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660361\Desktop\"/>
    </mc:Choice>
  </mc:AlternateContent>
  <bookViews>
    <workbookView xWindow="0" yWindow="0" windowWidth="20490" windowHeight="68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BG34" i="10" l="1"/>
  <c r="AO34" i="10"/>
  <c r="W38" i="10"/>
  <c r="W37" i="10"/>
  <c r="W36" i="10"/>
  <c r="W35" i="10"/>
  <c r="W34" i="10"/>
  <c r="CQ43" i="10"/>
  <c r="CQ42" i="10"/>
  <c r="CQ41" i="10"/>
  <c r="CQ40" i="10"/>
  <c r="CQ39" i="10"/>
  <c r="CO39" i="10" s="1"/>
  <c r="CQ38" i="10"/>
  <c r="CQ37" i="10"/>
  <c r="CQ36" i="10"/>
  <c r="CO36" i="10" s="1"/>
  <c r="CQ35" i="10"/>
  <c r="CQ34" i="10"/>
  <c r="DG43" i="10"/>
  <c r="DG42" i="10"/>
  <c r="DG41" i="10"/>
  <c r="DG40" i="10"/>
  <c r="DG39" i="10"/>
  <c r="DG38" i="10"/>
  <c r="DG37" i="10"/>
  <c r="DG36" i="10"/>
  <c r="DG35" i="10"/>
  <c r="DG34" i="10"/>
  <c r="BY43" i="10"/>
  <c r="BW43" i="10" s="1"/>
  <c r="BY42" i="10"/>
  <c r="BY41" i="10"/>
  <c r="BY40" i="10"/>
  <c r="BW40" i="10" s="1"/>
  <c r="BY39" i="10"/>
  <c r="BY38" i="10"/>
  <c r="BY37" i="10"/>
  <c r="BY36" i="10"/>
  <c r="BY35" i="10"/>
  <c r="BY34" i="10"/>
  <c r="E43" i="10"/>
  <c r="E42" i="10"/>
  <c r="C42" i="10" s="1"/>
  <c r="E41" i="10"/>
  <c r="E40" i="10"/>
  <c r="E39" i="10"/>
  <c r="C39" i="10" s="1"/>
  <c r="E38" i="10"/>
  <c r="E37" i="10"/>
  <c r="E36" i="10"/>
  <c r="E35" i="10"/>
  <c r="E34" i="10"/>
  <c r="C34" i="10" s="1"/>
  <c r="CO43" i="10"/>
  <c r="BE43" i="10"/>
  <c r="AM43" i="10"/>
  <c r="U43" i="10"/>
  <c r="C43" i="10"/>
  <c r="CO42" i="10"/>
  <c r="BW42" i="10"/>
  <c r="BE42" i="10"/>
  <c r="AM42" i="10"/>
  <c r="U42" i="10"/>
  <c r="CO41" i="10"/>
  <c r="BW41" i="10"/>
  <c r="BE41" i="10"/>
  <c r="AM41" i="10"/>
  <c r="U41" i="10"/>
  <c r="C41" i="10"/>
  <c r="CO40" i="10"/>
  <c r="BE40" i="10"/>
  <c r="AM40" i="10"/>
  <c r="U40" i="10"/>
  <c r="C40" i="10"/>
  <c r="BW39" i="10"/>
  <c r="BE39" i="10"/>
  <c r="AM39" i="10"/>
  <c r="U39" i="10"/>
  <c r="CO38" i="10"/>
  <c r="BW38" i="10"/>
  <c r="BE38" i="10"/>
  <c r="AM38" i="10"/>
  <c r="CO37" i="10"/>
  <c r="BE37" i="10"/>
  <c r="AM37" i="10"/>
  <c r="BE36" i="10"/>
  <c r="AM36" i="10"/>
  <c r="BE35" i="10"/>
  <c r="AM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5" i="10" l="1"/>
  <c r="C36" i="10" s="1"/>
  <c r="U34" i="10"/>
  <c r="U35" i="10" s="1"/>
  <c r="U36" i="10" s="1"/>
  <c r="U37" i="10" s="1"/>
  <c r="U38" i="10" s="1"/>
  <c r="C37" i="10"/>
  <c r="C38" i="10" s="1"/>
  <c r="AM34" i="10" l="1"/>
  <c r="BE34" i="10" s="1"/>
  <c r="BW34" i="10" l="1"/>
  <c r="BW35" i="10" s="1"/>
  <c r="BW36" i="10" s="1"/>
  <c r="BW37" i="10" s="1"/>
  <c r="CO34" i="10" l="1"/>
  <c r="CO35" i="10" s="1"/>
</calcChain>
</file>

<file path=xl/sharedStrings.xml><?xml version="1.0" encoding="utf-8"?>
<sst xmlns="http://schemas.openxmlformats.org/spreadsheetml/2006/main" count="1159" uniqueCount="628">
  <si>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</si>
  <si>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</si>
  <si>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</si>
  <si>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</si>
  <si>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</si>
  <si>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</si>
  <si>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</si>
  <si>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</si>
  <si>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</si>
  <si>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</si>
  <si>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</si>
  <si>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</si>
  <si>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</si>
  <si>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</si>
  <si>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</si>
  <si>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</si>
  <si>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</si>
  <si>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</si>
  <si>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</si>
  <si>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</si>
  <si>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</si>
  <si>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</si>
  <si>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</si>
  <si>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</si>
  <si>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</si>
  <si>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</si>
  <si>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indexed="8"/>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</si>
  <si>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</si>
  <si>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</si>
  <si>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</si>
  <si>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</si>
  <si>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</si>
  <si>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</si>
  <si>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</si>
  <si>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</si>
  <si>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</si>
  <si>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</si>
  <si>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</si>
  <si>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</si>
  <si>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</si>
  <si>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</si>
  <si>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</si>
  <si>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</si>
  <si>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</si>
  <si>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</si>
  <si>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</si>
  <si>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</si>
  <si>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</si>
  <si>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</si>
  <si>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</si>
  <si>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</si>
  <si>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</si>
  <si>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</si>
  <si>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</si>
  <si>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</si>
  <si>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</si>
  <si>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</si>
  <si>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</si>
  <si>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</si>
  <si>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</si>
  <si>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</si>
  <si>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</si>
  <si>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</si>
  <si>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</si>
  <si>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</si>
  <si>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</si>
  <si>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</si>
  <si>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</si>
  <si>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</si>
  <si>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</si>
  <si>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</si>
  <si>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</si>
  <si>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</si>
  <si>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</si>
  <si>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</si>
  <si>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</si>
  <si>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3"/>
  </si>
  <si>
    <t>財政調整基金</t>
    <phoneticPr fontId="13"/>
  </si>
  <si>
    <t>減債基金</t>
    <phoneticPr fontId="13"/>
  </si>
  <si>
    <t>その他特定目的基金</t>
    <phoneticPr fontId="13"/>
  </si>
  <si>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</si>
  <si>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</si>
  <si>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</si>
  <si>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</si>
  <si>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</si>
  <si>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</si>
  <si>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</si>
  <si>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</si>
  <si>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</si>
  <si>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</si>
  <si>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</si>
  <si>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9"/>
  </si>
  <si>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</si>
  <si>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</si>
  <si>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</si>
  <si>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9"/>
  </si>
  <si>
    <t>経常収支比率</t>
    <rPh sb="0" eb="2">
      <t>ケイジョウ</t>
    </rPh>
    <rPh sb="2" eb="4">
      <t>シュウシ</t>
    </rPh>
    <rPh sb="4" eb="6">
      <t>ヒリツ</t>
    </rPh>
    <phoneticPr fontId="5"/>
  </si>
  <si>
    <t>市町村名</t>
    <rPh sb="0" eb="3">
      <t>シチョウソン</t>
    </rPh>
    <rPh sb="3" eb="4">
      <t>メイ</t>
    </rPh>
    <phoneticPr fontId="5"/>
  </si>
  <si>
    <t>明日香村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</si>
  <si>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</si>
  <si>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</si>
  <si>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</si>
  <si>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</si>
  <si>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19"/>
  </si>
  <si>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</si>
  <si>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</si>
  <si>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</si>
  <si>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</si>
  <si>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</si>
  <si>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</si>
  <si>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9"/>
  </si>
  <si>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</si>
  <si>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</si>
  <si>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</si>
  <si>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</si>
  <si>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</si>
  <si>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</si>
  <si>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9"/>
  </si>
  <si>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</si>
  <si>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</si>
  <si>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</si>
  <si>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9"/>
  </si>
  <si>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</si>
  <si>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</si>
  <si>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</si>
  <si>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</si>
  <si>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9"/>
  </si>
  <si>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</si>
  <si>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</si>
  <si>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</si>
  <si>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</si>
  <si>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</si>
  <si>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</si>
  <si>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</si>
  <si>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</si>
  <si>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9"/>
  </si>
  <si>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</si>
  <si>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</si>
  <si>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</si>
  <si>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</si>
  <si>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</si>
  <si>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9"/>
  </si>
  <si>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</si>
  <si>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</si>
  <si>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</si>
  <si>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</si>
  <si>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</si>
  <si>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9"/>
  </si>
  <si>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</si>
  <si>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</si>
  <si>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</si>
  <si>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9"/>
  </si>
  <si>
    <t>うち日本人(％)</t>
    <phoneticPr fontId="5"/>
  </si>
  <si>
    <t>-1.1</t>
    <phoneticPr fontId="5"/>
  </si>
  <si>
    <t>第3次</t>
    <rPh sb="0" eb="1">
      <t>ダイ</t>
    </rPh>
    <rPh sb="2" eb="3">
      <t>ジ</t>
    </rPh>
    <phoneticPr fontId="5"/>
  </si>
  <si>
    <t>標準税収入額等</t>
    <phoneticPr fontId="19"/>
  </si>
  <si>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</si>
  <si>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9"/>
  </si>
  <si>
    <t>人口密度 (人/k㎡)</t>
    <rPh sb="0" eb="2">
      <t>ジンコウ</t>
    </rPh>
    <rPh sb="2" eb="4">
      <t>ミツド</t>
    </rPh>
    <phoneticPr fontId="5"/>
  </si>
  <si>
    <t>歳入一般財源等</t>
    <rPh sb="0" eb="2">
      <t>サイニュウ</t>
    </rPh>
    <rPh sb="2" eb="4">
      <t>イッパン</t>
    </rPh>
    <rPh sb="4" eb="6">
      <t>ザイゲン</t>
    </rPh>
    <rPh sb="6" eb="7">
      <t>トウ</t>
    </rPh>
    <phoneticPr fontId="19"/>
  </si>
  <si>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</si>
  <si>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</si>
  <si>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</si>
  <si>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</si>
  <si>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</si>
  <si>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</si>
  <si>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</si>
  <si>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</si>
  <si>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</si>
  <si>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</si>
  <si>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</si>
  <si>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</si>
  <si>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</si>
  <si>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</si>
  <si>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</si>
  <si>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</si>
  <si>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</si>
  <si>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</si>
  <si>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</si>
  <si>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</si>
  <si>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</si>
  <si>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9"/>
  </si>
  <si>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</si>
  <si>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</si>
  <si>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9"/>
  </si>
  <si>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</si>
  <si>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</si>
  <si>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</si>
  <si>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</si>
  <si>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</si>
  <si>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</si>
  <si>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</si>
  <si>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</si>
  <si>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</si>
  <si>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</si>
  <si>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</si>
  <si>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</si>
  <si>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</si>
  <si>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</si>
  <si>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</si>
  <si>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</si>
  <si>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</si>
  <si>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</si>
  <si>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</si>
  <si>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</si>
  <si>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</si>
  <si>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</si>
  <si>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</si>
  <si>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</si>
  <si>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</si>
  <si>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</si>
  <si>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3"/>
  </si>
  <si>
    <t>平成30年度</t>
    <phoneticPr fontId="19"/>
  </si>
  <si>
    <t>奈良県明日香村</t>
    <phoneticPr fontId="1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</si>
  <si>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</si>
  <si>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</si>
  <si>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</si>
  <si>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</si>
  <si>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</si>
  <si>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</si>
  <si>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</si>
  <si>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</si>
  <si>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</si>
  <si>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</si>
  <si>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</si>
  <si>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</si>
  <si>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</si>
  <si>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</si>
  <si>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</si>
  <si>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</si>
  <si>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</si>
  <si>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</si>
  <si>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</si>
  <si>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</si>
  <si>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</si>
  <si>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</si>
  <si>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8"/>
  </si>
  <si>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</si>
  <si>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</si>
  <si>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8"/>
  </si>
  <si>
    <t>　　　所得割</t>
    <phoneticPr fontId="5"/>
  </si>
  <si>
    <t>-</t>
    <phoneticPr fontId="5"/>
  </si>
  <si>
    <t>衛生費</t>
  </si>
  <si>
    <t>分離課税所得割交付金</t>
    <phoneticPr fontId="19"/>
  </si>
  <si>
    <t>　　　法人均等割</t>
    <phoneticPr fontId="5"/>
  </si>
  <si>
    <t>労働費</t>
  </si>
  <si>
    <t>道府県民税所得割臨時交付金</t>
    <phoneticPr fontId="19"/>
  </si>
  <si>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</si>
  <si>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</si>
  <si>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</si>
  <si>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</si>
  <si>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</si>
  <si>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</si>
  <si>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</si>
  <si>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</si>
  <si>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</si>
  <si>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</si>
  <si>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</si>
  <si>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</si>
  <si>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</si>
  <si>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</si>
  <si>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</si>
  <si>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</si>
  <si>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</si>
  <si>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0"/>
  </si>
  <si>
    <t>　　特別土地保有税</t>
    <phoneticPr fontId="5"/>
  </si>
  <si>
    <t>公債費</t>
  </si>
  <si>
    <t>地方交付税</t>
  </si>
  <si>
    <t>　法定外普通税</t>
    <phoneticPr fontId="5"/>
  </si>
  <si>
    <t>諸支出金</t>
    <rPh sb="3" eb="4">
      <t>キン</t>
    </rPh>
    <phoneticPr fontId="19"/>
  </si>
  <si>
    <t>　普通交付税</t>
    <phoneticPr fontId="5"/>
  </si>
  <si>
    <t>目的税</t>
  </si>
  <si>
    <t>前年度繰上充用金</t>
    <phoneticPr fontId="5"/>
  </si>
  <si>
    <t>　特別交付税</t>
    <phoneticPr fontId="5"/>
  </si>
  <si>
    <t>　法定目的税</t>
    <phoneticPr fontId="5"/>
  </si>
  <si>
    <t>歳出合計</t>
  </si>
  <si>
    <t>　震災復興特別交付税</t>
    <phoneticPr fontId="19"/>
  </si>
  <si>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</si>
  <si>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</si>
  <si>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</si>
  <si>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</si>
  <si>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</si>
  <si>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</si>
  <si>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</si>
  <si>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</si>
  <si>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</si>
  <si>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</si>
  <si>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</si>
  <si>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</si>
  <si>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</si>
  <si>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</si>
  <si>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</si>
  <si>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</si>
  <si>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</si>
  <si>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</si>
  <si>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</si>
  <si>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</si>
  <si>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</si>
  <si>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</si>
  <si>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</si>
  <si>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</si>
  <si>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</si>
  <si>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</si>
  <si>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</si>
  <si>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</si>
  <si>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</si>
  <si>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</si>
  <si>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</si>
  <si>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</si>
  <si>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19"/>
  </si>
  <si>
    <t>寄附金</t>
  </si>
  <si>
    <t>・計</t>
    <phoneticPr fontId="5"/>
  </si>
  <si>
    <t>市町村民税</t>
    <rPh sb="0" eb="3">
      <t>シチョウソン</t>
    </rPh>
    <rPh sb="3" eb="4">
      <t>ミン</t>
    </rPh>
    <rPh sb="4" eb="5">
      <t>ゼイ</t>
    </rPh>
    <phoneticPr fontId="5"/>
  </si>
  <si>
    <t>　うち利子</t>
    <phoneticPr fontId="19"/>
  </si>
  <si>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</si>
  <si>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</si>
  <si>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</si>
  <si>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</si>
  <si>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</si>
  <si>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</si>
  <si>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</si>
  <si>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</si>
  <si>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</si>
  <si>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</si>
  <si>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</si>
  <si>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</si>
  <si>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</si>
  <si>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0"/>
  </si>
  <si>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</si>
  <si>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</si>
  <si>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</si>
  <si>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</si>
  <si>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</si>
  <si>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</si>
  <si>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</si>
  <si>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</si>
  <si>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</si>
  <si>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</si>
  <si>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</si>
  <si>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</si>
  <si>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</si>
  <si>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</si>
  <si>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</si>
  <si>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</si>
  <si>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</si>
  <si>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</si>
  <si>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</si>
  <si>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</si>
  <si>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</si>
  <si>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</si>
  <si>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</si>
  <si>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</si>
  <si>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</si>
  <si>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</si>
  <si>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</si>
  <si>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</si>
  <si>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</si>
  <si>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</si>
  <si>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</si>
  <si>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</si>
  <si>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</si>
  <si>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</si>
  <si>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</si>
  <si>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奈良県明日香村</t>
  </si>
  <si>
    <t>一般会計等の財政状況（単位：百万円）</t>
    <rPh sb="0" eb="2">
      <t>イッパン</t>
    </rPh>
    <rPh sb="2" eb="4">
      <t>カイケイ</t>
    </rPh>
    <rPh sb="4" eb="5">
      <t>トウ</t>
    </rPh>
    <rPh sb="6" eb="8">
      <t>ザイセイ</t>
    </rPh>
    <rPh sb="8" eb="10">
      <t>ジョウキョウ</t>
    </rPh>
    <phoneticPr fontId="2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</si>
  <si>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5"/>
  </si>
  <si>
    <t>会計名</t>
    <rPh sb="0" eb="2">
      <t>カイケイ</t>
    </rPh>
    <rPh sb="2" eb="3">
      <t>メイ</t>
    </rPh>
    <phoneticPr fontId="25"/>
  </si>
  <si>
    <t>歳入</t>
    <rPh sb="0" eb="2">
      <t>サイニュウ</t>
    </rPh>
    <phoneticPr fontId="25"/>
  </si>
  <si>
    <t>歳出</t>
    <phoneticPr fontId="25"/>
  </si>
  <si>
    <t>形式収支</t>
    <phoneticPr fontId="25"/>
  </si>
  <si>
    <t>実質収支</t>
    <phoneticPr fontId="25"/>
  </si>
  <si>
    <t>他会計等
からの
繰入金</t>
    <rPh sb="9" eb="11">
      <t>クリイレ</t>
    </rPh>
    <rPh sb="11" eb="12">
      <t>キン</t>
    </rPh>
    <phoneticPr fontId="25"/>
  </si>
  <si>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</si>
  <si>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</si>
  <si>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</si>
  <si>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</si>
  <si>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</si>
  <si>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</si>
  <si>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</si>
  <si>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</si>
  <si>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</si>
  <si>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</si>
  <si>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</si>
  <si>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</si>
  <si>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整備基金特別会計</t>
    <phoneticPr fontId="5"/>
  </si>
  <si>
    <t>高松塚壁画館受託事業特別会計</t>
    <phoneticPr fontId="5"/>
  </si>
  <si>
    <t>-</t>
    <phoneticPr fontId="5"/>
  </si>
  <si>
    <t>飲料水供給施設特別会計</t>
    <phoneticPr fontId="5"/>
  </si>
  <si>
    <t>公有地等住宅開発事業特別会計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</si>
  <si>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</si>
  <si>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</si>
  <si>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</si>
  <si>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</si>
  <si>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</si>
  <si>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</si>
  <si>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</si>
  <si>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</si>
  <si>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</si>
  <si>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</si>
  <si>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</si>
  <si>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</si>
  <si>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</si>
  <si>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</si>
  <si>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</si>
  <si>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</si>
  <si>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介護保険事業会計（保険事業勘定）</t>
    <phoneticPr fontId="5"/>
  </si>
  <si>
    <t>介護保険事業会計（介護サービス事業勘定）</t>
    <phoneticPr fontId="5"/>
  </si>
  <si>
    <t>後期高齢者医療事業会計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</si>
  <si>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</si>
  <si>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</si>
  <si>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</si>
  <si>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</si>
  <si>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</si>
  <si>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</si>
  <si>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</si>
  <si>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</si>
  <si>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</si>
  <si>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</si>
  <si>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</si>
  <si>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</si>
  <si>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</si>
  <si>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</si>
  <si>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</si>
  <si>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</si>
  <si>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</si>
  <si>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</si>
  <si>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</si>
  <si>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</si>
  <si>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</si>
  <si>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</si>
  <si>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</si>
  <si>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</si>
  <si>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5"/>
  </si>
  <si>
    <t>平成28年度</t>
    <rPh sb="0" eb="2">
      <t>ヘイセイ</t>
    </rPh>
    <rPh sb="4" eb="6">
      <t>ネンド</t>
    </rPh>
    <phoneticPr fontId="5"/>
  </si>
  <si>
    <t>分母比</t>
    <rPh sb="0" eb="2">
      <t>ブンボ</t>
    </rPh>
    <rPh sb="2" eb="3">
      <t>ヒ</t>
    </rPh>
    <phoneticPr fontId="5"/>
  </si>
  <si>
    <t>内訳</t>
    <rPh sb="0" eb="2">
      <t>ウチワケ</t>
    </rPh>
    <phoneticPr fontId="25"/>
  </si>
  <si>
    <t>元利償還金</t>
    <rPh sb="0" eb="2">
      <t>ガンリ</t>
    </rPh>
    <rPh sb="2" eb="5">
      <t>ショウカンキン</t>
    </rPh>
    <phoneticPr fontId="25"/>
  </si>
  <si>
    <t xml:space="preserve">一般会計等に係る地方債の現在高 </t>
    <rPh sb="0" eb="2">
      <t>イッパン</t>
    </rPh>
    <rPh sb="2" eb="4">
      <t>カイケイ</t>
    </rPh>
    <rPh sb="4" eb="5">
      <t>トウ</t>
    </rPh>
    <rPh sb="6" eb="7">
      <t>カカ</t>
    </rPh>
    <rPh sb="8" eb="11">
      <t>チホウサイ</t>
    </rPh>
    <rPh sb="12" eb="15">
      <t>ゲンザイダカ</t>
    </rPh>
    <phoneticPr fontId="25"/>
  </si>
  <si>
    <t>債務負担行為</t>
    <rPh sb="0" eb="2">
      <t>サイム</t>
    </rPh>
    <rPh sb="2" eb="4">
      <t>フタン</t>
    </rPh>
    <rPh sb="4" eb="6">
      <t>コウイ</t>
    </rPh>
    <phoneticPr fontId="5"/>
  </si>
  <si>
    <t>PFI事業に係るもの</t>
    <rPh sb="3" eb="5">
      <t>ジギョウ</t>
    </rPh>
    <rPh sb="6" eb="7">
      <t>カカ</t>
    </rPh>
    <phoneticPr fontId="2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</si>
  <si>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</si>
  <si>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</si>
  <si>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5"/>
  </si>
  <si>
    <t>-</t>
    <phoneticPr fontId="5"/>
  </si>
  <si>
    <t>いわゆる五省協定等に係るもの</t>
    <rPh sb="4" eb="6">
      <t>ゴショウ</t>
    </rPh>
    <rPh sb="6" eb="9">
      <t>キョウテイトウ</t>
    </rPh>
    <rPh sb="10" eb="11">
      <t>カカ</t>
    </rPh>
    <phoneticPr fontId="25"/>
  </si>
  <si>
    <t>準元利償還金</t>
    <rPh sb="0" eb="1">
      <t>ジュン</t>
    </rPh>
    <rPh sb="1" eb="3">
      <t>ガンリ</t>
    </rPh>
    <rPh sb="3" eb="6">
      <t>ショウカンキン</t>
    </rPh>
    <phoneticPr fontId="2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</si>
  <si>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5"/>
  </si>
  <si>
    <t xml:space="preserve">公営企業債等繰入見込額 </t>
    <rPh sb="0" eb="2">
      <t>コウエイ</t>
    </rPh>
    <rPh sb="2" eb="5">
      <t>キギョウサイ</t>
    </rPh>
    <rPh sb="5" eb="6">
      <t>トウ</t>
    </rPh>
    <rPh sb="6" eb="8">
      <t>クリイ</t>
    </rPh>
    <rPh sb="8" eb="11">
      <t>ミコミガク</t>
    </rPh>
    <phoneticPr fontId="25"/>
  </si>
  <si>
    <t>国営土地改良事業に係るもの</t>
    <rPh sb="0" eb="2">
      <t>コクエイ</t>
    </rPh>
    <rPh sb="2" eb="4">
      <t>トチ</t>
    </rPh>
    <rPh sb="4" eb="6">
      <t>カイリョウ</t>
    </rPh>
    <rPh sb="6" eb="8">
      <t>ジギョウ</t>
    </rPh>
    <rPh sb="9" eb="10">
      <t>カカ</t>
    </rPh>
    <phoneticPr fontId="2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</si>
  <si>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5"/>
  </si>
  <si>
    <t xml:space="preserve">組合等負担等見込額 </t>
    <rPh sb="0" eb="2">
      <t>クミアイ</t>
    </rPh>
    <rPh sb="2" eb="3">
      <t>トウ</t>
    </rPh>
    <rPh sb="3" eb="5">
      <t>フタン</t>
    </rPh>
    <rPh sb="5" eb="6">
      <t>トウ</t>
    </rPh>
    <rPh sb="6" eb="9">
      <t>ミコミガク</t>
    </rPh>
    <phoneticPr fontId="2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</si>
  <si>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</si>
  <si>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</si>
  <si>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5"/>
  </si>
  <si>
    <t xml:space="preserve">退職手当負担見込額 </t>
    <rPh sb="0" eb="2">
      <t>タイショク</t>
    </rPh>
    <rPh sb="2" eb="4">
      <t>テアテ</t>
    </rPh>
    <rPh sb="4" eb="6">
      <t>フタン</t>
    </rPh>
    <rPh sb="6" eb="9">
      <t>ミコミガク</t>
    </rPh>
    <phoneticPr fontId="2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</si>
  <si>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</si>
  <si>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</si>
  <si>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</si>
  <si>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</si>
  <si>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</si>
  <si>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</si>
  <si>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</si>
  <si>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</si>
  <si>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</si>
  <si>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</si>
  <si>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</si>
  <si>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</si>
  <si>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</si>
  <si>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</si>
  <si>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</si>
  <si>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5"/>
  </si>
  <si>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</si>
  <si>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</si>
  <si>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5"/>
  </si>
  <si>
    <t xml:space="preserve">充当可能特定歳入 </t>
    <rPh sb="0" eb="2">
      <t>ジュウトウ</t>
    </rPh>
    <rPh sb="2" eb="4">
      <t>カノウ</t>
    </rPh>
    <rPh sb="4" eb="6">
      <t>トクテイ</t>
    </rPh>
    <rPh sb="6" eb="8">
      <t>サイニュウ</t>
    </rPh>
    <phoneticPr fontId="25"/>
  </si>
  <si>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</si>
  <si>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</si>
  <si>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</si>
  <si>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</si>
  <si>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</si>
  <si>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</si>
  <si>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5"/>
  </si>
  <si>
    <t>土地開発公社に係る将来負担額</t>
    <rPh sb="0" eb="2">
      <t>トチ</t>
    </rPh>
    <rPh sb="2" eb="4">
      <t>カイハツ</t>
    </rPh>
    <rPh sb="4" eb="6">
      <t>コウシャ</t>
    </rPh>
    <rPh sb="7" eb="8">
      <t>カカ</t>
    </rPh>
    <rPh sb="9" eb="11">
      <t>ショウライ</t>
    </rPh>
    <rPh sb="11" eb="14">
      <t>フタンガク</t>
    </rPh>
    <phoneticPr fontId="25"/>
  </si>
  <si>
    <t>利子補給に係るもの</t>
  </si>
  <si>
    <t>健全化判断比率</t>
    <rPh sb="0" eb="3">
      <t>ケンゼンカ</t>
    </rPh>
    <rPh sb="3" eb="5">
      <t>ハンダン</t>
    </rPh>
    <rPh sb="5" eb="7">
      <t>ヒリツ</t>
    </rPh>
    <phoneticPr fontId="14"/>
  </si>
  <si>
    <t>平成30年度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</si>
  <si>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</si>
  <si>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</si>
  <si>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</si>
  <si>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</si>
  <si>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</si>
  <si>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</si>
  <si>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</si>
  <si>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</si>
  <si>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</si>
  <si>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</si>
  <si>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</si>
  <si>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</si>
  <si>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</si>
  <si>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</si>
  <si>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</si>
  <si>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</si>
  <si>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</si>
  <si>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</si>
  <si>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</si>
  <si>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</si>
  <si>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</si>
  <si>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</si>
  <si>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</si>
  <si>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</si>
  <si>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</si>
  <si>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</si>
  <si>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</si>
  <si>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</si>
  <si>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</si>
  <si>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</si>
  <si>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</si>
  <si>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</si>
  <si>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</si>
  <si>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</si>
  <si>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</si>
  <si>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</si>
  <si>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</si>
  <si>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</si>
  <si>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</si>
  <si>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</si>
  <si>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</si>
  <si>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</si>
  <si>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</si>
  <si>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</si>
  <si>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1"/>
  </si>
  <si>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</si>
  <si>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</si>
  <si>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</si>
  <si>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</si>
  <si>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</si>
  <si>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</si>
  <si>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</si>
  <si>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</si>
  <si>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</si>
  <si>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</si>
  <si>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</si>
  <si>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</si>
  <si>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</si>
  <si>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</si>
  <si>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</si>
  <si>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</si>
  <si>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</si>
  <si>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</si>
  <si>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</si>
  <si>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</si>
  <si>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</si>
  <si>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</si>
  <si>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</si>
  <si>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</si>
  <si>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</si>
  <si>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</si>
  <si>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</si>
  <si>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</si>
  <si>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</si>
  <si>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</si>
  <si>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</si>
  <si>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16.32</t>
  </si>
  <si>
    <t>▲ 11.26</t>
  </si>
  <si>
    <t>▲ 7.43</t>
  </si>
  <si>
    <t>国民健康保険事業会計（事業勘定）</t>
  </si>
  <si>
    <t>▲ 1.28</t>
  </si>
  <si>
    <t>▲ 2.87</t>
  </si>
  <si>
    <t>▲ 2.38</t>
  </si>
  <si>
    <t>▲ 1.89</t>
  </si>
  <si>
    <t>▲ 1.57</t>
  </si>
  <si>
    <t>水道事業会計</t>
  </si>
  <si>
    <t>一般会計</t>
  </si>
  <si>
    <t>下水道事業特別会計</t>
  </si>
  <si>
    <t>介護保険事業会計（保険事業勘定）</t>
  </si>
  <si>
    <t>整備基金特別会計</t>
  </si>
  <si>
    <t>介護保険事業会計（介護サービス事業勘定）</t>
  </si>
  <si>
    <t>後期高齢者医療事業会計</t>
  </si>
  <si>
    <t>その他会計（赤字）</t>
  </si>
  <si>
    <t>その他会計（黒字）</t>
  </si>
  <si>
    <t>H25末</t>
    <phoneticPr fontId="5"/>
  </si>
  <si>
    <t>H26末</t>
    <phoneticPr fontId="5"/>
  </si>
  <si>
    <t>H27末</t>
    <phoneticPr fontId="5"/>
  </si>
  <si>
    <t>H28末</t>
    <phoneticPr fontId="5"/>
  </si>
  <si>
    <t>H29末</t>
    <phoneticPr fontId="5"/>
  </si>
  <si>
    <t>奈良県市町村総合事務組合</t>
    <rPh sb="0" eb="3">
      <t>ナラケン</t>
    </rPh>
    <rPh sb="3" eb="6">
      <t>シチョウソン</t>
    </rPh>
    <rPh sb="6" eb="8">
      <t>ソウゴウ</t>
    </rPh>
    <rPh sb="8" eb="10">
      <t>ジム</t>
    </rPh>
    <rPh sb="10" eb="12">
      <t>クミアイ</t>
    </rPh>
    <phoneticPr fontId="2"/>
  </si>
  <si>
    <t>奈良県広域消防組合</t>
    <rPh sb="0" eb="3">
      <t>ナラケン</t>
    </rPh>
    <rPh sb="3" eb="5">
      <t>コウイキ</t>
    </rPh>
    <rPh sb="5" eb="7">
      <t>ショウボウ</t>
    </rPh>
    <rPh sb="7" eb="9">
      <t>クミアイ</t>
    </rPh>
    <phoneticPr fontId="2"/>
  </si>
  <si>
    <t>飛鳥広域行政事務組合</t>
    <rPh sb="0" eb="2">
      <t>アスカ</t>
    </rPh>
    <rPh sb="2" eb="4">
      <t>コウイキ</t>
    </rPh>
    <rPh sb="4" eb="6">
      <t>ギョウセイ</t>
    </rPh>
    <rPh sb="6" eb="8">
      <t>ジム</t>
    </rPh>
    <rPh sb="8" eb="10">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</si>
  <si>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</si>
  <si>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明日香村地域振興公社</t>
    <rPh sb="0" eb="4">
      <t>アスカムラ</t>
    </rPh>
    <rPh sb="4" eb="6">
      <t>チイキ</t>
    </rPh>
    <rPh sb="6" eb="8">
      <t>シンコウ</t>
    </rPh>
    <rPh sb="8" eb="10">
      <t>コウシャ</t>
    </rPh>
    <phoneticPr fontId="2"/>
  </si>
  <si>
    <t>明日香村土地開発公社</t>
    <rPh sb="0" eb="4">
      <t>アスカムラ</t>
    </rPh>
    <rPh sb="4" eb="6">
      <t>トチ</t>
    </rPh>
    <rPh sb="6" eb="8">
      <t>カイハツ</t>
    </rPh>
    <rPh sb="8" eb="10">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</si>
  <si>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</si>
  <si>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</si>
  <si>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</si>
  <si>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</si>
  <si>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</si>
  <si>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</si>
  <si>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</si>
  <si>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</si>
  <si>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</si>
  <si>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</si>
  <si>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</si>
  <si>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</si>
  <si>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</si>
  <si>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</si>
  <si>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明日香村整備基金</t>
    <rPh sb="0" eb="4">
      <t>アスカムラ</t>
    </rPh>
    <rPh sb="4" eb="6">
      <t>セイビ</t>
    </rPh>
    <rPh sb="6" eb="8">
      <t>キキン</t>
    </rPh>
    <phoneticPr fontId="2"/>
  </si>
  <si>
    <t>役場庁舎建設基金</t>
    <rPh sb="0" eb="2">
      <t>ヤクバ</t>
    </rPh>
    <rPh sb="2" eb="4">
      <t>チョウシャ</t>
    </rPh>
    <rPh sb="4" eb="6">
      <t>ケンセツ</t>
    </rPh>
    <rPh sb="6" eb="8">
      <t>キキン</t>
    </rPh>
    <phoneticPr fontId="2"/>
  </si>
  <si>
    <t>人づくり基金</t>
    <rPh sb="0" eb="1">
      <t>ヒト</t>
    </rPh>
    <rPh sb="4" eb="6">
      <t>キキン</t>
    </rPh>
    <phoneticPr fontId="2"/>
  </si>
  <si>
    <t>地域福祉基金</t>
    <rPh sb="0" eb="2">
      <t>チイキ</t>
    </rPh>
    <rPh sb="2" eb="4">
      <t>フクシ</t>
    </rPh>
    <rPh sb="4" eb="6">
      <t>キキン</t>
    </rPh>
    <phoneticPr fontId="2"/>
  </si>
  <si>
    <t>文化財保存基金</t>
    <rPh sb="0" eb="3">
      <t>ブンカザイ</t>
    </rPh>
    <rPh sb="3" eb="5">
      <t>ホゾン</t>
    </rPh>
    <rPh sb="5" eb="7">
      <t>キキン</t>
    </rPh>
    <phoneticPr fontId="2"/>
  </si>
  <si>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</si>
  <si>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</si>
  <si>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
  </si>
  <si>
    <t>分析欄</t>
    <rPh sb="0" eb="2">
      <t>ブンセキ</t>
    </rPh>
    <rPh sb="2" eb="3">
      <t>ラン</t>
    </rPh>
    <phoneticPr fontId="2"/>
  </si>
  <si>
    <t>(　参考　）</t>
    <rPh sb="2" eb="4">
      <t>サンコウ</t>
    </rPh>
    <phoneticPr fontId="2"/>
  </si>
  <si>
    <t>当該団体値</t>
    <rPh sb="0" eb="2">
      <t>トウガイ</t>
    </rPh>
    <rPh sb="2" eb="4">
      <t>ダンタイ</t>
    </rPh>
    <rPh sb="4" eb="5">
      <t>アタイ</t>
    </rPh>
    <phoneticPr fontId="2"/>
  </si>
  <si>
    <t>将来負担比率</t>
    <phoneticPr fontId="2"/>
  </si>
  <si>
    <t>有形固定資産減価償却率</t>
    <phoneticPr fontId="2"/>
  </si>
  <si>
    <t>類似団体内平均値</t>
    <phoneticPr fontId="2"/>
  </si>
  <si>
    <t>将来負担比率</t>
    <phoneticPr fontId="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</si>
  <si>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
  </si>
  <si>
    <t>将来負担比率は、新庁舎の建設や過疎債の借入等に伴い、今後上昇することが見込まれる。
実質公債費は、公債費の減少により低下傾向にあったが、29年度以降は過疎債の借入により増加している。</t>
    <rPh sb="8" eb="11">
      <t>シンチョウシャ</t>
    </rPh>
    <rPh sb="12" eb="14">
      <t>ケンセツ</t>
    </rPh>
    <rPh sb="72" eb="74">
      <t>イコウ</t>
    </rPh>
    <phoneticPr fontId="2"/>
  </si>
  <si>
    <t>実質公債費比率</t>
    <phoneticPr fontId="2"/>
  </si>
  <si>
    <t>類似団体内平均値</t>
    <phoneticPr fontId="2"/>
  </si>
  <si>
    <t>実質公債費比率</t>
    <phoneticPr fontId="2"/>
  </si>
  <si>
    <t xml:space="preserve"> </t>
    <phoneticPr fontId="2"/>
  </si>
  <si>
    <t xml:space="preserve"> </t>
    <phoneticPr fontId="2"/>
  </si>
  <si>
    <t>・地方債の新規発行を抑制してきた結果、将来負担比率が低下している。29年度は、財政調整基金の減少に伴い、将来負担比率が上昇。また、有形固定資産減価償却率は類似団体よりも高く、今後、公共施設等の老朽化に要する経費が増加することが見込まれる。</t>
    <rPh sb="35" eb="37">
      <t>ネンド</t>
    </rPh>
    <rPh sb="49" eb="50">
      <t>トモナ</t>
    </rPh>
    <rPh sb="52" eb="54">
      <t>ショウライ</t>
    </rPh>
    <rPh sb="54" eb="56">
      <t>フタン</t>
    </rPh>
    <rPh sb="56" eb="58">
      <t>ヒリツ</t>
    </rPh>
    <rPh sb="59" eb="61">
      <t>ジョウショウ</t>
    </rPh>
    <rPh sb="84" eb="85">
      <t>タカ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</si>
</sst>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8">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3"/>
      <charset val="128"/>
      <scheme val="minor"/>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
      <patternFill patternType="solid">
        <fgColor rgb="FFCCFFFF"/>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double">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0" fillId="0" borderId="0"/>
    <xf numFmtId="0" fontId="10" fillId="0" borderId="0">
      <alignment vertical="center"/>
    </xf>
    <xf numFmtId="0" fontId="14" fillId="0" borderId="0">
      <alignment vertical="center"/>
    </xf>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 fillId="0" borderId="0">
      <alignment vertical="center"/>
    </xf>
    <xf numFmtId="0" fontId="1" fillId="0" borderId="0">
      <alignment vertical="center"/>
    </xf>
    <xf numFmtId="0" fontId="1" fillId="0" borderId="0">
      <alignment vertical="center"/>
    </xf>
    <xf numFmtId="0" fontId="36" fillId="0" borderId="0">
      <alignment vertical="center"/>
    </xf>
  </cellStyleXfs>
  <cellXfs count="1328">
    <xf numFmtId="0" fontId="0" fillId="0" borderId="0" xfId="0">
      <alignment vertical="center"/>
    </xf>
    <xf numFmtId="0" fontId="1" fillId="0" borderId="0" xfId="6">
      <alignment vertical="center"/>
    </xf>
    <xf numFmtId="0" fontId="3" fillId="0" borderId="0" xfId="6" applyFont="1">
      <alignment vertical="center"/>
    </xf>
    <xf numFmtId="0" fontId="4" fillId="0" borderId="0" xfId="6" applyFont="1" applyAlignment="1">
      <alignment horizontal="right" vertical="center"/>
    </xf>
    <xf numFmtId="0" fontId="6" fillId="2" borderId="1" xfId="6" applyFont="1" applyFill="1" applyBorder="1" applyAlignment="1"/>
    <xf numFmtId="0" fontId="6" fillId="2" borderId="2" xfId="6" applyFont="1" applyFill="1" applyBorder="1" applyAlignment="1">
      <alignment horizontal="right" vertical="top"/>
    </xf>
    <xf numFmtId="0" fontId="6" fillId="2" borderId="3" xfId="6" applyFont="1" applyFill="1" applyBorder="1" applyAlignment="1">
      <alignment horizontal="right" vertical="top"/>
    </xf>
    <xf numFmtId="0" fontId="6" fillId="2" borderId="4" xfId="6" applyFont="1" applyFill="1" applyBorder="1" applyAlignment="1">
      <alignment horizontal="center" vertical="center"/>
    </xf>
    <xf numFmtId="0" fontId="6" fillId="2" borderId="5" xfId="6" applyFont="1" applyFill="1" applyBorder="1" applyAlignment="1">
      <alignment horizontal="center" vertical="center"/>
    </xf>
    <xf numFmtId="0" fontId="6" fillId="2" borderId="6" xfId="6" applyFont="1" applyFill="1" applyBorder="1" applyAlignment="1">
      <alignment horizontal="center" vertical="center"/>
    </xf>
    <xf numFmtId="0" fontId="6" fillId="0" borderId="7" xfId="6" applyFont="1" applyFill="1" applyBorder="1" applyAlignment="1">
      <alignment horizontal="center" vertical="center" wrapText="1"/>
    </xf>
    <xf numFmtId="176" fontId="6" fillId="0" borderId="4" xfId="6" applyNumberFormat="1" applyFont="1" applyFill="1" applyBorder="1" applyAlignment="1" applyProtection="1">
      <alignment horizontal="right" vertical="center" shrinkToFit="1"/>
    </xf>
    <xf numFmtId="176" fontId="6" fillId="0" borderId="5" xfId="6" applyNumberFormat="1" applyFont="1" applyFill="1" applyBorder="1" applyAlignment="1" applyProtection="1">
      <alignment horizontal="right" vertical="center" shrinkToFit="1"/>
    </xf>
    <xf numFmtId="176" fontId="6" fillId="0" borderId="8" xfId="6" applyNumberFormat="1" applyFont="1" applyFill="1" applyBorder="1" applyAlignment="1" applyProtection="1">
      <alignment horizontal="right" vertical="center" shrinkToFit="1"/>
    </xf>
    <xf numFmtId="0" fontId="6" fillId="0" borderId="9" xfId="6" applyFont="1" applyFill="1" applyBorder="1" applyAlignment="1">
      <alignment horizontal="center" vertical="center" wrapText="1"/>
    </xf>
    <xf numFmtId="176" fontId="6" fillId="0" borderId="10" xfId="6" applyNumberFormat="1" applyFont="1" applyFill="1" applyBorder="1" applyAlignment="1" applyProtection="1">
      <alignment horizontal="right" vertical="center" shrinkToFit="1"/>
    </xf>
    <xf numFmtId="176" fontId="6" fillId="0" borderId="11" xfId="6" applyNumberFormat="1" applyFont="1" applyFill="1" applyBorder="1" applyAlignment="1" applyProtection="1">
      <alignment horizontal="right" vertical="center" shrinkToFit="1"/>
    </xf>
    <xf numFmtId="176" fontId="6" fillId="0" borderId="12" xfId="6" applyNumberFormat="1" applyFont="1" applyFill="1" applyBorder="1" applyAlignment="1" applyProtection="1">
      <alignment horizontal="right" vertical="center" shrinkToFit="1"/>
    </xf>
    <xf numFmtId="0" fontId="6" fillId="0" borderId="13" xfId="6" applyFont="1" applyFill="1" applyBorder="1" applyAlignment="1">
      <alignment horizontal="center" vertical="center"/>
    </xf>
    <xf numFmtId="176" fontId="6" fillId="0" borderId="14" xfId="6" applyNumberFormat="1" applyFont="1" applyFill="1" applyBorder="1" applyAlignment="1" applyProtection="1">
      <alignment horizontal="right" vertical="center" shrinkToFit="1"/>
    </xf>
    <xf numFmtId="176" fontId="6" fillId="0" borderId="15" xfId="6" applyNumberFormat="1" applyFont="1" applyFill="1" applyBorder="1" applyAlignment="1" applyProtection="1">
      <alignment horizontal="right" vertical="center" shrinkToFit="1"/>
    </xf>
    <xf numFmtId="176" fontId="6" fillId="0" borderId="16" xfId="6" applyNumberFormat="1" applyFont="1" applyFill="1" applyBorder="1" applyAlignment="1" applyProtection="1">
      <alignment horizontal="right" vertical="center" shrinkToFit="1"/>
    </xf>
    <xf numFmtId="0" fontId="6" fillId="0" borderId="0" xfId="19" applyFont="1">
      <alignment vertical="center"/>
    </xf>
    <xf numFmtId="0" fontId="1" fillId="0" borderId="0" xfId="19">
      <alignment vertical="center"/>
    </xf>
    <xf numFmtId="0" fontId="4" fillId="0" borderId="0" xfId="19" applyFont="1" applyAlignment="1">
      <alignment horizontal="right" vertical="center"/>
    </xf>
    <xf numFmtId="0" fontId="6" fillId="3" borderId="1" xfId="19" applyFont="1" applyFill="1" applyBorder="1" applyAlignment="1"/>
    <xf numFmtId="0" fontId="6" fillId="3" borderId="2" xfId="19" applyFont="1" applyFill="1" applyBorder="1" applyAlignment="1">
      <alignment horizontal="right" vertical="top"/>
    </xf>
    <xf numFmtId="0" fontId="6" fillId="3" borderId="3" xfId="19" applyFont="1" applyFill="1" applyBorder="1" applyAlignment="1">
      <alignment horizontal="right" vertical="top"/>
    </xf>
    <xf numFmtId="0" fontId="6" fillId="3" borderId="17" xfId="19" applyFont="1" applyFill="1" applyBorder="1" applyAlignment="1">
      <alignment horizontal="center" vertical="center"/>
    </xf>
    <xf numFmtId="0" fontId="6" fillId="3" borderId="5" xfId="19" applyFont="1" applyFill="1" applyBorder="1" applyAlignment="1">
      <alignment horizontal="center" vertical="center"/>
    </xf>
    <xf numFmtId="0" fontId="6" fillId="3" borderId="8" xfId="19" applyFont="1" applyFill="1" applyBorder="1" applyAlignment="1">
      <alignment horizontal="center" vertical="center"/>
    </xf>
    <xf numFmtId="0" fontId="6" fillId="0" borderId="18" xfId="19" applyFont="1" applyFill="1" applyBorder="1" applyAlignment="1">
      <alignment vertical="center" wrapText="1"/>
    </xf>
    <xf numFmtId="176" fontId="6" fillId="0" borderId="19" xfId="19" applyNumberFormat="1" applyFont="1" applyFill="1" applyBorder="1" applyAlignment="1">
      <alignment horizontal="right" vertical="center" shrinkToFit="1"/>
    </xf>
    <xf numFmtId="176" fontId="6" fillId="0" borderId="20" xfId="19" applyNumberFormat="1" applyFont="1" applyFill="1" applyBorder="1" applyAlignment="1">
      <alignment horizontal="right" vertical="center" shrinkToFit="1"/>
    </xf>
    <xf numFmtId="176" fontId="6" fillId="0" borderId="21" xfId="19" applyNumberFormat="1" applyFont="1" applyFill="1" applyBorder="1" applyAlignment="1">
      <alignment horizontal="right" vertical="center" shrinkToFit="1"/>
    </xf>
    <xf numFmtId="0" fontId="6" fillId="0" borderId="22" xfId="19" applyFont="1" applyFill="1" applyBorder="1" applyAlignment="1">
      <alignment vertical="center"/>
    </xf>
    <xf numFmtId="176" fontId="6" fillId="0" borderId="23" xfId="19" applyNumberFormat="1" applyFont="1" applyFill="1" applyBorder="1" applyAlignment="1">
      <alignment horizontal="right" vertical="center" shrinkToFit="1"/>
    </xf>
    <xf numFmtId="176" fontId="6" fillId="0" borderId="24" xfId="19" applyNumberFormat="1" applyFont="1" applyFill="1" applyBorder="1" applyAlignment="1">
      <alignment horizontal="right" vertical="center" shrinkToFit="1"/>
    </xf>
    <xf numFmtId="176" fontId="6" fillId="0" borderId="25" xfId="19" applyNumberFormat="1" applyFont="1" applyFill="1" applyBorder="1" applyAlignment="1">
      <alignment horizontal="right" vertical="center" shrinkToFit="1"/>
    </xf>
    <xf numFmtId="0" fontId="6" fillId="0" borderId="9" xfId="19" applyFont="1" applyFill="1" applyBorder="1" applyAlignment="1">
      <alignment vertical="center"/>
    </xf>
    <xf numFmtId="0" fontId="6" fillId="0" borderId="13" xfId="19" applyFont="1" applyFill="1" applyBorder="1" applyAlignment="1">
      <alignment vertical="center"/>
    </xf>
    <xf numFmtId="176" fontId="6" fillId="0" borderId="14" xfId="19" applyNumberFormat="1" applyFont="1" applyFill="1" applyBorder="1" applyAlignment="1">
      <alignment horizontal="right" vertical="center" shrinkToFit="1"/>
    </xf>
    <xf numFmtId="176" fontId="6" fillId="0" borderId="15" xfId="19" applyNumberFormat="1" applyFont="1" applyFill="1" applyBorder="1" applyAlignment="1">
      <alignment horizontal="right" vertical="center" shrinkToFit="1"/>
    </xf>
    <xf numFmtId="176" fontId="6" fillId="0" borderId="16" xfId="19" applyNumberFormat="1" applyFont="1" applyFill="1" applyBorder="1" applyAlignment="1">
      <alignment horizontal="right" vertical="center" shrinkToFit="1"/>
    </xf>
    <xf numFmtId="0" fontId="7" fillId="0" borderId="0" xfId="19" applyFont="1" applyFill="1" applyBorder="1" applyAlignment="1"/>
    <xf numFmtId="0" fontId="7" fillId="0" borderId="0" xfId="19" applyNumberFormat="1" applyFont="1" applyFill="1" applyBorder="1" applyAlignment="1">
      <alignment vertical="center" wrapText="1"/>
    </xf>
    <xf numFmtId="0" fontId="7" fillId="0" borderId="0" xfId="19" applyNumberFormat="1" applyFont="1" applyBorder="1" applyAlignment="1">
      <alignment vertical="center" wrapText="1"/>
    </xf>
    <xf numFmtId="0" fontId="6" fillId="0" borderId="0" xfId="19" applyNumberFormat="1" applyFont="1" applyFill="1" applyBorder="1" applyAlignment="1">
      <alignment vertical="center"/>
    </xf>
    <xf numFmtId="0" fontId="3" fillId="0" borderId="0" xfId="8" applyFont="1">
      <alignment vertical="center"/>
    </xf>
    <xf numFmtId="0" fontId="1" fillId="0" borderId="0" xfId="8">
      <alignment vertical="center"/>
    </xf>
    <xf numFmtId="0" fontId="4" fillId="0" borderId="0" xfId="8" applyFont="1" applyAlignment="1">
      <alignment horizontal="center" vertical="center"/>
    </xf>
    <xf numFmtId="0" fontId="7" fillId="2" borderId="1" xfId="8" applyFont="1" applyFill="1" applyBorder="1" applyAlignment="1"/>
    <xf numFmtId="0" fontId="7" fillId="2" borderId="2" xfId="8" applyFont="1" applyFill="1" applyBorder="1" applyAlignment="1"/>
    <xf numFmtId="0" fontId="7" fillId="2" borderId="2" xfId="8" applyFont="1" applyFill="1" applyBorder="1" applyAlignment="1">
      <alignment horizontal="right" vertical="center"/>
    </xf>
    <xf numFmtId="0" fontId="7" fillId="2" borderId="3" xfId="8" applyFont="1" applyFill="1" applyBorder="1" applyAlignment="1">
      <alignment horizontal="right" vertical="top"/>
    </xf>
    <xf numFmtId="0" fontId="7" fillId="2" borderId="17" xfId="8" applyFont="1" applyFill="1" applyBorder="1" applyAlignment="1">
      <alignment horizontal="center" vertical="center"/>
    </xf>
    <xf numFmtId="0" fontId="7" fillId="2" borderId="5" xfId="8" applyFont="1" applyFill="1" applyBorder="1" applyAlignment="1">
      <alignment horizontal="center" vertical="center"/>
    </xf>
    <xf numFmtId="0" fontId="7" fillId="2" borderId="6" xfId="8" applyFont="1" applyFill="1" applyBorder="1" applyAlignment="1">
      <alignment horizontal="center" vertical="center"/>
    </xf>
    <xf numFmtId="0" fontId="7" fillId="0" borderId="26" xfId="8" applyFont="1" applyFill="1" applyBorder="1" applyAlignment="1">
      <alignment vertical="center" wrapText="1"/>
    </xf>
    <xf numFmtId="177" fontId="7" fillId="0" borderId="19" xfId="8" applyNumberFormat="1" applyFont="1" applyFill="1" applyBorder="1" applyAlignment="1" applyProtection="1">
      <alignment horizontal="right" vertical="center" shrinkToFit="1"/>
    </xf>
    <xf numFmtId="177" fontId="7" fillId="0" borderId="20" xfId="8" applyNumberFormat="1" applyFont="1" applyFill="1" applyBorder="1" applyAlignment="1" applyProtection="1">
      <alignment horizontal="right" vertical="center" shrinkToFit="1"/>
    </xf>
    <xf numFmtId="177" fontId="7" fillId="0" borderId="21" xfId="8" applyNumberFormat="1" applyFont="1" applyFill="1" applyBorder="1" applyAlignment="1" applyProtection="1">
      <alignment horizontal="right" vertical="center" shrinkToFit="1"/>
    </xf>
    <xf numFmtId="0" fontId="7" fillId="0" borderId="27" xfId="8" applyFont="1" applyFill="1" applyBorder="1" applyAlignment="1">
      <alignment vertical="center"/>
    </xf>
    <xf numFmtId="177" fontId="7" fillId="0" borderId="23" xfId="8" applyNumberFormat="1" applyFont="1" applyFill="1" applyBorder="1" applyAlignment="1" applyProtection="1">
      <alignment horizontal="right" vertical="center" shrinkToFit="1"/>
    </xf>
    <xf numFmtId="177" fontId="7" fillId="0" borderId="24" xfId="8" applyNumberFormat="1" applyFont="1" applyFill="1" applyBorder="1" applyAlignment="1" applyProtection="1">
      <alignment horizontal="right" vertical="center" shrinkToFit="1"/>
    </xf>
    <xf numFmtId="177" fontId="7" fillId="0" borderId="25" xfId="8" applyNumberFormat="1" applyFont="1" applyFill="1" applyBorder="1" applyAlignment="1" applyProtection="1">
      <alignment horizontal="right" vertical="center" shrinkToFit="1"/>
    </xf>
    <xf numFmtId="0" fontId="7" fillId="0" borderId="28" xfId="8" applyFont="1" applyFill="1" applyBorder="1" applyAlignment="1">
      <alignment vertical="center"/>
    </xf>
    <xf numFmtId="0" fontId="7" fillId="0" borderId="29" xfId="8" applyFont="1" applyFill="1" applyBorder="1" applyAlignment="1">
      <alignment vertical="center"/>
    </xf>
    <xf numFmtId="177" fontId="7" fillId="0" borderId="14" xfId="8" applyNumberFormat="1" applyFont="1" applyFill="1" applyBorder="1" applyAlignment="1" applyProtection="1">
      <alignment horizontal="right" vertical="center" shrinkToFit="1"/>
    </xf>
    <xf numFmtId="177" fontId="7" fillId="0" borderId="15" xfId="8" applyNumberFormat="1" applyFont="1" applyFill="1" applyBorder="1" applyAlignment="1" applyProtection="1">
      <alignment horizontal="right" vertical="center" shrinkToFit="1"/>
    </xf>
    <xf numFmtId="177" fontId="7" fillId="0" borderId="16" xfId="8" applyNumberFormat="1" applyFont="1" applyFill="1" applyBorder="1" applyAlignment="1" applyProtection="1">
      <alignment horizontal="right" vertical="center" shrinkToFit="1"/>
    </xf>
    <xf numFmtId="0" fontId="7" fillId="0" borderId="0" xfId="8" applyFont="1" applyAlignment="1"/>
    <xf numFmtId="0" fontId="33" fillId="0" borderId="0" xfId="8" applyFont="1" applyAlignment="1"/>
    <xf numFmtId="0" fontId="33" fillId="0" borderId="0" xfId="8" applyFont="1">
      <alignment vertical="center"/>
    </xf>
    <xf numFmtId="177" fontId="33" fillId="0" borderId="0" xfId="8" applyNumberFormat="1" applyFont="1" applyAlignment="1">
      <alignment horizontal="right" vertical="center" shrinkToFit="1"/>
    </xf>
    <xf numFmtId="0" fontId="33" fillId="8" borderId="1" xfId="8" applyFont="1" applyFill="1" applyBorder="1" applyAlignment="1"/>
    <xf numFmtId="0" fontId="33" fillId="8" borderId="2" xfId="8" applyFont="1" applyFill="1" applyBorder="1" applyAlignment="1"/>
    <xf numFmtId="0" fontId="33" fillId="8" borderId="2" xfId="8" applyFont="1" applyFill="1" applyBorder="1" applyAlignment="1">
      <alignment horizontal="right" vertical="center"/>
    </xf>
    <xf numFmtId="0" fontId="33" fillId="8" borderId="3" xfId="8" applyFont="1" applyFill="1" applyBorder="1" applyAlignment="1">
      <alignment horizontal="right" vertical="top"/>
    </xf>
    <xf numFmtId="0" fontId="33" fillId="8" borderId="17" xfId="8" applyFont="1" applyFill="1" applyBorder="1" applyAlignment="1">
      <alignment horizontal="center" vertical="center"/>
    </xf>
    <xf numFmtId="0" fontId="33" fillId="8" borderId="5" xfId="8" applyFont="1" applyFill="1" applyBorder="1" applyAlignment="1">
      <alignment horizontal="center" vertical="center"/>
    </xf>
    <xf numFmtId="0" fontId="33" fillId="8" borderId="6" xfId="8" applyFont="1" applyFill="1" applyBorder="1" applyAlignment="1">
      <alignment horizontal="center" vertical="center"/>
    </xf>
    <xf numFmtId="177" fontId="33" fillId="0" borderId="19" xfId="8" applyNumberFormat="1" applyFont="1" applyBorder="1" applyAlignment="1" applyProtection="1">
      <alignment horizontal="right" vertical="center" shrinkToFit="1"/>
      <protection locked="0"/>
    </xf>
    <xf numFmtId="177" fontId="33" fillId="0" borderId="20" xfId="8" applyNumberFormat="1" applyFont="1" applyBorder="1" applyAlignment="1" applyProtection="1">
      <alignment horizontal="right" vertical="center" shrinkToFit="1"/>
      <protection locked="0"/>
    </xf>
    <xf numFmtId="177" fontId="33" fillId="0" borderId="21" xfId="8" applyNumberFormat="1" applyFont="1" applyBorder="1" applyAlignment="1" applyProtection="1">
      <alignment horizontal="right" vertical="center" shrinkToFit="1"/>
      <protection locked="0"/>
    </xf>
    <xf numFmtId="177" fontId="33" fillId="0" borderId="14" xfId="8" applyNumberFormat="1" applyFont="1" applyBorder="1" applyAlignment="1" applyProtection="1">
      <alignment horizontal="right" vertical="center" shrinkToFit="1"/>
      <protection locked="0"/>
    </xf>
    <xf numFmtId="177" fontId="33" fillId="0" borderId="15" xfId="8" applyNumberFormat="1" applyFont="1" applyBorder="1" applyAlignment="1" applyProtection="1">
      <alignment horizontal="right" vertical="center" shrinkToFit="1"/>
      <protection locked="0"/>
    </xf>
    <xf numFmtId="177" fontId="33" fillId="0" borderId="16" xfId="8" applyNumberFormat="1" applyFont="1" applyBorder="1" applyAlignment="1" applyProtection="1">
      <alignment horizontal="right" vertical="center" shrinkToFit="1"/>
      <protection locked="0"/>
    </xf>
    <xf numFmtId="0" fontId="34" fillId="0" borderId="0" xfId="8" applyFont="1" applyAlignment="1">
      <alignment horizontal="center" vertical="center" wrapText="1"/>
    </xf>
    <xf numFmtId="0" fontId="33" fillId="0" borderId="0" xfId="8" applyFont="1" applyAlignment="1">
      <alignment vertical="top"/>
    </xf>
    <xf numFmtId="0" fontId="35" fillId="0" borderId="0" xfId="8" applyFont="1">
      <alignment vertical="center"/>
    </xf>
    <xf numFmtId="0" fontId="34" fillId="0" borderId="0" xfId="8" applyFont="1" applyAlignment="1">
      <alignment vertical="center" wrapText="1"/>
    </xf>
    <xf numFmtId="0" fontId="1" fillId="0" borderId="0" xfId="7">
      <alignment vertical="center"/>
    </xf>
    <xf numFmtId="0" fontId="4" fillId="0" borderId="0" xfId="7" applyFont="1" applyAlignment="1">
      <alignment horizontal="center" vertical="center"/>
    </xf>
    <xf numFmtId="0" fontId="7" fillId="2" borderId="1" xfId="7" applyFont="1" applyFill="1" applyBorder="1" applyAlignment="1"/>
    <xf numFmtId="0" fontId="7" fillId="2" borderId="2" xfId="7" applyFont="1" applyFill="1" applyBorder="1" applyAlignment="1"/>
    <xf numFmtId="0" fontId="7" fillId="2" borderId="2" xfId="7" applyFont="1" applyFill="1" applyBorder="1" applyAlignment="1">
      <alignment horizontal="right" vertical="center"/>
    </xf>
    <xf numFmtId="0" fontId="7" fillId="2" borderId="3" xfId="7" applyFont="1" applyFill="1" applyBorder="1" applyAlignment="1">
      <alignment horizontal="right" vertical="top"/>
    </xf>
    <xf numFmtId="0" fontId="7" fillId="2" borderId="17" xfId="7" applyFont="1" applyFill="1" applyBorder="1" applyAlignment="1">
      <alignment horizontal="center" vertical="center"/>
    </xf>
    <xf numFmtId="0" fontId="7" fillId="2" borderId="5" xfId="7" applyFont="1" applyFill="1" applyBorder="1" applyAlignment="1">
      <alignment horizontal="center" vertical="center"/>
    </xf>
    <xf numFmtId="0" fontId="7" fillId="2" borderId="8" xfId="7" applyFont="1" applyFill="1" applyBorder="1" applyAlignment="1">
      <alignment horizontal="center" vertical="center"/>
    </xf>
    <xf numFmtId="0" fontId="7" fillId="0" borderId="26" xfId="7" applyFont="1" applyFill="1" applyBorder="1" applyAlignment="1">
      <alignment vertical="center" wrapText="1"/>
    </xf>
    <xf numFmtId="177" fontId="7" fillId="0" borderId="19" xfId="7" applyNumberFormat="1" applyFont="1" applyFill="1" applyBorder="1" applyAlignment="1" applyProtection="1">
      <alignment horizontal="right" vertical="center" shrinkToFit="1"/>
    </xf>
    <xf numFmtId="177" fontId="7" fillId="0" borderId="20" xfId="7" applyNumberFormat="1" applyFont="1" applyFill="1" applyBorder="1" applyAlignment="1" applyProtection="1">
      <alignment horizontal="right" vertical="center" shrinkToFit="1"/>
    </xf>
    <xf numFmtId="177" fontId="7" fillId="0" borderId="21" xfId="7" applyNumberFormat="1" applyFont="1" applyFill="1" applyBorder="1" applyAlignment="1" applyProtection="1">
      <alignment horizontal="right" vertical="center" shrinkToFit="1"/>
    </xf>
    <xf numFmtId="0" fontId="7" fillId="0" borderId="27" xfId="7" applyFont="1" applyFill="1" applyBorder="1" applyAlignment="1">
      <alignment vertical="center"/>
    </xf>
    <xf numFmtId="177" fontId="7" fillId="0" borderId="23" xfId="7" applyNumberFormat="1" applyFont="1" applyFill="1" applyBorder="1" applyAlignment="1" applyProtection="1">
      <alignment horizontal="right" vertical="center" shrinkToFit="1"/>
    </xf>
    <xf numFmtId="177" fontId="7" fillId="0" borderId="24" xfId="7" applyNumberFormat="1" applyFont="1" applyFill="1" applyBorder="1" applyAlignment="1" applyProtection="1">
      <alignment horizontal="right" vertical="center" shrinkToFit="1"/>
    </xf>
    <xf numFmtId="177" fontId="7" fillId="0" borderId="25" xfId="7" applyNumberFormat="1" applyFont="1" applyFill="1" applyBorder="1" applyAlignment="1" applyProtection="1">
      <alignment horizontal="right" vertical="center" shrinkToFit="1"/>
    </xf>
    <xf numFmtId="0" fontId="7" fillId="0" borderId="28" xfId="7" applyFont="1" applyFill="1" applyBorder="1" applyAlignment="1">
      <alignment vertical="center"/>
    </xf>
    <xf numFmtId="0" fontId="7" fillId="0" borderId="30" xfId="7" applyFont="1" applyFill="1" applyBorder="1" applyAlignment="1">
      <alignment vertical="center"/>
    </xf>
    <xf numFmtId="0" fontId="7" fillId="0" borderId="27" xfId="7" applyFont="1" applyFill="1" applyBorder="1" applyAlignment="1">
      <alignment vertical="center" wrapText="1"/>
    </xf>
    <xf numFmtId="0" fontId="7" fillId="0" borderId="29" xfId="7" applyFont="1" applyFill="1" applyBorder="1" applyAlignment="1">
      <alignment vertical="center"/>
    </xf>
    <xf numFmtId="177" fontId="7" fillId="0" borderId="14" xfId="7" applyNumberFormat="1" applyFont="1" applyFill="1" applyBorder="1" applyAlignment="1" applyProtection="1">
      <alignment horizontal="right" vertical="center" shrinkToFit="1"/>
    </xf>
    <xf numFmtId="177" fontId="7" fillId="0" borderId="15" xfId="7" applyNumberFormat="1" applyFont="1" applyFill="1" applyBorder="1" applyAlignment="1" applyProtection="1">
      <alignment horizontal="right" vertical="center" shrinkToFit="1"/>
    </xf>
    <xf numFmtId="177" fontId="7" fillId="0" borderId="16" xfId="7" applyNumberFormat="1" applyFont="1" applyFill="1" applyBorder="1" applyAlignment="1" applyProtection="1">
      <alignment horizontal="right" vertical="center" shrinkToFit="1"/>
    </xf>
    <xf numFmtId="0" fontId="7" fillId="0" borderId="0" xfId="7" applyFont="1" applyFill="1" applyBorder="1" applyAlignment="1"/>
    <xf numFmtId="0" fontId="7" fillId="0" borderId="0" xfId="7" applyFont="1" applyFill="1" applyBorder="1" applyAlignment="1">
      <alignment vertical="center"/>
    </xf>
    <xf numFmtId="0" fontId="7" fillId="0" borderId="0" xfId="7" applyFont="1" applyFill="1" applyBorder="1" applyAlignment="1">
      <alignment horizontal="left" vertical="center"/>
    </xf>
    <xf numFmtId="177" fontId="7" fillId="0" borderId="0" xfId="7" applyNumberFormat="1" applyFont="1" applyFill="1" applyBorder="1" applyAlignment="1" applyProtection="1">
      <alignment horizontal="right" vertical="center"/>
    </xf>
    <xf numFmtId="0" fontId="4" fillId="0" borderId="0" xfId="6" applyFont="1" applyAlignment="1">
      <alignment horizontal="right"/>
    </xf>
    <xf numFmtId="0" fontId="8" fillId="2" borderId="1" xfId="6" applyFont="1" applyFill="1" applyBorder="1" applyAlignment="1"/>
    <xf numFmtId="0" fontId="8" fillId="2" borderId="2" xfId="6" applyFont="1" applyFill="1" applyBorder="1" applyAlignment="1">
      <alignment horizontal="right" vertical="top"/>
    </xf>
    <xf numFmtId="0" fontId="8" fillId="2" borderId="3" xfId="6" applyFont="1" applyFill="1" applyBorder="1" applyAlignment="1">
      <alignment horizontal="right" vertical="top"/>
    </xf>
    <xf numFmtId="0" fontId="9" fillId="8" borderId="5" xfId="5" applyFont="1" applyFill="1" applyBorder="1" applyAlignment="1">
      <alignment horizontal="center" vertical="center"/>
    </xf>
    <xf numFmtId="0" fontId="9" fillId="8" borderId="6" xfId="5" applyFont="1" applyFill="1" applyBorder="1" applyAlignment="1">
      <alignment horizontal="center" vertical="center"/>
    </xf>
    <xf numFmtId="0" fontId="8" fillId="0" borderId="7" xfId="6"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8" xfId="5" applyNumberFormat="1" applyFont="1" applyFill="1" applyBorder="1" applyAlignment="1" applyProtection="1">
      <alignment horizontal="right" vertical="center" shrinkToFit="1"/>
    </xf>
    <xf numFmtId="0" fontId="8" fillId="0" borderId="9" xfId="6" applyFont="1" applyFill="1" applyBorder="1" applyAlignment="1">
      <alignment horizontal="center" vertical="center" wrapText="1"/>
    </xf>
    <xf numFmtId="177" fontId="8" fillId="0" borderId="11" xfId="5" applyNumberFormat="1" applyFont="1" applyFill="1" applyBorder="1" applyAlignment="1" applyProtection="1">
      <alignment horizontal="right" vertical="center" shrinkToFit="1"/>
    </xf>
    <xf numFmtId="177" fontId="8" fillId="0" borderId="12" xfId="5" applyNumberFormat="1" applyFont="1" applyFill="1" applyBorder="1" applyAlignment="1" applyProtection="1">
      <alignment horizontal="right" vertical="center" shrinkToFit="1"/>
    </xf>
    <xf numFmtId="177" fontId="8" fillId="0" borderId="24" xfId="5" applyNumberFormat="1" applyFont="1" applyFill="1" applyBorder="1" applyAlignment="1" applyProtection="1">
      <alignment horizontal="right" vertical="center" shrinkToFit="1"/>
    </xf>
    <xf numFmtId="177" fontId="8" fillId="0" borderId="25" xfId="5" applyNumberFormat="1" applyFont="1" applyFill="1" applyBorder="1" applyAlignment="1" applyProtection="1">
      <alignment horizontal="right" vertical="center" shrinkToFit="1"/>
    </xf>
    <xf numFmtId="0" fontId="8" fillId="0" borderId="31" xfId="6" applyFont="1" applyFill="1" applyBorder="1" applyAlignment="1">
      <alignment horizontal="center" vertical="center"/>
    </xf>
    <xf numFmtId="177" fontId="8" fillId="0" borderId="24" xfId="5" applyNumberFormat="1" applyFont="1" applyFill="1" applyBorder="1" applyAlignment="1" applyProtection="1">
      <alignment horizontal="right" vertical="center" shrinkToFit="1"/>
      <protection locked="0"/>
    </xf>
    <xf numFmtId="177" fontId="8" fillId="0" borderId="25" xfId="5" applyNumberFormat="1" applyFont="1" applyFill="1" applyBorder="1" applyAlignment="1" applyProtection="1">
      <alignment horizontal="right" vertical="center" shrinkToFit="1"/>
      <protection locked="0"/>
    </xf>
    <xf numFmtId="0" fontId="8" fillId="0" borderId="32" xfId="6" applyFont="1" applyFill="1" applyBorder="1" applyAlignment="1">
      <alignment horizontal="center" vertical="center"/>
    </xf>
    <xf numFmtId="177" fontId="8" fillId="0" borderId="15" xfId="5" applyNumberFormat="1" applyFont="1" applyFill="1" applyBorder="1" applyAlignment="1" applyProtection="1">
      <alignment horizontal="right" vertical="center" shrinkToFit="1"/>
      <protection locked="0"/>
    </xf>
    <xf numFmtId="177" fontId="8" fillId="0" borderId="16" xfId="5" applyNumberFormat="1" applyFont="1" applyFill="1" applyBorder="1" applyAlignment="1" applyProtection="1">
      <alignment horizontal="right" vertical="center" shrinkToFit="1"/>
      <protection locked="0"/>
    </xf>
    <xf numFmtId="0" fontId="8" fillId="0" borderId="1" xfId="6" applyFont="1" applyFill="1" applyBorder="1" applyAlignment="1">
      <alignment horizontal="center" vertical="center"/>
    </xf>
    <xf numFmtId="177" fontId="8" fillId="0" borderId="33"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1" fillId="0" borderId="28" xfId="1" applyNumberFormat="1" applyFont="1" applyBorder="1" applyAlignment="1">
      <alignment vertical="center"/>
    </xf>
    <xf numFmtId="178" fontId="11" fillId="0" borderId="34" xfId="1" applyNumberFormat="1" applyFont="1" applyBorder="1" applyAlignment="1">
      <alignment vertical="center"/>
    </xf>
    <xf numFmtId="178" fontId="11" fillId="0" borderId="11" xfId="1" applyNumberFormat="1" applyFont="1" applyBorder="1" applyAlignment="1">
      <alignment horizontal="center" vertical="center" wrapText="1"/>
    </xf>
    <xf numFmtId="178" fontId="11" fillId="0" borderId="27" xfId="1" applyNumberFormat="1" applyFont="1" applyBorder="1" applyAlignment="1">
      <alignment horizontal="center" vertical="center"/>
    </xf>
    <xf numFmtId="178" fontId="11" fillId="0" borderId="35" xfId="1" applyNumberFormat="1" applyFont="1" applyBorder="1" applyAlignment="1">
      <alignment horizontal="center" vertical="center"/>
    </xf>
    <xf numFmtId="178" fontId="11" fillId="0" borderId="36" xfId="1" applyNumberFormat="1" applyFont="1" applyBorder="1" applyAlignment="1">
      <alignment horizontal="center" vertical="center"/>
    </xf>
    <xf numFmtId="0" fontId="10" fillId="0" borderId="0" xfId="1"/>
    <xf numFmtId="178" fontId="11" fillId="0" borderId="26" xfId="1" applyNumberFormat="1" applyFont="1" applyBorder="1" applyAlignment="1">
      <alignment vertical="center"/>
    </xf>
    <xf numFmtId="178" fontId="11" fillId="0" borderId="37" xfId="1" applyNumberFormat="1" applyFont="1" applyBorder="1" applyAlignment="1">
      <alignment vertical="center"/>
    </xf>
    <xf numFmtId="0" fontId="10" fillId="0" borderId="30" xfId="1" applyFont="1" applyBorder="1" applyAlignment="1">
      <alignment vertical="center"/>
    </xf>
    <xf numFmtId="178" fontId="11" fillId="0" borderId="28" xfId="1" applyNumberFormat="1" applyFont="1" applyBorder="1" applyAlignment="1">
      <alignment horizontal="center" vertical="center"/>
    </xf>
    <xf numFmtId="178" fontId="11" fillId="0" borderId="38" xfId="1" applyNumberFormat="1" applyFont="1" applyBorder="1" applyAlignment="1">
      <alignment horizontal="center" vertical="center" wrapText="1"/>
    </xf>
    <xf numFmtId="178" fontId="11" fillId="0" borderId="39" xfId="1" applyNumberFormat="1" applyFont="1" applyBorder="1" applyAlignment="1">
      <alignment horizontal="center" vertical="center"/>
    </xf>
    <xf numFmtId="178" fontId="11" fillId="0" borderId="40" xfId="1" applyNumberFormat="1" applyFont="1" applyBorder="1" applyAlignment="1">
      <alignment horizontal="center" vertical="center" wrapText="1"/>
    </xf>
    <xf numFmtId="178" fontId="11" fillId="0" borderId="24" xfId="1" applyNumberFormat="1" applyFont="1" applyBorder="1" applyAlignment="1">
      <alignment horizontal="center" vertical="center"/>
    </xf>
    <xf numFmtId="178" fontId="11" fillId="0" borderId="34" xfId="1" applyNumberFormat="1" applyFont="1" applyBorder="1" applyAlignment="1">
      <alignment horizontal="center" vertical="center"/>
    </xf>
    <xf numFmtId="179" fontId="11" fillId="0" borderId="11" xfId="1" applyNumberFormat="1" applyFont="1" applyFill="1" applyBorder="1" applyAlignment="1">
      <alignment vertical="center"/>
    </xf>
    <xf numFmtId="179" fontId="11" fillId="0" borderId="28" xfId="1" applyNumberFormat="1" applyFont="1" applyFill="1" applyBorder="1" applyAlignment="1">
      <alignment vertical="center"/>
    </xf>
    <xf numFmtId="180" fontId="11" fillId="0" borderId="41" xfId="1" applyNumberFormat="1" applyFont="1" applyFill="1" applyBorder="1" applyAlignment="1">
      <alignment vertical="center"/>
    </xf>
    <xf numFmtId="179" fontId="11" fillId="0" borderId="39" xfId="1" applyNumberFormat="1" applyFont="1" applyFill="1" applyBorder="1" applyAlignment="1">
      <alignment vertical="center"/>
    </xf>
    <xf numFmtId="180" fontId="11" fillId="0" borderId="42" xfId="1" applyNumberFormat="1" applyFont="1" applyFill="1" applyBorder="1" applyAlignment="1">
      <alignment vertical="center"/>
    </xf>
    <xf numFmtId="180" fontId="11" fillId="0" borderId="11" xfId="1" applyNumberFormat="1" applyFont="1" applyBorder="1" applyAlignment="1">
      <alignment vertical="center"/>
    </xf>
    <xf numFmtId="178" fontId="11" fillId="0" borderId="26" xfId="1" applyNumberFormat="1" applyFont="1" applyBorder="1" applyAlignment="1">
      <alignment horizontal="center" vertical="center"/>
    </xf>
    <xf numFmtId="178" fontId="11" fillId="0" borderId="43" xfId="1" applyNumberFormat="1" applyFont="1" applyBorder="1" applyAlignment="1">
      <alignment horizontal="center" vertical="center"/>
    </xf>
    <xf numFmtId="179" fontId="11" fillId="0" borderId="44" xfId="1" applyNumberFormat="1" applyFont="1" applyFill="1" applyBorder="1" applyAlignment="1">
      <alignment vertical="center"/>
    </xf>
    <xf numFmtId="179" fontId="11" fillId="0" borderId="45" xfId="1" applyNumberFormat="1" applyFont="1" applyFill="1" applyBorder="1" applyAlignment="1">
      <alignment vertical="center"/>
    </xf>
    <xf numFmtId="180" fontId="11" fillId="0" borderId="43" xfId="1" applyNumberFormat="1" applyFont="1" applyFill="1" applyBorder="1" applyAlignment="1">
      <alignment vertical="center"/>
    </xf>
    <xf numFmtId="179" fontId="11" fillId="0" borderId="46" xfId="1" applyNumberFormat="1" applyFont="1" applyFill="1" applyBorder="1" applyAlignment="1">
      <alignment vertical="center"/>
    </xf>
    <xf numFmtId="180" fontId="11" fillId="0" borderId="47" xfId="1" applyNumberFormat="1" applyFont="1" applyFill="1" applyBorder="1" applyAlignment="1">
      <alignment vertical="center"/>
    </xf>
    <xf numFmtId="180" fontId="11" fillId="0" borderId="44" xfId="1" applyNumberFormat="1" applyFont="1" applyBorder="1" applyAlignment="1">
      <alignment vertical="center"/>
    </xf>
    <xf numFmtId="179" fontId="11" fillId="0" borderId="44" xfId="1" applyNumberFormat="1" applyFont="1" applyFill="1" applyBorder="1" applyAlignment="1">
      <alignment vertical="center" wrapText="1"/>
    </xf>
    <xf numFmtId="179" fontId="11" fillId="0" borderId="11" xfId="1" applyNumberFormat="1" applyFont="1" applyBorder="1" applyAlignment="1">
      <alignment vertical="center"/>
    </xf>
    <xf numFmtId="179" fontId="11" fillId="0" borderId="28" xfId="1" applyNumberFormat="1" applyFont="1" applyBorder="1" applyAlignment="1">
      <alignment vertical="center"/>
    </xf>
    <xf numFmtId="180" fontId="11" fillId="0" borderId="41" xfId="1" applyNumberFormat="1" applyFont="1" applyBorder="1" applyAlignment="1">
      <alignment vertical="center"/>
    </xf>
    <xf numFmtId="179" fontId="11" fillId="0" borderId="39" xfId="1" applyNumberFormat="1" applyFont="1" applyBorder="1" applyAlignment="1">
      <alignment vertical="center"/>
    </xf>
    <xf numFmtId="180" fontId="11" fillId="0" borderId="48" xfId="1" applyNumberFormat="1" applyFont="1" applyBorder="1" applyAlignment="1">
      <alignment vertical="center"/>
    </xf>
    <xf numFmtId="0" fontId="10" fillId="0" borderId="24" xfId="1" applyBorder="1"/>
    <xf numFmtId="0" fontId="10" fillId="0" borderId="24" xfId="1" applyBorder="1" applyAlignment="1">
      <alignment vertical="center"/>
    </xf>
    <xf numFmtId="0" fontId="12" fillId="0" borderId="24" xfId="1" applyFont="1" applyBorder="1"/>
    <xf numFmtId="0" fontId="10" fillId="0" borderId="0" xfId="2" applyAlignment="1"/>
    <xf numFmtId="0" fontId="10" fillId="0" borderId="24" xfId="2" applyBorder="1" applyAlignment="1"/>
    <xf numFmtId="177" fontId="10" fillId="0" borderId="24" xfId="2" applyNumberFormat="1" applyBorder="1" applyAlignment="1"/>
    <xf numFmtId="0" fontId="14" fillId="0" borderId="0" xfId="9" applyFont="1" applyFill="1">
      <alignment vertical="center"/>
    </xf>
    <xf numFmtId="49" fontId="14" fillId="0" borderId="0" xfId="9" applyNumberFormat="1" applyFont="1" applyFill="1">
      <alignment vertical="center"/>
    </xf>
    <xf numFmtId="0" fontId="14" fillId="0" borderId="0" xfId="9" applyFont="1">
      <alignment vertical="center"/>
    </xf>
    <xf numFmtId="0" fontId="16" fillId="0" borderId="0" xfId="9" applyFont="1" applyFill="1">
      <alignment vertical="center"/>
    </xf>
    <xf numFmtId="0" fontId="17" fillId="0" borderId="0" xfId="9" applyFont="1" applyFill="1">
      <alignment vertical="center"/>
    </xf>
    <xf numFmtId="0" fontId="14" fillId="0" borderId="49" xfId="9" applyFont="1" applyFill="1" applyBorder="1" applyAlignment="1">
      <alignment horizontal="left" vertical="center"/>
    </xf>
    <xf numFmtId="0" fontId="14" fillId="0" borderId="50" xfId="9" applyFont="1" applyFill="1" applyBorder="1" applyAlignment="1">
      <alignment horizontal="left" vertical="center"/>
    </xf>
    <xf numFmtId="0" fontId="14" fillId="0" borderId="51" xfId="9" applyFont="1" applyFill="1" applyBorder="1" applyAlignment="1">
      <alignment horizontal="left" vertical="center"/>
    </xf>
    <xf numFmtId="184" fontId="14" fillId="0" borderId="49" xfId="9" applyNumberFormat="1" applyFont="1" applyFill="1" applyBorder="1" applyAlignment="1">
      <alignment horizontal="right" vertical="center" shrinkToFit="1"/>
    </xf>
    <xf numFmtId="184" fontId="14" fillId="0" borderId="50" xfId="9" applyNumberFormat="1" applyFont="1" applyFill="1" applyBorder="1" applyAlignment="1">
      <alignment horizontal="right" vertical="center" shrinkToFit="1"/>
    </xf>
    <xf numFmtId="184" fontId="14" fillId="0" borderId="51" xfId="9" applyNumberFormat="1" applyFont="1" applyFill="1" applyBorder="1" applyAlignment="1">
      <alignment horizontal="right" vertical="center" shrinkToFit="1"/>
    </xf>
    <xf numFmtId="0" fontId="18" fillId="0" borderId="30" xfId="10" applyFont="1" applyFill="1" applyBorder="1" applyAlignment="1">
      <alignment vertical="center"/>
    </xf>
    <xf numFmtId="184" fontId="14" fillId="0" borderId="49" xfId="9" applyNumberFormat="1" applyFont="1" applyFill="1" applyBorder="1" applyAlignment="1">
      <alignment vertical="center" shrinkToFit="1"/>
    </xf>
    <xf numFmtId="184" fontId="14" fillId="0" borderId="50" xfId="9" applyNumberFormat="1" applyFont="1" applyFill="1" applyBorder="1" applyAlignment="1">
      <alignment vertical="center" shrinkToFit="1"/>
    </xf>
    <xf numFmtId="184" fontId="14" fillId="0" borderId="51" xfId="9" applyNumberFormat="1" applyFont="1" applyFill="1" applyBorder="1" applyAlignment="1">
      <alignment vertical="center" shrinkToFit="1"/>
    </xf>
    <xf numFmtId="0" fontId="14" fillId="0" borderId="7" xfId="9" applyFont="1" applyFill="1" applyBorder="1" applyAlignment="1">
      <alignment horizontal="left" vertical="center"/>
    </xf>
    <xf numFmtId="0" fontId="18" fillId="0" borderId="52" xfId="10" applyFont="1" applyFill="1" applyBorder="1" applyAlignment="1">
      <alignment horizontal="center" vertical="center"/>
    </xf>
    <xf numFmtId="0" fontId="14" fillId="0" borderId="7" xfId="9" applyFont="1" applyFill="1" applyBorder="1" applyAlignment="1">
      <alignment horizontal="center" vertical="center"/>
    </xf>
    <xf numFmtId="0" fontId="14" fillId="0" borderId="53" xfId="9" applyFont="1" applyFill="1" applyBorder="1" applyAlignment="1">
      <alignment horizontal="center" vertical="center"/>
    </xf>
    <xf numFmtId="0" fontId="20" fillId="0" borderId="54" xfId="9" applyFont="1" applyFill="1" applyBorder="1" applyAlignment="1">
      <alignment vertical="center" wrapText="1"/>
    </xf>
    <xf numFmtId="0" fontId="20" fillId="0" borderId="55" xfId="9" applyFont="1" applyFill="1" applyBorder="1" applyAlignment="1">
      <alignment vertical="center" wrapText="1"/>
    </xf>
    <xf numFmtId="181" fontId="14" fillId="0" borderId="53" xfId="9" applyNumberFormat="1" applyFont="1" applyFill="1" applyBorder="1" applyAlignment="1">
      <alignment vertical="center"/>
    </xf>
    <xf numFmtId="181" fontId="14" fillId="0" borderId="54" xfId="9" applyNumberFormat="1" applyFont="1" applyFill="1" applyBorder="1" applyAlignment="1">
      <alignment vertical="center"/>
    </xf>
    <xf numFmtId="181" fontId="14" fillId="0" borderId="55" xfId="9" applyNumberFormat="1" applyFont="1" applyFill="1" applyBorder="1" applyAlignment="1">
      <alignment vertical="center"/>
    </xf>
    <xf numFmtId="0" fontId="14" fillId="0" borderId="7" xfId="9" applyFont="1" applyFill="1" applyBorder="1">
      <alignment vertical="center"/>
    </xf>
    <xf numFmtId="0" fontId="14" fillId="0" borderId="0" xfId="9" applyFont="1" applyFill="1" applyBorder="1">
      <alignment vertical="center"/>
    </xf>
    <xf numFmtId="0" fontId="14" fillId="0" borderId="56" xfId="9" applyFont="1" applyFill="1" applyBorder="1">
      <alignment vertical="center"/>
    </xf>
    <xf numFmtId="49" fontId="14" fillId="0" borderId="7" xfId="9" applyNumberFormat="1" applyFont="1" applyFill="1" applyBorder="1">
      <alignment vertical="center"/>
    </xf>
    <xf numFmtId="49" fontId="14" fillId="0" borderId="0" xfId="9" applyNumberFormat="1" applyFont="1" applyFill="1" applyBorder="1">
      <alignment vertical="center"/>
    </xf>
    <xf numFmtId="0" fontId="14" fillId="0" borderId="0" xfId="9" applyFont="1" applyFill="1" applyBorder="1" applyAlignment="1">
      <alignment vertical="center"/>
    </xf>
    <xf numFmtId="0" fontId="14" fillId="0" borderId="0" xfId="9" applyFont="1" applyFill="1" applyBorder="1" applyAlignment="1">
      <alignment horizontal="center" vertical="center"/>
    </xf>
    <xf numFmtId="49" fontId="14" fillId="0" borderId="0" xfId="9" applyNumberFormat="1" applyFont="1" applyFill="1" applyBorder="1" applyAlignment="1">
      <alignment horizontal="center" vertical="center"/>
    </xf>
    <xf numFmtId="0" fontId="14" fillId="0" borderId="56" xfId="9" applyFont="1" applyFill="1" applyBorder="1" applyAlignment="1">
      <alignment horizontal="center" vertical="center"/>
    </xf>
    <xf numFmtId="0" fontId="14" fillId="0" borderId="53" xfId="9" applyFont="1" applyFill="1" applyBorder="1">
      <alignment vertical="center"/>
    </xf>
    <xf numFmtId="0" fontId="14" fillId="0" borderId="54" xfId="9" applyFont="1" applyFill="1" applyBorder="1">
      <alignment vertical="center"/>
    </xf>
    <xf numFmtId="0" fontId="14" fillId="0" borderId="55" xfId="9" applyFont="1" applyFill="1" applyBorder="1">
      <alignment vertical="center"/>
    </xf>
    <xf numFmtId="0" fontId="14" fillId="0" borderId="0" xfId="3" applyFont="1" applyFill="1">
      <alignment vertical="center"/>
    </xf>
    <xf numFmtId="49" fontId="24" fillId="0" borderId="0" xfId="4" applyNumberFormat="1" applyFont="1">
      <alignment vertical="center"/>
    </xf>
    <xf numFmtId="49" fontId="14" fillId="0" borderId="0" xfId="4" applyNumberFormat="1" applyFont="1">
      <alignment vertical="center"/>
    </xf>
    <xf numFmtId="49" fontId="14" fillId="0" borderId="0" xfId="4" applyNumberFormat="1" applyFont="1" applyFill="1">
      <alignment vertical="center"/>
    </xf>
    <xf numFmtId="0" fontId="14" fillId="0" borderId="0" xfId="4" applyFont="1">
      <alignment vertical="center"/>
    </xf>
    <xf numFmtId="0" fontId="25" fillId="0" borderId="0" xfId="4" applyFont="1">
      <alignment vertical="center"/>
    </xf>
    <xf numFmtId="0" fontId="3" fillId="0" borderId="40" xfId="4" applyFont="1" applyBorder="1" applyAlignment="1">
      <alignment horizontal="center" vertical="center"/>
    </xf>
    <xf numFmtId="0" fontId="3" fillId="0" borderId="40" xfId="4" applyFont="1" applyBorder="1" applyAlignment="1">
      <alignment vertical="center"/>
    </xf>
    <xf numFmtId="0" fontId="14" fillId="0" borderId="0" xfId="4" applyFont="1" applyBorder="1">
      <alignment vertical="center"/>
    </xf>
    <xf numFmtId="0" fontId="14" fillId="0" borderId="48" xfId="4" applyFont="1" applyBorder="1">
      <alignment vertical="center"/>
    </xf>
    <xf numFmtId="0" fontId="14" fillId="0" borderId="40" xfId="4" applyFont="1" applyBorder="1">
      <alignment vertical="center"/>
    </xf>
    <xf numFmtId="0" fontId="14" fillId="0" borderId="28" xfId="4" applyFont="1" applyBorder="1" applyAlignment="1">
      <alignment horizontal="center" vertical="center"/>
    </xf>
    <xf numFmtId="0" fontId="14" fillId="0" borderId="48" xfId="4" applyFont="1" applyBorder="1" applyAlignment="1">
      <alignment horizontal="center" vertical="center"/>
    </xf>
    <xf numFmtId="0" fontId="14" fillId="0" borderId="57" xfId="4" applyFont="1" applyBorder="1" applyAlignment="1">
      <alignment horizontal="center" vertical="center"/>
    </xf>
    <xf numFmtId="0" fontId="14" fillId="0" borderId="0" xfId="4" applyFont="1" applyFill="1" applyBorder="1" applyAlignment="1">
      <alignment horizontal="center" vertical="center" wrapText="1"/>
    </xf>
    <xf numFmtId="0" fontId="14" fillId="0" borderId="40" xfId="4" applyFont="1" applyFill="1" applyBorder="1" applyAlignment="1">
      <alignment horizontal="center" vertical="center" wrapText="1"/>
    </xf>
    <xf numFmtId="0" fontId="14" fillId="0" borderId="0" xfId="4" applyFont="1" applyBorder="1" applyAlignment="1">
      <alignment horizontal="center" vertical="center"/>
    </xf>
    <xf numFmtId="0" fontId="14" fillId="0" borderId="0" xfId="4" applyFont="1" applyFill="1">
      <alignment vertical="center"/>
    </xf>
    <xf numFmtId="0" fontId="18" fillId="0" borderId="0" xfId="4" applyFont="1" applyBorder="1">
      <alignment vertical="center"/>
    </xf>
    <xf numFmtId="0" fontId="18" fillId="0" borderId="0" xfId="4" applyFont="1">
      <alignment vertical="center"/>
    </xf>
    <xf numFmtId="0" fontId="14" fillId="0" borderId="0" xfId="4" applyFont="1" applyAlignment="1">
      <alignment vertical="center" shrinkToFit="1"/>
    </xf>
    <xf numFmtId="49" fontId="14" fillId="4" borderId="0" xfId="12" applyNumberFormat="1" applyFont="1" applyFill="1" applyProtection="1">
      <alignment vertical="center"/>
    </xf>
    <xf numFmtId="0" fontId="14" fillId="4" borderId="0" xfId="12" applyFont="1" applyFill="1" applyProtection="1">
      <alignment vertical="center"/>
    </xf>
    <xf numFmtId="0" fontId="14" fillId="4" borderId="0" xfId="12" applyFont="1" applyFill="1" applyBorder="1" applyAlignment="1" applyProtection="1">
      <alignment vertical="center"/>
    </xf>
    <xf numFmtId="0" fontId="14" fillId="4" borderId="54" xfId="12" applyFont="1" applyFill="1" applyBorder="1" applyProtection="1">
      <alignment vertical="center"/>
    </xf>
    <xf numFmtId="0" fontId="1" fillId="4" borderId="0" xfId="17" applyFill="1" applyProtection="1">
      <alignment vertical="center"/>
    </xf>
    <xf numFmtId="0" fontId="1" fillId="0" borderId="0" xfId="17" applyProtection="1">
      <alignment vertical="center"/>
    </xf>
    <xf numFmtId="0" fontId="26" fillId="4" borderId="0" xfId="12" applyFont="1" applyFill="1" applyAlignment="1" applyProtection="1">
      <alignment vertical="center"/>
    </xf>
    <xf numFmtId="0" fontId="14" fillId="4" borderId="0" xfId="12" applyFont="1" applyFill="1" applyAlignment="1" applyProtection="1">
      <alignment vertical="center"/>
    </xf>
    <xf numFmtId="0" fontId="1" fillId="4" borderId="0" xfId="17" applyFill="1" applyAlignment="1" applyProtection="1">
      <alignment vertical="center"/>
    </xf>
    <xf numFmtId="0" fontId="1" fillId="0" borderId="0" xfId="17" applyAlignment="1" applyProtection="1">
      <alignment vertical="center"/>
    </xf>
    <xf numFmtId="0" fontId="28" fillId="4" borderId="0" xfId="12" applyFont="1" applyFill="1" applyProtection="1">
      <alignment vertical="center"/>
    </xf>
    <xf numFmtId="0" fontId="29" fillId="4" borderId="0" xfId="12" applyFont="1" applyFill="1" applyProtection="1">
      <alignment vertical="center"/>
    </xf>
    <xf numFmtId="0" fontId="29" fillId="4" borderId="0" xfId="17" applyFont="1" applyFill="1" applyProtection="1">
      <alignment vertical="center"/>
    </xf>
    <xf numFmtId="0" fontId="29" fillId="0" borderId="0" xfId="17" applyFont="1" applyProtection="1">
      <alignment vertical="center"/>
    </xf>
    <xf numFmtId="0" fontId="28" fillId="4" borderId="0" xfId="12" applyFont="1" applyFill="1" applyBorder="1" applyProtection="1">
      <alignment vertical="center"/>
    </xf>
    <xf numFmtId="0" fontId="29" fillId="4" borderId="0" xfId="12" applyFont="1" applyFill="1" applyBorder="1" applyProtection="1">
      <alignment vertical="center"/>
    </xf>
    <xf numFmtId="0" fontId="28" fillId="0" borderId="58" xfId="12" applyFont="1" applyBorder="1" applyAlignment="1" applyProtection="1">
      <alignment horizontal="center" vertical="center" shrinkToFit="1"/>
      <protection locked="0"/>
    </xf>
    <xf numFmtId="0" fontId="28" fillId="0" borderId="58" xfId="12" applyFont="1" applyFill="1" applyBorder="1" applyAlignment="1" applyProtection="1">
      <alignment horizontal="center" vertical="center" shrinkToFit="1"/>
      <protection locked="0"/>
    </xf>
    <xf numFmtId="0" fontId="28" fillId="0" borderId="59" xfId="11" applyFont="1" applyBorder="1" applyAlignment="1" applyProtection="1">
      <alignment horizontal="center" vertical="center" shrinkToFit="1"/>
      <protection locked="0"/>
    </xf>
    <xf numFmtId="0" fontId="28" fillId="0" borderId="60" xfId="12" applyFont="1" applyBorder="1" applyAlignment="1" applyProtection="1">
      <alignment horizontal="center" vertical="center" shrinkToFit="1"/>
      <protection locked="0"/>
    </xf>
    <xf numFmtId="0" fontId="28" fillId="0" borderId="60" xfId="12" applyFont="1" applyFill="1" applyBorder="1" applyAlignment="1" applyProtection="1">
      <alignment horizontal="center" vertical="center" shrinkToFit="1"/>
      <protection locked="0"/>
    </xf>
    <xf numFmtId="0" fontId="28" fillId="0" borderId="61" xfId="11" applyFont="1" applyBorder="1" applyAlignment="1" applyProtection="1">
      <alignment horizontal="center" vertical="center" shrinkToFit="1"/>
      <protection locked="0"/>
    </xf>
    <xf numFmtId="0" fontId="28" fillId="5" borderId="14" xfId="12" applyFont="1" applyFill="1" applyBorder="1" applyAlignment="1" applyProtection="1">
      <alignment horizontal="center" vertical="center" shrinkToFit="1"/>
      <protection locked="0"/>
    </xf>
    <xf numFmtId="0" fontId="21" fillId="4" borderId="0" xfId="12" applyFont="1" applyFill="1" applyProtection="1">
      <alignment vertical="center"/>
    </xf>
    <xf numFmtId="0" fontId="28" fillId="0" borderId="62" xfId="12" applyFont="1" applyBorder="1" applyAlignment="1" applyProtection="1">
      <alignment horizontal="center" vertical="center" shrinkToFit="1"/>
      <protection locked="0"/>
    </xf>
    <xf numFmtId="0" fontId="28" fillId="4" borderId="61" xfId="12" applyFont="1" applyFill="1" applyBorder="1" applyAlignment="1" applyProtection="1">
      <alignment horizontal="center" vertical="center" shrinkToFit="1"/>
      <protection locked="0"/>
    </xf>
    <xf numFmtId="0" fontId="1" fillId="4" borderId="0" xfId="17" applyFont="1" applyFill="1" applyProtection="1">
      <alignment vertical="center"/>
    </xf>
    <xf numFmtId="0" fontId="28" fillId="0" borderId="63" xfId="12" applyFont="1" applyBorder="1" applyAlignment="1" applyProtection="1">
      <alignment horizontal="center" vertical="center" shrinkToFit="1"/>
      <protection locked="0"/>
    </xf>
    <xf numFmtId="0" fontId="28" fillId="4" borderId="0" xfId="12" applyFont="1" applyFill="1" applyBorder="1" applyAlignment="1" applyProtection="1">
      <alignment horizontal="center" vertical="center" shrinkToFit="1"/>
    </xf>
    <xf numFmtId="0" fontId="28" fillId="4" borderId="0" xfId="12" applyFont="1" applyFill="1" applyBorder="1" applyAlignment="1" applyProtection="1">
      <alignment horizontal="left" vertical="center" shrinkToFit="1"/>
    </xf>
    <xf numFmtId="177" fontId="28" fillId="4" borderId="0" xfId="12" applyNumberFormat="1" applyFont="1" applyFill="1" applyBorder="1" applyAlignment="1" applyProtection="1">
      <alignment horizontal="right" vertical="center" shrinkToFit="1"/>
    </xf>
    <xf numFmtId="177" fontId="28" fillId="4" borderId="0" xfId="12" applyNumberFormat="1" applyFont="1" applyFill="1" applyBorder="1" applyAlignment="1" applyProtection="1">
      <alignment horizontal="left" vertical="center" shrinkToFit="1"/>
    </xf>
    <xf numFmtId="0" fontId="21" fillId="4" borderId="0" xfId="12" applyFont="1" applyFill="1" applyBorder="1" applyProtection="1">
      <alignment vertical="center"/>
    </xf>
    <xf numFmtId="0" fontId="28" fillId="4" borderId="54" xfId="12" applyFont="1" applyFill="1" applyBorder="1" applyAlignment="1" applyProtection="1">
      <alignment vertical="center"/>
    </xf>
    <xf numFmtId="0" fontId="28" fillId="4" borderId="54" xfId="12" applyFont="1" applyFill="1" applyBorder="1" applyAlignment="1" applyProtection="1">
      <alignment horizontal="center" vertical="center"/>
    </xf>
    <xf numFmtId="0" fontId="28" fillId="4" borderId="35" xfId="12" applyFont="1" applyFill="1" applyBorder="1" applyProtection="1">
      <alignment vertical="center"/>
    </xf>
    <xf numFmtId="0" fontId="28" fillId="4" borderId="9" xfId="12" applyFont="1" applyFill="1" applyBorder="1" applyAlignment="1" applyProtection="1">
      <alignment vertical="center"/>
    </xf>
    <xf numFmtId="0" fontId="28" fillId="4" borderId="48" xfId="12" applyFont="1" applyFill="1" applyBorder="1" applyAlignment="1" applyProtection="1">
      <alignment vertical="center"/>
    </xf>
    <xf numFmtId="0" fontId="28" fillId="4" borderId="0" xfId="12" applyFont="1" applyFill="1" applyBorder="1" applyAlignment="1" applyProtection="1">
      <alignment vertical="center"/>
    </xf>
    <xf numFmtId="0" fontId="28" fillId="4" borderId="56" xfId="12" applyFont="1" applyFill="1" applyBorder="1" applyAlignment="1" applyProtection="1">
      <alignment vertical="center"/>
    </xf>
    <xf numFmtId="0" fontId="28" fillId="4" borderId="0" xfId="12" applyFont="1" applyFill="1" applyAlignment="1" applyProtection="1">
      <alignment vertical="center"/>
    </xf>
    <xf numFmtId="0" fontId="28" fillId="4" borderId="0" xfId="12" applyFont="1" applyFill="1" applyBorder="1" applyAlignment="1" applyProtection="1">
      <alignment horizontal="center" vertical="center"/>
    </xf>
    <xf numFmtId="0" fontId="29" fillId="4" borderId="0" xfId="12" applyFont="1" applyFill="1" applyAlignment="1" applyProtection="1">
      <alignment vertical="center"/>
    </xf>
    <xf numFmtId="0" fontId="29" fillId="4" borderId="0" xfId="12" applyFont="1" applyFill="1" applyBorder="1" applyAlignment="1" applyProtection="1">
      <alignment horizontal="center" vertical="center"/>
    </xf>
    <xf numFmtId="0" fontId="29" fillId="4" borderId="7" xfId="12" applyFont="1" applyFill="1" applyBorder="1" applyAlignment="1" applyProtection="1">
      <alignment vertical="center"/>
    </xf>
    <xf numFmtId="0" fontId="29" fillId="4" borderId="0" xfId="12" applyFont="1" applyFill="1" applyBorder="1" applyAlignment="1" applyProtection="1">
      <alignment vertical="center"/>
    </xf>
    <xf numFmtId="0" fontId="31" fillId="4" borderId="0" xfId="17" applyFont="1" applyFill="1" applyProtection="1">
      <alignment vertical="center"/>
    </xf>
    <xf numFmtId="0" fontId="1" fillId="0" borderId="0" xfId="17">
      <alignment vertical="center"/>
    </xf>
    <xf numFmtId="0" fontId="10" fillId="4" borderId="0" xfId="1" applyFill="1" applyProtection="1">
      <protection hidden="1"/>
    </xf>
    <xf numFmtId="0" fontId="10" fillId="4" borderId="0" xfId="1" applyFill="1"/>
    <xf numFmtId="0" fontId="1" fillId="0" borderId="0" xfId="13" applyFont="1" applyFill="1">
      <alignment vertical="center"/>
    </xf>
    <xf numFmtId="0" fontId="1" fillId="0" borderId="0" xfId="13" applyFont="1" applyFill="1" applyBorder="1">
      <alignment vertical="center"/>
    </xf>
    <xf numFmtId="0" fontId="28" fillId="0" borderId="28" xfId="13" applyFont="1" applyFill="1" applyBorder="1">
      <alignment vertical="center"/>
    </xf>
    <xf numFmtId="0" fontId="1" fillId="0" borderId="48" xfId="13" applyFont="1" applyFill="1" applyBorder="1">
      <alignment vertical="center"/>
    </xf>
    <xf numFmtId="0" fontId="1" fillId="0" borderId="34" xfId="13" applyFont="1" applyFill="1" applyBorder="1">
      <alignment vertical="center"/>
    </xf>
    <xf numFmtId="0" fontId="1" fillId="0" borderId="57" xfId="13" applyFont="1" applyFill="1" applyBorder="1">
      <alignment vertical="center"/>
    </xf>
    <xf numFmtId="178" fontId="3" fillId="0" borderId="0" xfId="13" applyNumberFormat="1" applyFont="1" applyFill="1" applyBorder="1">
      <alignment vertical="center"/>
    </xf>
    <xf numFmtId="0" fontId="1" fillId="0" borderId="64" xfId="13" applyFont="1" applyFill="1" applyBorder="1">
      <alignment vertical="center"/>
    </xf>
    <xf numFmtId="0" fontId="1" fillId="4" borderId="28" xfId="13" applyFont="1" applyFill="1" applyBorder="1">
      <alignment vertical="center"/>
    </xf>
    <xf numFmtId="0" fontId="1" fillId="4" borderId="48" xfId="13" applyFont="1" applyFill="1" applyBorder="1">
      <alignment vertical="center"/>
    </xf>
    <xf numFmtId="0" fontId="1" fillId="4" borderId="34" xfId="13" applyFont="1" applyFill="1" applyBorder="1">
      <alignment vertical="center"/>
    </xf>
    <xf numFmtId="0" fontId="1" fillId="4" borderId="27" xfId="13" applyFont="1" applyFill="1" applyBorder="1">
      <alignment vertical="center"/>
    </xf>
    <xf numFmtId="0" fontId="1" fillId="4" borderId="35" xfId="13" applyFont="1" applyFill="1" applyBorder="1">
      <alignment vertical="center"/>
    </xf>
    <xf numFmtId="0" fontId="1" fillId="4" borderId="36" xfId="13" applyFont="1" applyFill="1" applyBorder="1">
      <alignment vertical="center"/>
    </xf>
    <xf numFmtId="178" fontId="3" fillId="4" borderId="26" xfId="13" applyNumberFormat="1" applyFont="1" applyFill="1" applyBorder="1">
      <alignment vertical="center"/>
    </xf>
    <xf numFmtId="178" fontId="3" fillId="4" borderId="40" xfId="13" applyNumberFormat="1" applyFont="1" applyFill="1" applyBorder="1">
      <alignment vertical="center"/>
    </xf>
    <xf numFmtId="178" fontId="3" fillId="4" borderId="37" xfId="13" applyNumberFormat="1" applyFont="1" applyFill="1" applyBorder="1">
      <alignment vertical="center"/>
    </xf>
    <xf numFmtId="178" fontId="3" fillId="4" borderId="24" xfId="13" applyNumberFormat="1" applyFont="1" applyFill="1" applyBorder="1" applyAlignment="1">
      <alignment horizontal="center" vertical="center"/>
    </xf>
    <xf numFmtId="178" fontId="14" fillId="4" borderId="65" xfId="13" applyNumberFormat="1" applyFont="1" applyFill="1" applyBorder="1" applyAlignment="1">
      <alignment horizontal="center" vertical="center"/>
    </xf>
    <xf numFmtId="178" fontId="3" fillId="4" borderId="38" xfId="13" applyNumberFormat="1" applyFont="1" applyFill="1" applyBorder="1" applyAlignment="1">
      <alignment horizontal="center" vertical="center"/>
    </xf>
    <xf numFmtId="177" fontId="3" fillId="4" borderId="30" xfId="14" applyNumberFormat="1" applyFont="1" applyFill="1" applyBorder="1" applyAlignment="1">
      <alignment horizontal="right" vertical="center" shrinkToFit="1"/>
    </xf>
    <xf numFmtId="177" fontId="3" fillId="4" borderId="26" xfId="14" applyNumberFormat="1" applyFont="1" applyFill="1" applyBorder="1" applyAlignment="1">
      <alignment horizontal="right" vertical="center" shrinkToFit="1"/>
    </xf>
    <xf numFmtId="187" fontId="3" fillId="4" borderId="66" xfId="14" applyNumberFormat="1" applyFont="1" applyFill="1" applyBorder="1" applyAlignment="1">
      <alignment horizontal="right" vertical="center" shrinkToFit="1"/>
    </xf>
    <xf numFmtId="177" fontId="3" fillId="4" borderId="24" xfId="14" applyNumberFormat="1" applyFont="1" applyFill="1" applyBorder="1" applyAlignment="1">
      <alignment horizontal="right" vertical="center" shrinkToFit="1"/>
    </xf>
    <xf numFmtId="177" fontId="3" fillId="4" borderId="27" xfId="14" applyNumberFormat="1" applyFont="1" applyFill="1" applyBorder="1" applyAlignment="1">
      <alignment horizontal="right" vertical="center" shrinkToFit="1"/>
    </xf>
    <xf numFmtId="187" fontId="3" fillId="4" borderId="38" xfId="14" applyNumberFormat="1" applyFont="1" applyFill="1" applyBorder="1" applyAlignment="1">
      <alignment horizontal="right" vertical="center" shrinkToFit="1"/>
    </xf>
    <xf numFmtId="189" fontId="3" fillId="0" borderId="0" xfId="13" applyNumberFormat="1" applyFont="1" applyFill="1" applyBorder="1">
      <alignment vertical="center"/>
    </xf>
    <xf numFmtId="178" fontId="3" fillId="0" borderId="27" xfId="13" applyNumberFormat="1" applyFont="1" applyFill="1" applyBorder="1">
      <alignment vertical="center"/>
    </xf>
    <xf numFmtId="178" fontId="3" fillId="0" borderId="35" xfId="13" applyNumberFormat="1" applyFont="1" applyFill="1" applyBorder="1">
      <alignment vertical="center"/>
    </xf>
    <xf numFmtId="178" fontId="3" fillId="0" borderId="36" xfId="13" applyNumberFormat="1" applyFont="1" applyFill="1" applyBorder="1">
      <alignment vertical="center"/>
    </xf>
    <xf numFmtId="178" fontId="3" fillId="0" borderId="24" xfId="13" applyNumberFormat="1" applyFont="1" applyFill="1" applyBorder="1" applyAlignment="1">
      <alignment horizontal="center" vertical="center"/>
    </xf>
    <xf numFmtId="178" fontId="3" fillId="0" borderId="65" xfId="13" applyNumberFormat="1" applyFont="1" applyFill="1" applyBorder="1" applyAlignment="1">
      <alignment horizontal="center" vertical="center"/>
    </xf>
    <xf numFmtId="178" fontId="3" fillId="0" borderId="38" xfId="13" applyNumberFormat="1" applyFont="1" applyFill="1" applyBorder="1" applyAlignment="1">
      <alignment horizontal="center" vertical="center"/>
    </xf>
    <xf numFmtId="178" fontId="3" fillId="0" borderId="0" xfId="13" applyNumberFormat="1" applyFont="1" applyFill="1" applyBorder="1" applyAlignment="1">
      <alignment horizontal="center" vertical="center"/>
    </xf>
    <xf numFmtId="178" fontId="3" fillId="0" borderId="57" xfId="13" applyNumberFormat="1" applyFont="1" applyFill="1" applyBorder="1">
      <alignment vertical="center"/>
    </xf>
    <xf numFmtId="190" fontId="11" fillId="0" borderId="24" xfId="13" applyNumberFormat="1" applyFont="1" applyFill="1" applyBorder="1" applyAlignment="1">
      <alignment horizontal="right" vertical="center" shrinkToFit="1"/>
    </xf>
    <xf numFmtId="190" fontId="11" fillId="0" borderId="65" xfId="13" applyNumberFormat="1" applyFont="1" applyFill="1" applyBorder="1" applyAlignment="1">
      <alignment horizontal="right" vertical="center" shrinkToFit="1"/>
    </xf>
    <xf numFmtId="190" fontId="3" fillId="0" borderId="38" xfId="13" applyNumberFormat="1" applyFont="1" applyFill="1" applyBorder="1" applyAlignment="1">
      <alignment horizontal="right" vertical="center" shrinkToFit="1"/>
    </xf>
    <xf numFmtId="178" fontId="3" fillId="0" borderId="64" xfId="13" applyNumberFormat="1" applyFont="1" applyFill="1" applyBorder="1">
      <alignment vertical="center"/>
    </xf>
    <xf numFmtId="178" fontId="3" fillId="0" borderId="0" xfId="13" applyNumberFormat="1" applyFont="1" applyFill="1">
      <alignment vertical="center"/>
    </xf>
    <xf numFmtId="187" fontId="11" fillId="0" borderId="24" xfId="13" applyNumberFormat="1" applyFont="1" applyFill="1" applyBorder="1" applyAlignment="1">
      <alignment horizontal="right" vertical="center" shrinkToFit="1"/>
    </xf>
    <xf numFmtId="187" fontId="11" fillId="0" borderId="65" xfId="13" applyNumberFormat="1" applyFont="1" applyFill="1" applyBorder="1" applyAlignment="1">
      <alignment horizontal="right" vertical="center" shrinkToFit="1"/>
    </xf>
    <xf numFmtId="187" fontId="3" fillId="0" borderId="38" xfId="13" applyNumberFormat="1" applyFont="1" applyFill="1" applyBorder="1" applyAlignment="1">
      <alignment horizontal="right" vertical="center" shrinkToFit="1"/>
    </xf>
    <xf numFmtId="178" fontId="3" fillId="0" borderId="26" xfId="13" applyNumberFormat="1" applyFont="1" applyFill="1" applyBorder="1">
      <alignment vertical="center"/>
    </xf>
    <xf numFmtId="178" fontId="3" fillId="0" borderId="40" xfId="13" applyNumberFormat="1" applyFont="1" applyFill="1" applyBorder="1">
      <alignment vertical="center"/>
    </xf>
    <xf numFmtId="189" fontId="3" fillId="0" borderId="40" xfId="13" applyNumberFormat="1" applyFont="1" applyFill="1" applyBorder="1">
      <alignment vertical="center"/>
    </xf>
    <xf numFmtId="178" fontId="3" fillId="0" borderId="37" xfId="13" applyNumberFormat="1" applyFont="1" applyFill="1" applyBorder="1">
      <alignment vertical="center"/>
    </xf>
    <xf numFmtId="0" fontId="3" fillId="0" borderId="0" xfId="13" applyFont="1" applyFill="1">
      <alignment vertical="center"/>
    </xf>
    <xf numFmtId="0" fontId="1" fillId="0" borderId="34" xfId="13" applyFont="1" applyFill="1" applyBorder="1" applyAlignment="1"/>
    <xf numFmtId="0" fontId="1" fillId="0" borderId="64" xfId="13" applyFont="1" applyFill="1" applyBorder="1" applyAlignment="1"/>
    <xf numFmtId="177" fontId="3" fillId="4" borderId="24" xfId="13" applyNumberFormat="1" applyFont="1" applyFill="1" applyBorder="1" applyAlignment="1">
      <alignment horizontal="right" vertical="center" shrinkToFit="1"/>
    </xf>
    <xf numFmtId="177" fontId="3" fillId="4" borderId="65" xfId="13" applyNumberFormat="1" applyFont="1" applyFill="1" applyBorder="1" applyAlignment="1">
      <alignment horizontal="right" vertical="center" shrinkToFit="1"/>
    </xf>
    <xf numFmtId="187" fontId="3" fillId="4" borderId="38" xfId="13" applyNumberFormat="1" applyFont="1" applyFill="1" applyBorder="1" applyAlignment="1">
      <alignment horizontal="right" vertical="center" shrinkToFit="1"/>
    </xf>
    <xf numFmtId="177" fontId="3" fillId="0" borderId="24" xfId="13" applyNumberFormat="1" applyFont="1" applyFill="1" applyBorder="1" applyAlignment="1">
      <alignment horizontal="right" vertical="center" shrinkToFit="1"/>
    </xf>
    <xf numFmtId="177" fontId="3" fillId="0" borderId="65" xfId="13" applyNumberFormat="1" applyFont="1" applyFill="1" applyBorder="1" applyAlignment="1">
      <alignment horizontal="right" vertical="center" shrinkToFit="1"/>
    </xf>
    <xf numFmtId="0" fontId="3" fillId="0" borderId="0" xfId="13" applyFont="1" applyFill="1" applyBorder="1" applyAlignment="1"/>
    <xf numFmtId="0" fontId="1" fillId="0" borderId="0" xfId="13" applyFont="1" applyFill="1" applyBorder="1" applyAlignment="1"/>
    <xf numFmtId="189" fontId="3" fillId="0" borderId="48" xfId="13" applyNumberFormat="1" applyFont="1" applyFill="1" applyBorder="1">
      <alignment vertical="center"/>
    </xf>
    <xf numFmtId="0" fontId="1" fillId="0" borderId="40" xfId="13" applyFont="1" applyFill="1" applyBorder="1">
      <alignment vertical="center"/>
    </xf>
    <xf numFmtId="0" fontId="28" fillId="0" borderId="57" xfId="13" applyFont="1" applyFill="1" applyBorder="1">
      <alignment vertical="center"/>
    </xf>
    <xf numFmtId="0" fontId="1" fillId="0" borderId="40" xfId="14" applyFont="1" applyFill="1" applyBorder="1">
      <alignment vertical="center"/>
    </xf>
    <xf numFmtId="189" fontId="3" fillId="0" borderId="40" xfId="14" applyNumberFormat="1" applyFont="1" applyFill="1" applyBorder="1">
      <alignment vertical="center"/>
    </xf>
    <xf numFmtId="178" fontId="11" fillId="0" borderId="28" xfId="15" applyNumberFormat="1" applyFont="1" applyBorder="1" applyAlignment="1">
      <alignment vertical="center"/>
    </xf>
    <xf numFmtId="178" fontId="11" fillId="0" borderId="34" xfId="15" applyNumberFormat="1" applyFont="1" applyBorder="1" applyAlignment="1">
      <alignment vertical="center"/>
    </xf>
    <xf numFmtId="178" fontId="11" fillId="0" borderId="26" xfId="15" applyNumberFormat="1" applyFont="1" applyBorder="1" applyAlignment="1">
      <alignment vertical="center"/>
    </xf>
    <xf numFmtId="178" fontId="11" fillId="0" borderId="37" xfId="15" applyNumberFormat="1" applyFont="1" applyBorder="1" applyAlignment="1">
      <alignment vertical="center"/>
    </xf>
    <xf numFmtId="178" fontId="11" fillId="0" borderId="28" xfId="15" applyNumberFormat="1" applyFont="1" applyBorder="1" applyAlignment="1">
      <alignment horizontal="center" vertical="center"/>
    </xf>
    <xf numFmtId="178" fontId="11" fillId="0" borderId="38" xfId="15" applyNumberFormat="1" applyFont="1" applyBorder="1" applyAlignment="1">
      <alignment horizontal="center" vertical="center" wrapText="1"/>
    </xf>
    <xf numFmtId="178" fontId="18" fillId="0" borderId="39" xfId="15" applyNumberFormat="1" applyFont="1" applyBorder="1" applyAlignment="1">
      <alignment horizontal="center" vertical="center"/>
    </xf>
    <xf numFmtId="178" fontId="11" fillId="0" borderId="40" xfId="15" applyNumberFormat="1" applyFont="1" applyBorder="1" applyAlignment="1">
      <alignment horizontal="center" vertical="center" wrapText="1"/>
    </xf>
    <xf numFmtId="178" fontId="11" fillId="0" borderId="24" xfId="15" applyNumberFormat="1" applyFont="1" applyBorder="1" applyAlignment="1">
      <alignment horizontal="center" vertical="center"/>
    </xf>
    <xf numFmtId="177" fontId="11" fillId="0" borderId="11" xfId="16" applyNumberFormat="1" applyFont="1" applyFill="1" applyBorder="1" applyAlignment="1">
      <alignment horizontal="right" vertical="center" shrinkToFit="1"/>
    </xf>
    <xf numFmtId="177" fontId="11" fillId="0" borderId="28" xfId="16" applyNumberFormat="1" applyFont="1" applyFill="1" applyBorder="1" applyAlignment="1">
      <alignment horizontal="right" vertical="center" shrinkToFit="1"/>
    </xf>
    <xf numFmtId="187" fontId="11" fillId="0" borderId="41" xfId="16" applyNumberFormat="1" applyFont="1" applyFill="1" applyBorder="1" applyAlignment="1">
      <alignment horizontal="right" vertical="center" shrinkToFit="1"/>
    </xf>
    <xf numFmtId="177" fontId="11" fillId="0" borderId="39" xfId="16" applyNumberFormat="1" applyFont="1" applyFill="1" applyBorder="1" applyAlignment="1">
      <alignment horizontal="right" vertical="center" shrinkToFit="1"/>
    </xf>
    <xf numFmtId="187" fontId="11" fillId="0" borderId="42" xfId="16" applyNumberFormat="1" applyFont="1" applyFill="1" applyBorder="1" applyAlignment="1">
      <alignment horizontal="right" vertical="center" shrinkToFit="1"/>
    </xf>
    <xf numFmtId="187" fontId="11" fillId="0" borderId="11" xfId="16" applyNumberFormat="1" applyFont="1" applyBorder="1" applyAlignment="1">
      <alignment horizontal="right" vertical="center" shrinkToFit="1"/>
    </xf>
    <xf numFmtId="178" fontId="11" fillId="0" borderId="26" xfId="15" applyNumberFormat="1" applyFont="1" applyBorder="1" applyAlignment="1">
      <alignment horizontal="center" vertical="center"/>
    </xf>
    <xf numFmtId="178" fontId="11" fillId="0" borderId="43" xfId="15" applyNumberFormat="1" applyFont="1" applyBorder="1" applyAlignment="1">
      <alignment horizontal="center" vertical="center"/>
    </xf>
    <xf numFmtId="177" fontId="11" fillId="0" borderId="44" xfId="16" applyNumberFormat="1" applyFont="1" applyFill="1" applyBorder="1" applyAlignment="1">
      <alignment horizontal="right" vertical="center" shrinkToFit="1"/>
    </xf>
    <xf numFmtId="177" fontId="11" fillId="0" borderId="45" xfId="16" applyNumberFormat="1" applyFont="1" applyFill="1" applyBorder="1" applyAlignment="1">
      <alignment horizontal="right" vertical="center" shrinkToFit="1"/>
    </xf>
    <xf numFmtId="187" fontId="11" fillId="0" borderId="43" xfId="16" applyNumberFormat="1" applyFont="1" applyFill="1" applyBorder="1" applyAlignment="1">
      <alignment horizontal="right" vertical="center" shrinkToFit="1"/>
    </xf>
    <xf numFmtId="177" fontId="11" fillId="0" borderId="46" xfId="16" applyNumberFormat="1" applyFont="1" applyFill="1" applyBorder="1" applyAlignment="1">
      <alignment horizontal="right" vertical="center" shrinkToFit="1"/>
    </xf>
    <xf numFmtId="187" fontId="11" fillId="0" borderId="47" xfId="16" applyNumberFormat="1" applyFont="1" applyFill="1" applyBorder="1" applyAlignment="1">
      <alignment horizontal="right" vertical="center" shrinkToFit="1"/>
    </xf>
    <xf numFmtId="187" fontId="11" fillId="0" borderId="44" xfId="16" applyNumberFormat="1" applyFont="1" applyBorder="1" applyAlignment="1">
      <alignment horizontal="right" vertical="center" shrinkToFit="1"/>
    </xf>
    <xf numFmtId="178" fontId="11" fillId="0" borderId="34" xfId="15" applyNumberFormat="1" applyFont="1" applyBorder="1" applyAlignment="1">
      <alignment horizontal="center" vertical="center"/>
    </xf>
    <xf numFmtId="177" fontId="11" fillId="0" borderId="11" xfId="16" applyNumberFormat="1" applyFont="1" applyBorder="1" applyAlignment="1">
      <alignment horizontal="right" vertical="center" shrinkToFit="1"/>
    </xf>
    <xf numFmtId="177" fontId="11" fillId="0" borderId="28" xfId="16" applyNumberFormat="1" applyFont="1" applyBorder="1" applyAlignment="1">
      <alignment horizontal="right" vertical="center" shrinkToFit="1"/>
    </xf>
    <xf numFmtId="187" fontId="11" fillId="0" borderId="41" xfId="16" applyNumberFormat="1" applyFont="1" applyBorder="1" applyAlignment="1">
      <alignment horizontal="right" vertical="center" shrinkToFit="1"/>
    </xf>
    <xf numFmtId="177" fontId="11" fillId="0" borderId="39" xfId="16" applyNumberFormat="1" applyFont="1" applyBorder="1" applyAlignment="1">
      <alignment horizontal="right" vertical="center" shrinkToFit="1"/>
    </xf>
    <xf numFmtId="187" fontId="11" fillId="0" borderId="48" xfId="16" applyNumberFormat="1" applyFont="1" applyBorder="1" applyAlignment="1">
      <alignment horizontal="right" vertical="center" shrinkToFit="1"/>
    </xf>
    <xf numFmtId="0" fontId="1" fillId="0" borderId="26" xfId="13" applyFont="1" applyFill="1" applyBorder="1">
      <alignment vertical="center"/>
    </xf>
    <xf numFmtId="0" fontId="1" fillId="0" borderId="37" xfId="13" applyFont="1" applyFill="1" applyBorder="1">
      <alignment vertical="center"/>
    </xf>
    <xf numFmtId="0" fontId="0" fillId="4" borderId="0" xfId="1" applyFont="1" applyFill="1" applyAlignment="1">
      <alignment vertical="center"/>
    </xf>
    <xf numFmtId="0" fontId="10" fillId="4" borderId="0" xfId="1" applyFill="1" applyAlignment="1" applyProtection="1">
      <alignment vertical="center"/>
      <protection hidden="1"/>
    </xf>
    <xf numFmtId="0" fontId="1" fillId="0" borderId="0" xfId="13" applyFont="1">
      <alignment vertical="center"/>
    </xf>
    <xf numFmtId="0" fontId="10" fillId="4" borderId="0" xfId="1" applyFill="1" applyAlignment="1">
      <alignment vertical="center"/>
    </xf>
    <xf numFmtId="0" fontId="1" fillId="0" borderId="28" xfId="13" applyFont="1" applyBorder="1">
      <alignment vertical="center"/>
    </xf>
    <xf numFmtId="0" fontId="1" fillId="0" borderId="48" xfId="13" applyFont="1" applyBorder="1">
      <alignment vertical="center"/>
    </xf>
    <xf numFmtId="189" fontId="1" fillId="0" borderId="48" xfId="13" applyNumberFormat="1" applyFont="1" applyBorder="1">
      <alignment vertical="center"/>
    </xf>
    <xf numFmtId="0" fontId="1" fillId="0" borderId="34" xfId="13" applyFont="1" applyBorder="1">
      <alignment vertical="center"/>
    </xf>
    <xf numFmtId="0" fontId="28" fillId="0" borderId="0" xfId="13" applyFont="1">
      <alignment vertical="center"/>
    </xf>
    <xf numFmtId="0" fontId="1" fillId="0" borderId="57" xfId="13" applyFont="1" applyBorder="1">
      <alignment vertical="center"/>
    </xf>
    <xf numFmtId="0" fontId="1" fillId="0" borderId="64" xfId="13" applyFont="1" applyBorder="1">
      <alignment vertical="center"/>
    </xf>
    <xf numFmtId="0" fontId="1" fillId="0" borderId="26" xfId="13" applyFont="1" applyBorder="1">
      <alignment vertical="center"/>
    </xf>
    <xf numFmtId="0" fontId="1" fillId="0" borderId="40" xfId="13" applyFont="1" applyBorder="1">
      <alignment vertical="center"/>
    </xf>
    <xf numFmtId="0" fontId="1" fillId="0" borderId="37" xfId="13" applyFont="1" applyBorder="1">
      <alignment vertical="center"/>
    </xf>
    <xf numFmtId="0" fontId="1" fillId="0" borderId="35" xfId="13" applyFont="1" applyBorder="1">
      <alignment vertical="center"/>
    </xf>
    <xf numFmtId="0" fontId="28" fillId="0" borderId="28" xfId="13" applyFont="1" applyBorder="1">
      <alignment vertical="center"/>
    </xf>
    <xf numFmtId="178" fontId="36" fillId="0" borderId="0" xfId="13" applyNumberFormat="1" applyFont="1">
      <alignment vertical="center"/>
    </xf>
    <xf numFmtId="178" fontId="1" fillId="0" borderId="0" xfId="13" applyNumberFormat="1" applyFont="1">
      <alignment vertical="center"/>
    </xf>
    <xf numFmtId="179" fontId="1" fillId="4" borderId="0" xfId="14" applyNumberFormat="1" applyFont="1" applyFill="1" applyAlignment="1">
      <alignment vertical="center" wrapText="1"/>
    </xf>
    <xf numFmtId="49" fontId="1" fillId="4" borderId="0" xfId="14" applyNumberFormat="1" applyFont="1" applyFill="1" applyAlignment="1">
      <alignment horizontal="center" vertical="center" wrapText="1"/>
    </xf>
    <xf numFmtId="49" fontId="1" fillId="4" borderId="0" xfId="14" applyNumberFormat="1" applyFont="1" applyFill="1" applyAlignment="1">
      <alignment horizontal="center" vertical="center"/>
    </xf>
    <xf numFmtId="178" fontId="1" fillId="0" borderId="57" xfId="13" applyNumberFormat="1" applyFont="1" applyBorder="1">
      <alignment vertical="center"/>
    </xf>
    <xf numFmtId="178" fontId="1" fillId="0" borderId="64" xfId="13" applyNumberFormat="1" applyFont="1" applyBorder="1">
      <alignment vertical="center"/>
    </xf>
    <xf numFmtId="191" fontId="1" fillId="0" borderId="0" xfId="13" applyNumberFormat="1" applyFont="1">
      <alignment vertical="center"/>
    </xf>
    <xf numFmtId="178" fontId="1" fillId="0" borderId="26" xfId="13" applyNumberFormat="1" applyFont="1" applyBorder="1">
      <alignment vertical="center"/>
    </xf>
    <xf numFmtId="178" fontId="1" fillId="0" borderId="40" xfId="13" applyNumberFormat="1" applyFont="1" applyBorder="1">
      <alignment vertical="center"/>
    </xf>
    <xf numFmtId="189" fontId="1" fillId="0" borderId="40" xfId="13" applyNumberFormat="1" applyFont="1" applyBorder="1">
      <alignment vertical="center"/>
    </xf>
    <xf numFmtId="178" fontId="1" fillId="0" borderId="37" xfId="13" applyNumberFormat="1" applyFont="1" applyBorder="1">
      <alignment vertical="center"/>
    </xf>
    <xf numFmtId="0" fontId="28" fillId="0" borderId="57" xfId="13" applyFont="1" applyBorder="1">
      <alignment vertical="center"/>
    </xf>
    <xf numFmtId="0" fontId="1" fillId="0" borderId="0" xfId="14" applyFont="1">
      <alignment vertical="center"/>
    </xf>
    <xf numFmtId="189" fontId="1" fillId="0" borderId="0" xfId="14" applyNumberFormat="1" applyFont="1">
      <alignment vertical="center"/>
    </xf>
    <xf numFmtId="178" fontId="10" fillId="0" borderId="0" xfId="15" applyNumberFormat="1" applyAlignment="1">
      <alignment vertical="center"/>
    </xf>
    <xf numFmtId="177" fontId="10" fillId="0" borderId="0" xfId="16" applyNumberFormat="1" applyAlignment="1">
      <alignment horizontal="right" vertical="center"/>
    </xf>
    <xf numFmtId="187" fontId="10" fillId="0" borderId="0" xfId="16" applyNumberFormat="1" applyAlignment="1">
      <alignment horizontal="right" vertical="center"/>
    </xf>
    <xf numFmtId="178" fontId="1" fillId="4" borderId="0" xfId="13" applyNumberFormat="1" applyFont="1" applyFill="1" applyAlignment="1">
      <alignment vertical="center" wrapText="1"/>
    </xf>
    <xf numFmtId="178" fontId="10" fillId="0" borderId="0" xfId="15" applyNumberFormat="1" applyAlignment="1">
      <alignment horizontal="center" vertical="center"/>
    </xf>
    <xf numFmtId="0" fontId="37" fillId="0" borderId="0" xfId="20" applyFont="1">
      <alignment vertical="center"/>
    </xf>
    <xf numFmtId="180" fontId="1" fillId="0" borderId="0" xfId="13" applyNumberFormat="1" applyFont="1">
      <alignment vertical="center"/>
    </xf>
    <xf numFmtId="181" fontId="14" fillId="0" borderId="7" xfId="9" applyNumberFormat="1" applyFont="1" applyFill="1" applyBorder="1" applyAlignment="1">
      <alignment horizontal="right" vertical="center" shrinkToFit="1"/>
    </xf>
    <xf numFmtId="181" fontId="14" fillId="0" borderId="0" xfId="9" applyNumberFormat="1" applyFont="1" applyFill="1" applyBorder="1" applyAlignment="1">
      <alignment horizontal="right" vertical="center" shrinkToFit="1"/>
    </xf>
    <xf numFmtId="181" fontId="14" fillId="0" borderId="56" xfId="9" applyNumberFormat="1" applyFont="1" applyFill="1" applyBorder="1" applyAlignment="1">
      <alignment horizontal="right" vertical="center" shrinkToFit="1"/>
    </xf>
    <xf numFmtId="178" fontId="14" fillId="0" borderId="7" xfId="9" applyNumberFormat="1" applyFont="1" applyFill="1" applyBorder="1" applyAlignment="1">
      <alignment horizontal="right" vertical="center" shrinkToFit="1"/>
    </xf>
    <xf numFmtId="178" fontId="14" fillId="0" borderId="0" xfId="9" applyNumberFormat="1" applyFont="1" applyFill="1" applyBorder="1" applyAlignment="1">
      <alignment horizontal="right" vertical="center" shrinkToFit="1"/>
    </xf>
    <xf numFmtId="178" fontId="14" fillId="0" borderId="56" xfId="9" applyNumberFormat="1" applyFont="1" applyFill="1" applyBorder="1" applyAlignment="1">
      <alignment horizontal="right" vertical="center" shrinkToFit="1"/>
    </xf>
    <xf numFmtId="0" fontId="14" fillId="0" borderId="7" xfId="9" applyFont="1" applyFill="1" applyBorder="1" applyAlignment="1">
      <alignment horizontal="left" vertical="center"/>
    </xf>
    <xf numFmtId="0" fontId="14" fillId="0" borderId="0" xfId="9" applyFont="1" applyFill="1" applyBorder="1" applyAlignment="1">
      <alignment horizontal="left" vertical="center"/>
    </xf>
    <xf numFmtId="0" fontId="14" fillId="0" borderId="56" xfId="9" applyFont="1" applyFill="1" applyBorder="1" applyAlignment="1">
      <alignment horizontal="left" vertical="center"/>
    </xf>
    <xf numFmtId="49" fontId="15" fillId="0" borderId="0" xfId="9" applyNumberFormat="1" applyFont="1" applyFill="1" applyAlignment="1">
      <alignment horizontal="center" vertical="center"/>
    </xf>
    <xf numFmtId="0" fontId="14" fillId="0" borderId="4" xfId="9" applyFont="1" applyFill="1" applyBorder="1" applyAlignment="1">
      <alignment horizontal="center" vertical="center"/>
    </xf>
    <xf numFmtId="0" fontId="14" fillId="0" borderId="17" xfId="9" applyFont="1" applyFill="1" applyBorder="1" applyAlignment="1">
      <alignment horizontal="center" vertical="center"/>
    </xf>
    <xf numFmtId="0" fontId="14" fillId="0" borderId="5" xfId="9" applyFont="1" applyFill="1" applyBorder="1" applyAlignment="1">
      <alignment horizontal="center" vertical="center"/>
    </xf>
    <xf numFmtId="0" fontId="14" fillId="0" borderId="31" xfId="9" applyFont="1" applyFill="1" applyBorder="1" applyAlignment="1">
      <alignment horizontal="center" vertical="center"/>
    </xf>
    <xf numFmtId="0" fontId="14" fillId="0" borderId="64" xfId="9" applyFont="1" applyFill="1" applyBorder="1" applyAlignment="1">
      <alignment horizontal="center" vertical="center"/>
    </xf>
    <xf numFmtId="0" fontId="14" fillId="0" borderId="67" xfId="9" applyFont="1" applyFill="1" applyBorder="1" applyAlignment="1">
      <alignment horizontal="center" vertical="center"/>
    </xf>
    <xf numFmtId="0" fontId="14" fillId="0" borderId="68" xfId="9" applyFont="1" applyFill="1" applyBorder="1" applyAlignment="1">
      <alignment horizontal="center" vertical="center"/>
    </xf>
    <xf numFmtId="0" fontId="14" fillId="0" borderId="37" xfId="9" applyFont="1" applyFill="1" applyBorder="1" applyAlignment="1">
      <alignment horizontal="center" vertical="center"/>
    </xf>
    <xf numFmtId="0" fontId="14" fillId="0" borderId="30" xfId="9" applyFont="1" applyFill="1" applyBorder="1" applyAlignment="1">
      <alignment horizontal="center" vertical="center"/>
    </xf>
    <xf numFmtId="0" fontId="14" fillId="0" borderId="69" xfId="9" applyFont="1" applyFill="1" applyBorder="1" applyAlignment="1">
      <alignment horizontal="center" vertical="center"/>
    </xf>
    <xf numFmtId="0" fontId="14" fillId="0" borderId="8"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70" xfId="9" applyFont="1" applyFill="1" applyBorder="1" applyAlignment="1">
      <alignment horizontal="center" vertical="center"/>
    </xf>
    <xf numFmtId="0" fontId="14" fillId="0" borderId="26" xfId="9" applyFont="1" applyFill="1" applyBorder="1" applyAlignment="1">
      <alignment horizontal="center" vertical="center"/>
    </xf>
    <xf numFmtId="0" fontId="14" fillId="0" borderId="71" xfId="9" applyFont="1" applyFill="1" applyBorder="1" applyAlignment="1">
      <alignment horizontal="center" vertical="center"/>
    </xf>
    <xf numFmtId="0" fontId="14" fillId="0" borderId="49" xfId="9" applyFont="1" applyFill="1" applyBorder="1" applyAlignment="1">
      <alignment horizontal="center" vertical="center"/>
    </xf>
    <xf numFmtId="0" fontId="14" fillId="0" borderId="50" xfId="9" applyFont="1" applyFill="1" applyBorder="1" applyAlignment="1">
      <alignment horizontal="center" vertical="center"/>
    </xf>
    <xf numFmtId="0" fontId="14" fillId="0" borderId="7" xfId="9" applyFont="1" applyFill="1" applyBorder="1" applyAlignment="1">
      <alignment horizontal="center" vertical="center"/>
    </xf>
    <xf numFmtId="0" fontId="14" fillId="0" borderId="0" xfId="9" applyFont="1" applyFill="1" applyBorder="1" applyAlignment="1">
      <alignment horizontal="center" vertical="center"/>
    </xf>
    <xf numFmtId="0" fontId="14" fillId="0" borderId="18" xfId="9" applyFont="1" applyFill="1" applyBorder="1" applyAlignment="1">
      <alignment horizontal="center" vertical="center"/>
    </xf>
    <xf numFmtId="0" fontId="14" fillId="0" borderId="40" xfId="9" applyFont="1" applyFill="1" applyBorder="1" applyAlignment="1">
      <alignment horizontal="center" vertical="center"/>
    </xf>
    <xf numFmtId="0" fontId="14" fillId="0" borderId="51" xfId="9" applyFont="1" applyFill="1" applyBorder="1" applyAlignment="1">
      <alignment horizontal="center" vertical="center"/>
    </xf>
    <xf numFmtId="0" fontId="14" fillId="0" borderId="56" xfId="9" applyFont="1" applyFill="1" applyBorder="1" applyAlignment="1">
      <alignment horizontal="center" vertical="center"/>
    </xf>
    <xf numFmtId="0" fontId="14" fillId="0" borderId="72" xfId="9" applyFont="1" applyFill="1" applyBorder="1" applyAlignment="1">
      <alignment horizontal="center"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0" fontId="18" fillId="0" borderId="49" xfId="2" applyFont="1" applyFill="1" applyBorder="1" applyAlignment="1">
      <alignment horizontal="left" vertical="center"/>
    </xf>
    <xf numFmtId="0" fontId="18" fillId="0" borderId="50" xfId="2" applyFont="1" applyFill="1" applyBorder="1" applyAlignment="1">
      <alignment horizontal="left" vertical="center"/>
    </xf>
    <xf numFmtId="0" fontId="18" fillId="0" borderId="51" xfId="2" applyFont="1" applyFill="1" applyBorder="1" applyAlignment="1">
      <alignment horizontal="left" vertical="center"/>
    </xf>
    <xf numFmtId="178" fontId="14" fillId="0" borderId="49" xfId="9" applyNumberFormat="1" applyFont="1" applyFill="1" applyBorder="1" applyAlignment="1">
      <alignment horizontal="right" vertical="center" shrinkToFit="1"/>
    </xf>
    <xf numFmtId="178" fontId="14" fillId="0" borderId="50" xfId="9" applyNumberFormat="1" applyFont="1" applyFill="1" applyBorder="1" applyAlignment="1">
      <alignment horizontal="right" vertical="center" shrinkToFit="1"/>
    </xf>
    <xf numFmtId="178" fontId="14" fillId="0" borderId="51" xfId="9" applyNumberFormat="1" applyFont="1" applyFill="1" applyBorder="1" applyAlignment="1">
      <alignment horizontal="right" vertical="center" shrinkToFit="1"/>
    </xf>
    <xf numFmtId="0" fontId="14" fillId="0" borderId="49" xfId="9" applyFont="1" applyFill="1" applyBorder="1" applyAlignment="1">
      <alignment horizontal="left" vertical="center"/>
    </xf>
    <xf numFmtId="0" fontId="14" fillId="0" borderId="50" xfId="9" applyFont="1" applyFill="1" applyBorder="1" applyAlignment="1">
      <alignment horizontal="left" vertical="center"/>
    </xf>
    <xf numFmtId="0" fontId="14" fillId="0" borderId="51" xfId="9" applyFont="1" applyFill="1" applyBorder="1" applyAlignment="1">
      <alignment horizontal="left" vertical="center"/>
    </xf>
    <xf numFmtId="181" fontId="14" fillId="0" borderId="49" xfId="9" applyNumberFormat="1" applyFont="1" applyFill="1" applyBorder="1" applyAlignment="1">
      <alignment horizontal="right" vertical="center" shrinkToFit="1"/>
    </xf>
    <xf numFmtId="181" fontId="14" fillId="0" borderId="50" xfId="9" applyNumberFormat="1" applyFont="1" applyFill="1" applyBorder="1" applyAlignment="1">
      <alignment horizontal="right" vertical="center" shrinkToFit="1"/>
    </xf>
    <xf numFmtId="181" fontId="14" fillId="0" borderId="51" xfId="9" applyNumberFormat="1" applyFont="1" applyFill="1" applyBorder="1" applyAlignment="1">
      <alignment horizontal="right" vertical="center" shrinkToFit="1"/>
    </xf>
    <xf numFmtId="0" fontId="14" fillId="0" borderId="22" xfId="9" applyFont="1" applyFill="1" applyBorder="1" applyAlignment="1">
      <alignment vertical="center"/>
    </xf>
    <xf numFmtId="0" fontId="14" fillId="0" borderId="35" xfId="9" applyFont="1" applyFill="1" applyBorder="1" applyAlignment="1">
      <alignment vertical="center"/>
    </xf>
    <xf numFmtId="0" fontId="14" fillId="0" borderId="36" xfId="9" applyFont="1" applyFill="1" applyBorder="1" applyAlignment="1">
      <alignment vertical="center"/>
    </xf>
    <xf numFmtId="0" fontId="14" fillId="0" borderId="27" xfId="9" applyFont="1" applyFill="1" applyBorder="1" applyAlignment="1">
      <alignment horizontal="center" vertical="center"/>
    </xf>
    <xf numFmtId="0" fontId="14" fillId="0" borderId="35" xfId="9" applyFont="1" applyFill="1" applyBorder="1" applyAlignment="1">
      <alignment horizontal="center" vertical="center"/>
    </xf>
    <xf numFmtId="0" fontId="18" fillId="0" borderId="7" xfId="2" applyFont="1" applyFill="1" applyBorder="1" applyAlignment="1">
      <alignment horizontal="left" vertical="center"/>
    </xf>
    <xf numFmtId="0" fontId="18" fillId="0" borderId="0" xfId="2" applyFont="1" applyFill="1" applyBorder="1" applyAlignment="1">
      <alignment horizontal="left" vertical="center"/>
    </xf>
    <xf numFmtId="0" fontId="18" fillId="0" borderId="56" xfId="2" applyFont="1" applyFill="1" applyBorder="1" applyAlignment="1">
      <alignment horizontal="left" vertical="center"/>
    </xf>
    <xf numFmtId="0" fontId="14" fillId="0" borderId="10" xfId="9" applyFont="1" applyFill="1" applyBorder="1" applyAlignment="1">
      <alignment horizontal="center" vertical="center"/>
    </xf>
    <xf numFmtId="0" fontId="14" fillId="0" borderId="34" xfId="9" applyFont="1" applyFill="1" applyBorder="1" applyAlignment="1">
      <alignment horizontal="center" vertical="center"/>
    </xf>
    <xf numFmtId="0" fontId="14" fillId="0" borderId="11" xfId="9" applyFont="1" applyFill="1" applyBorder="1" applyAlignment="1">
      <alignment horizontal="center" vertical="center"/>
    </xf>
    <xf numFmtId="0" fontId="14" fillId="0" borderId="32" xfId="9" applyFont="1" applyFill="1" applyBorder="1" applyAlignment="1">
      <alignment horizontal="center" vertical="center"/>
    </xf>
    <xf numFmtId="0" fontId="14" fillId="0" borderId="73" xfId="9" applyFont="1" applyFill="1" applyBorder="1" applyAlignment="1">
      <alignment horizontal="center" vertical="center"/>
    </xf>
    <xf numFmtId="0" fontId="14" fillId="0" borderId="52" xfId="9" applyFont="1" applyFill="1" applyBorder="1" applyAlignment="1">
      <alignment horizontal="center" vertical="center"/>
    </xf>
    <xf numFmtId="0" fontId="14" fillId="0" borderId="28" xfId="9" applyFont="1" applyFill="1" applyBorder="1" applyAlignment="1">
      <alignment horizontal="center" vertical="center"/>
    </xf>
    <xf numFmtId="0" fontId="14" fillId="0" borderId="12" xfId="9" applyFont="1" applyFill="1" applyBorder="1" applyAlignment="1">
      <alignment horizontal="center" vertical="center"/>
    </xf>
    <xf numFmtId="0" fontId="14" fillId="0" borderId="74" xfId="9" applyFont="1" applyFill="1" applyBorder="1" applyAlignment="1">
      <alignment horizontal="center" vertical="center"/>
    </xf>
    <xf numFmtId="0" fontId="14" fillId="0" borderId="75" xfId="9" applyFont="1" applyFill="1" applyBorder="1" applyAlignment="1">
      <alignment horizontal="center" vertical="center"/>
    </xf>
    <xf numFmtId="0" fontId="14" fillId="0" borderId="9" xfId="9" applyFont="1" applyFill="1" applyBorder="1" applyAlignment="1">
      <alignment horizontal="center" vertical="center"/>
    </xf>
    <xf numFmtId="0" fontId="14" fillId="0" borderId="48" xfId="9" applyFont="1" applyFill="1" applyBorder="1" applyAlignment="1">
      <alignment horizontal="center" vertical="center"/>
    </xf>
    <xf numFmtId="0" fontId="14" fillId="0" borderId="53" xfId="9" applyFont="1" applyFill="1" applyBorder="1" applyAlignment="1">
      <alignment horizontal="center" vertical="center"/>
    </xf>
    <xf numFmtId="0" fontId="14" fillId="0" borderId="54" xfId="9" applyFont="1" applyFill="1" applyBorder="1" applyAlignment="1">
      <alignment horizontal="center" vertical="center"/>
    </xf>
    <xf numFmtId="49" fontId="14" fillId="0" borderId="28" xfId="9" applyNumberFormat="1" applyFont="1" applyFill="1" applyBorder="1" applyAlignment="1">
      <alignment horizontal="center" vertical="center"/>
    </xf>
    <xf numFmtId="49" fontId="14" fillId="0" borderId="48" xfId="9" applyNumberFormat="1" applyFont="1" applyFill="1" applyBorder="1" applyAlignment="1">
      <alignment horizontal="center" vertical="center"/>
    </xf>
    <xf numFmtId="49" fontId="14" fillId="0" borderId="76" xfId="9" applyNumberFormat="1" applyFont="1" applyFill="1" applyBorder="1" applyAlignment="1">
      <alignment horizontal="center" vertical="center"/>
    </xf>
    <xf numFmtId="49" fontId="14" fillId="0" borderId="57" xfId="9" applyNumberFormat="1" applyFont="1" applyFill="1" applyBorder="1" applyAlignment="1">
      <alignment horizontal="center" vertical="center"/>
    </xf>
    <xf numFmtId="49" fontId="14" fillId="0" borderId="0" xfId="9" applyNumberFormat="1" applyFont="1" applyFill="1" applyBorder="1" applyAlignment="1">
      <alignment horizontal="center" vertical="center"/>
    </xf>
    <xf numFmtId="49" fontId="14" fillId="0" borderId="56" xfId="9" applyNumberFormat="1" applyFont="1" applyFill="1" applyBorder="1" applyAlignment="1">
      <alignment horizontal="center" vertical="center"/>
    </xf>
    <xf numFmtId="49" fontId="14" fillId="0" borderId="74" xfId="9" applyNumberFormat="1" applyFont="1" applyFill="1" applyBorder="1" applyAlignment="1">
      <alignment horizontal="center" vertical="center"/>
    </xf>
    <xf numFmtId="49" fontId="14" fillId="0" borderId="54" xfId="9" applyNumberFormat="1" applyFont="1" applyFill="1" applyBorder="1" applyAlignment="1">
      <alignment horizontal="center" vertical="center"/>
    </xf>
    <xf numFmtId="49" fontId="14" fillId="0" borderId="55" xfId="9" applyNumberFormat="1" applyFont="1" applyFill="1" applyBorder="1" applyAlignment="1">
      <alignment horizontal="center" vertical="center"/>
    </xf>
    <xf numFmtId="182" fontId="14" fillId="0" borderId="7" xfId="9" applyNumberFormat="1" applyFont="1" applyFill="1" applyBorder="1" applyAlignment="1">
      <alignment horizontal="right" vertical="center" shrinkToFit="1"/>
    </xf>
    <xf numFmtId="182" fontId="14" fillId="0" borderId="0" xfId="9" applyNumberFormat="1" applyFont="1" applyFill="1" applyBorder="1" applyAlignment="1">
      <alignment horizontal="right" vertical="center" shrinkToFit="1"/>
    </xf>
    <xf numFmtId="182" fontId="14" fillId="0" borderId="56" xfId="9" applyNumberFormat="1" applyFont="1" applyFill="1" applyBorder="1" applyAlignment="1">
      <alignment horizontal="right" vertical="center" shrinkToFit="1"/>
    </xf>
    <xf numFmtId="183" fontId="14" fillId="0" borderId="7" xfId="9" applyNumberFormat="1" applyFont="1" applyFill="1" applyBorder="1" applyAlignment="1">
      <alignment horizontal="right" vertical="center" shrinkToFit="1"/>
    </xf>
    <xf numFmtId="183" fontId="14" fillId="0" borderId="0" xfId="9" applyNumberFormat="1" applyFont="1" applyFill="1" applyBorder="1" applyAlignment="1">
      <alignment horizontal="right" vertical="center" shrinkToFit="1"/>
    </xf>
    <xf numFmtId="183" fontId="14" fillId="0" borderId="56" xfId="9" applyNumberFormat="1" applyFont="1" applyFill="1" applyBorder="1" applyAlignment="1">
      <alignment horizontal="right" vertical="center" shrinkToFit="1"/>
    </xf>
    <xf numFmtId="0" fontId="14" fillId="0" borderId="77" xfId="9" applyFont="1" applyFill="1" applyBorder="1" applyAlignment="1">
      <alignment horizontal="center" vertical="center"/>
    </xf>
    <xf numFmtId="0" fontId="14" fillId="0" borderId="78" xfId="9" applyFont="1" applyFill="1" applyBorder="1" applyAlignment="1">
      <alignment vertical="center"/>
    </xf>
    <xf numFmtId="0" fontId="14" fillId="0" borderId="79" xfId="9" applyFont="1" applyFill="1" applyBorder="1" applyAlignment="1">
      <alignment vertical="center"/>
    </xf>
    <xf numFmtId="0" fontId="14" fillId="0" borderId="80" xfId="9" applyFont="1" applyFill="1" applyBorder="1" applyAlignment="1">
      <alignment vertical="center"/>
    </xf>
    <xf numFmtId="178" fontId="14" fillId="0" borderId="78" xfId="9" applyNumberFormat="1" applyFont="1" applyFill="1" applyBorder="1" applyAlignment="1">
      <alignment horizontal="right" vertical="center" shrinkToFit="1"/>
    </xf>
    <xf numFmtId="178" fontId="14" fillId="0" borderId="79" xfId="9" applyNumberFormat="1" applyFont="1" applyFill="1" applyBorder="1" applyAlignment="1">
      <alignment horizontal="right" vertical="center" shrinkToFit="1"/>
    </xf>
    <xf numFmtId="178" fontId="14" fillId="0" borderId="81" xfId="9" applyNumberFormat="1" applyFont="1" applyFill="1" applyBorder="1" applyAlignment="1">
      <alignment horizontal="right" vertical="center" shrinkToFit="1"/>
    </xf>
    <xf numFmtId="0" fontId="14" fillId="0" borderId="27" xfId="9" applyFont="1" applyFill="1" applyBorder="1" applyAlignment="1">
      <alignment vertical="center"/>
    </xf>
    <xf numFmtId="178" fontId="14" fillId="0" borderId="27" xfId="9" applyNumberFormat="1" applyFont="1" applyFill="1" applyBorder="1" applyAlignment="1">
      <alignment horizontal="right" vertical="center" shrinkToFit="1"/>
    </xf>
    <xf numFmtId="178" fontId="14" fillId="0" borderId="35" xfId="9" applyNumberFormat="1" applyFont="1" applyFill="1" applyBorder="1" applyAlignment="1">
      <alignment horizontal="right" vertical="center" shrinkToFit="1"/>
    </xf>
    <xf numFmtId="178" fontId="14" fillId="0" borderId="82" xfId="9" applyNumberFormat="1" applyFont="1" applyFill="1" applyBorder="1" applyAlignment="1">
      <alignment horizontal="right" vertical="center" shrinkToFit="1"/>
    </xf>
    <xf numFmtId="0" fontId="14" fillId="0" borderId="29" xfId="9" applyFont="1" applyFill="1" applyBorder="1" applyAlignment="1">
      <alignment vertical="center"/>
    </xf>
    <xf numFmtId="0" fontId="14" fillId="0" borderId="83" xfId="9" applyFont="1" applyFill="1" applyBorder="1" applyAlignment="1">
      <alignment vertical="center"/>
    </xf>
    <xf numFmtId="0" fontId="14" fillId="0" borderId="84" xfId="9" applyFont="1" applyFill="1" applyBorder="1" applyAlignment="1">
      <alignment vertical="center"/>
    </xf>
    <xf numFmtId="185" fontId="14" fillId="0" borderId="29" xfId="9" applyNumberFormat="1" applyFont="1" applyFill="1" applyBorder="1" applyAlignment="1">
      <alignment horizontal="right" vertical="center" shrinkToFit="1"/>
    </xf>
    <xf numFmtId="185" fontId="14" fillId="0" borderId="83" xfId="9" applyNumberFormat="1" applyFont="1" applyFill="1" applyBorder="1" applyAlignment="1">
      <alignment horizontal="right" vertical="center" shrinkToFit="1"/>
    </xf>
    <xf numFmtId="185" fontId="14" fillId="0" borderId="85" xfId="9" applyNumberFormat="1" applyFont="1" applyFill="1" applyBorder="1" applyAlignment="1">
      <alignment horizontal="right" vertical="center" shrinkToFit="1"/>
    </xf>
    <xf numFmtId="0" fontId="18" fillId="0" borderId="28" xfId="10" applyFont="1" applyFill="1" applyBorder="1" applyAlignment="1">
      <alignment horizontal="center" vertical="center" shrinkToFit="1"/>
    </xf>
    <xf numFmtId="0" fontId="18" fillId="0" borderId="48" xfId="10" applyFont="1" applyFill="1" applyBorder="1" applyAlignment="1">
      <alignment horizontal="center" vertical="center" shrinkToFit="1"/>
    </xf>
    <xf numFmtId="0" fontId="18" fillId="0" borderId="34" xfId="10" applyFont="1" applyFill="1" applyBorder="1" applyAlignment="1">
      <alignment horizontal="center" vertical="center" shrinkToFit="1"/>
    </xf>
    <xf numFmtId="178" fontId="18" fillId="0" borderId="27" xfId="9" applyNumberFormat="1" applyFont="1" applyFill="1" applyBorder="1" applyAlignment="1">
      <alignment horizontal="right" vertical="center" shrinkToFit="1"/>
    </xf>
    <xf numFmtId="178" fontId="18" fillId="0" borderId="35" xfId="9" applyNumberFormat="1" applyFont="1" applyFill="1" applyBorder="1" applyAlignment="1">
      <alignment horizontal="right" vertical="center" shrinkToFit="1"/>
    </xf>
    <xf numFmtId="178" fontId="18" fillId="0" borderId="82" xfId="9" applyNumberFormat="1" applyFont="1" applyFill="1" applyBorder="1" applyAlignment="1">
      <alignment horizontal="right" vertical="center" shrinkToFit="1"/>
    </xf>
    <xf numFmtId="178" fontId="14" fillId="0" borderId="36" xfId="9" applyNumberFormat="1" applyFont="1" applyFill="1" applyBorder="1" applyAlignment="1">
      <alignment horizontal="right" vertical="center" shrinkToFit="1"/>
    </xf>
    <xf numFmtId="0" fontId="18" fillId="0" borderId="28" xfId="9" applyFont="1" applyFill="1" applyBorder="1" applyAlignment="1">
      <alignment vertical="center"/>
    </xf>
    <xf numFmtId="0" fontId="18" fillId="0" borderId="35" xfId="9" applyFont="1" applyFill="1" applyBorder="1" applyAlignment="1">
      <alignment vertical="center"/>
    </xf>
    <xf numFmtId="0" fontId="18" fillId="0" borderId="36" xfId="9" applyFont="1" applyFill="1" applyBorder="1" applyAlignment="1">
      <alignment vertical="center"/>
    </xf>
    <xf numFmtId="181" fontId="14" fillId="0" borderId="27" xfId="9" applyNumberFormat="1" applyFont="1" applyFill="1" applyBorder="1" applyAlignment="1">
      <alignment horizontal="right" vertical="center" shrinkToFit="1"/>
    </xf>
    <xf numFmtId="181" fontId="14" fillId="0" borderId="35" xfId="9" applyNumberFormat="1" applyFont="1" applyFill="1" applyBorder="1" applyAlignment="1">
      <alignment horizontal="right" vertical="center" shrinkToFit="1"/>
    </xf>
    <xf numFmtId="181" fontId="14" fillId="0" borderId="36" xfId="9" applyNumberFormat="1" applyFont="1" applyFill="1" applyBorder="1" applyAlignment="1">
      <alignment horizontal="right" vertical="center" shrinkToFit="1"/>
    </xf>
    <xf numFmtId="181" fontId="14" fillId="0" borderId="82" xfId="9" applyNumberFormat="1" applyFont="1" applyFill="1" applyBorder="1" applyAlignment="1">
      <alignment horizontal="right" vertical="center" shrinkToFit="1"/>
    </xf>
    <xf numFmtId="0" fontId="14" fillId="0" borderId="49" xfId="9" applyFont="1" applyFill="1" applyBorder="1" applyAlignment="1">
      <alignment horizontal="center" vertical="center" wrapText="1"/>
    </xf>
    <xf numFmtId="0" fontId="14" fillId="0" borderId="50" xfId="9" applyFont="1" applyFill="1" applyBorder="1" applyAlignment="1">
      <alignment horizontal="center" vertical="center" wrapText="1"/>
    </xf>
    <xf numFmtId="0" fontId="14" fillId="0" borderId="17" xfId="9" applyFont="1" applyFill="1" applyBorder="1" applyAlignment="1">
      <alignment horizontal="center" vertical="center" wrapText="1"/>
    </xf>
    <xf numFmtId="0" fontId="14" fillId="0" borderId="7" xfId="9" applyFont="1" applyFill="1" applyBorder="1" applyAlignment="1">
      <alignment horizontal="center" vertical="center" wrapText="1"/>
    </xf>
    <xf numFmtId="0" fontId="14" fillId="0" borderId="0" xfId="9" applyFont="1" applyFill="1" applyBorder="1" applyAlignment="1">
      <alignment horizontal="center" vertical="center" wrapText="1"/>
    </xf>
    <xf numFmtId="0" fontId="14" fillId="0" borderId="64" xfId="9" applyFont="1" applyFill="1" applyBorder="1" applyAlignment="1">
      <alignment horizontal="center" vertical="center" wrapText="1"/>
    </xf>
    <xf numFmtId="0" fontId="14" fillId="0" borderId="53" xfId="9" applyFont="1" applyFill="1" applyBorder="1" applyAlignment="1">
      <alignment horizontal="center" vertical="center" wrapText="1"/>
    </xf>
    <xf numFmtId="0" fontId="14" fillId="0" borderId="54" xfId="9" applyFont="1" applyFill="1" applyBorder="1" applyAlignment="1">
      <alignment horizontal="center" vertical="center" wrapText="1"/>
    </xf>
    <xf numFmtId="0" fontId="14" fillId="0" borderId="73" xfId="9" applyFont="1" applyFill="1" applyBorder="1" applyAlignment="1">
      <alignment horizontal="center" vertical="center" wrapText="1"/>
    </xf>
    <xf numFmtId="0" fontId="18" fillId="0" borderId="69" xfId="9" applyFont="1" applyFill="1" applyBorder="1" applyAlignment="1">
      <alignment vertical="center"/>
    </xf>
    <xf numFmtId="0" fontId="18" fillId="0" borderId="79" xfId="9" applyFont="1" applyFill="1" applyBorder="1" applyAlignment="1">
      <alignment vertical="center"/>
    </xf>
    <xf numFmtId="0" fontId="18" fillId="0" borderId="80" xfId="9" applyFont="1" applyFill="1" applyBorder="1" applyAlignment="1">
      <alignment vertical="center"/>
    </xf>
    <xf numFmtId="178" fontId="18" fillId="0" borderId="69" xfId="9" applyNumberFormat="1" applyFont="1" applyFill="1" applyBorder="1" applyAlignment="1">
      <alignment horizontal="right" vertical="center" shrinkToFit="1"/>
    </xf>
    <xf numFmtId="178" fontId="18" fillId="0" borderId="50" xfId="9" applyNumberFormat="1" applyFont="1" applyFill="1" applyBorder="1" applyAlignment="1">
      <alignment horizontal="right" vertical="center" shrinkToFit="1"/>
    </xf>
    <xf numFmtId="178" fontId="18" fillId="0" borderId="51" xfId="9" applyNumberFormat="1" applyFont="1" applyFill="1" applyBorder="1" applyAlignment="1">
      <alignment horizontal="right" vertical="center" shrinkToFit="1"/>
    </xf>
    <xf numFmtId="0" fontId="14" fillId="0" borderId="22" xfId="9" applyFont="1" applyFill="1" applyBorder="1" applyAlignment="1">
      <alignment horizontal="center" vertical="center"/>
    </xf>
    <xf numFmtId="0" fontId="14" fillId="0" borderId="36" xfId="9" applyFont="1" applyFill="1" applyBorder="1" applyAlignment="1">
      <alignment horizontal="center" vertical="center"/>
    </xf>
    <xf numFmtId="0" fontId="14" fillId="0" borderId="82" xfId="9" applyFont="1" applyFill="1" applyBorder="1" applyAlignment="1">
      <alignment horizontal="center" vertical="center"/>
    </xf>
    <xf numFmtId="0" fontId="14" fillId="0" borderId="53" xfId="9" applyFont="1" applyFill="1" applyBorder="1" applyAlignment="1">
      <alignment horizontal="left" vertical="center"/>
    </xf>
    <xf numFmtId="0" fontId="14" fillId="0" borderId="54" xfId="9" applyFont="1" applyFill="1" applyBorder="1" applyAlignment="1">
      <alignment horizontal="left" vertical="center"/>
    </xf>
    <xf numFmtId="0" fontId="14" fillId="0" borderId="55" xfId="9" applyFont="1" applyFill="1" applyBorder="1" applyAlignment="1">
      <alignment horizontal="left" vertical="center"/>
    </xf>
    <xf numFmtId="181" fontId="14" fillId="0" borderId="53" xfId="9" applyNumberFormat="1" applyFont="1" applyFill="1" applyBorder="1" applyAlignment="1">
      <alignment horizontal="right" vertical="center" shrinkToFit="1"/>
    </xf>
    <xf numFmtId="181" fontId="14" fillId="0" borderId="54" xfId="9" applyNumberFormat="1" applyFont="1" applyFill="1" applyBorder="1" applyAlignment="1">
      <alignment horizontal="right" vertical="center" shrinkToFit="1"/>
    </xf>
    <xf numFmtId="181" fontId="14" fillId="0" borderId="55" xfId="9" applyNumberFormat="1" applyFont="1" applyFill="1" applyBorder="1" applyAlignment="1">
      <alignment horizontal="right" vertical="center" shrinkToFit="1"/>
    </xf>
    <xf numFmtId="0" fontId="14" fillId="0" borderId="49" xfId="3" applyFont="1" applyFill="1" applyBorder="1" applyAlignment="1">
      <alignment horizontal="left" vertical="center"/>
    </xf>
    <xf numFmtId="0" fontId="14" fillId="0" borderId="50" xfId="3" applyFont="1" applyFill="1" applyBorder="1" applyAlignment="1">
      <alignment horizontal="left" vertical="center"/>
    </xf>
    <xf numFmtId="0" fontId="14" fillId="0" borderId="51" xfId="3" applyFont="1" applyFill="1" applyBorder="1" applyAlignment="1">
      <alignment horizontal="left" vertical="center"/>
    </xf>
    <xf numFmtId="0" fontId="18" fillId="0" borderId="48" xfId="9" applyFont="1" applyFill="1" applyBorder="1" applyAlignment="1">
      <alignment vertical="center"/>
    </xf>
    <xf numFmtId="0" fontId="18" fillId="0" borderId="34" xfId="9" applyFont="1" applyFill="1" applyBorder="1" applyAlignment="1">
      <alignment vertical="center"/>
    </xf>
    <xf numFmtId="185" fontId="18" fillId="0" borderId="28" xfId="9" applyNumberFormat="1" applyFont="1" applyFill="1" applyBorder="1" applyAlignment="1">
      <alignment horizontal="right" vertical="center" shrinkToFit="1"/>
    </xf>
    <xf numFmtId="185" fontId="18" fillId="0" borderId="48" xfId="9" applyNumberFormat="1" applyFont="1" applyFill="1" applyBorder="1" applyAlignment="1">
      <alignment horizontal="right" vertical="center" shrinkToFit="1"/>
    </xf>
    <xf numFmtId="185" fontId="18" fillId="0" borderId="76" xfId="9" applyNumberFormat="1" applyFont="1" applyFill="1" applyBorder="1" applyAlignment="1">
      <alignment horizontal="right" vertical="center" shrinkToFit="1"/>
    </xf>
    <xf numFmtId="0" fontId="20" fillId="0" borderId="0" xfId="9" applyFont="1" applyFill="1" applyBorder="1" applyAlignment="1">
      <alignment horizontal="left" vertical="center" wrapText="1"/>
    </xf>
    <xf numFmtId="0" fontId="20" fillId="0" borderId="56" xfId="9" applyFont="1" applyFill="1" applyBorder="1" applyAlignment="1">
      <alignment horizontal="left" vertical="center" wrapText="1"/>
    </xf>
    <xf numFmtId="0" fontId="18" fillId="0" borderId="29" xfId="10" applyFont="1" applyFill="1" applyBorder="1" applyAlignment="1">
      <alignment horizontal="center" vertical="center" shrinkToFit="1"/>
    </xf>
    <xf numFmtId="0" fontId="18" fillId="0" borderId="83" xfId="10" applyFont="1" applyFill="1" applyBorder="1" applyAlignment="1">
      <alignment horizontal="center" vertical="center" shrinkToFit="1"/>
    </xf>
    <xf numFmtId="0" fontId="18" fillId="0" borderId="84" xfId="10" applyFont="1" applyFill="1" applyBorder="1" applyAlignment="1">
      <alignment horizontal="center" vertical="center" shrinkToFit="1"/>
    </xf>
    <xf numFmtId="0" fontId="14" fillId="0" borderId="86" xfId="9" applyFont="1" applyFill="1" applyBorder="1" applyAlignment="1">
      <alignment horizontal="center" vertical="center"/>
    </xf>
    <xf numFmtId="0" fontId="14" fillId="0" borderId="33" xfId="9" applyFont="1" applyFill="1" applyBorder="1" applyAlignment="1">
      <alignment horizontal="center" vertical="center"/>
    </xf>
    <xf numFmtId="183" fontId="14" fillId="0" borderId="33" xfId="9" applyNumberFormat="1" applyFont="1" applyFill="1" applyBorder="1" applyAlignment="1">
      <alignment horizontal="right" vertical="center" shrinkToFit="1"/>
    </xf>
    <xf numFmtId="183" fontId="14" fillId="0" borderId="87" xfId="9" applyNumberFormat="1" applyFont="1" applyFill="1" applyBorder="1" applyAlignment="1">
      <alignment horizontal="right" vertical="center" shrinkToFit="1"/>
    </xf>
    <xf numFmtId="183" fontId="14" fillId="0" borderId="6" xfId="9" applyNumberFormat="1" applyFont="1" applyFill="1" applyBorder="1" applyAlignment="1">
      <alignment horizontal="right" vertical="center" shrinkToFit="1"/>
    </xf>
    <xf numFmtId="181" fontId="14" fillId="0" borderId="29" xfId="9" applyNumberFormat="1" applyFont="1" applyFill="1" applyBorder="1" applyAlignment="1">
      <alignment horizontal="right" vertical="center" shrinkToFit="1"/>
    </xf>
    <xf numFmtId="181" fontId="14" fillId="0" borderId="83" xfId="9" applyNumberFormat="1" applyFont="1" applyFill="1" applyBorder="1" applyAlignment="1">
      <alignment horizontal="right" vertical="center" shrinkToFit="1"/>
    </xf>
    <xf numFmtId="181" fontId="14" fillId="0" borderId="84" xfId="9" applyNumberFormat="1" applyFont="1" applyFill="1" applyBorder="1" applyAlignment="1">
      <alignment horizontal="right" vertical="center" shrinkToFit="1"/>
    </xf>
    <xf numFmtId="181" fontId="14" fillId="0" borderId="85" xfId="9" applyNumberFormat="1" applyFont="1" applyFill="1" applyBorder="1" applyAlignment="1">
      <alignment horizontal="right" vertical="center" shrinkToFit="1"/>
    </xf>
    <xf numFmtId="178" fontId="14" fillId="0" borderId="33" xfId="9" applyNumberFormat="1" applyFont="1" applyFill="1" applyBorder="1" applyAlignment="1">
      <alignment horizontal="right" vertical="center" shrinkToFit="1"/>
    </xf>
    <xf numFmtId="178" fontId="14" fillId="0" borderId="87" xfId="9" applyNumberFormat="1" applyFont="1" applyFill="1" applyBorder="1" applyAlignment="1">
      <alignment horizontal="right" vertical="center" shrinkToFit="1"/>
    </xf>
    <xf numFmtId="178" fontId="14" fillId="0" borderId="6" xfId="9" applyNumberFormat="1" applyFont="1" applyFill="1" applyBorder="1" applyAlignment="1">
      <alignment horizontal="right" vertical="center" shrinkToFit="1"/>
    </xf>
    <xf numFmtId="178" fontId="14" fillId="0" borderId="50" xfId="9" applyNumberFormat="1" applyFont="1" applyFill="1" applyBorder="1" applyAlignment="1">
      <alignment horizontal="right" vertical="center"/>
    </xf>
    <xf numFmtId="178" fontId="14" fillId="0" borderId="51" xfId="9" applyNumberFormat="1" applyFont="1" applyFill="1" applyBorder="1" applyAlignment="1">
      <alignment horizontal="right" vertical="center"/>
    </xf>
    <xf numFmtId="181" fontId="14" fillId="0" borderId="54" xfId="9" applyNumberFormat="1" applyFont="1" applyFill="1" applyBorder="1" applyAlignment="1">
      <alignment horizontal="right" vertical="center"/>
    </xf>
    <xf numFmtId="181" fontId="14" fillId="0" borderId="55" xfId="9" applyNumberFormat="1" applyFont="1" applyFill="1" applyBorder="1" applyAlignment="1">
      <alignment horizontal="right" vertical="center"/>
    </xf>
    <xf numFmtId="0" fontId="14" fillId="0" borderId="13" xfId="9" applyFont="1" applyFill="1" applyBorder="1" applyAlignment="1">
      <alignment vertical="center"/>
    </xf>
    <xf numFmtId="0" fontId="14" fillId="0" borderId="89" xfId="9" applyFont="1" applyFill="1" applyBorder="1" applyAlignment="1">
      <alignment horizontal="center" vertical="center"/>
    </xf>
    <xf numFmtId="0" fontId="14" fillId="0" borderId="79" xfId="9" applyFont="1" applyFill="1" applyBorder="1" applyAlignment="1">
      <alignment horizontal="center" vertical="center"/>
    </xf>
    <xf numFmtId="0" fontId="14" fillId="0" borderId="81" xfId="9" applyFont="1" applyFill="1" applyBorder="1" applyAlignment="1">
      <alignment horizontal="center" vertical="center"/>
    </xf>
    <xf numFmtId="0" fontId="21" fillId="0" borderId="35" xfId="9" applyFont="1" applyFill="1" applyBorder="1">
      <alignment vertical="center"/>
    </xf>
    <xf numFmtId="0" fontId="21" fillId="0" borderId="36" xfId="9" applyFont="1" applyFill="1" applyBorder="1">
      <alignment vertical="center"/>
    </xf>
    <xf numFmtId="0" fontId="14" fillId="0" borderId="9" xfId="9" applyFont="1" applyFill="1" applyBorder="1" applyAlignment="1">
      <alignment horizontal="center" vertical="center" textRotation="255"/>
    </xf>
    <xf numFmtId="0" fontId="14" fillId="0" borderId="48" xfId="9" applyFont="1" applyFill="1" applyBorder="1" applyAlignment="1">
      <alignment horizontal="center" vertical="center" textRotation="255"/>
    </xf>
    <xf numFmtId="0" fontId="14" fillId="0" borderId="34" xfId="9" applyFont="1" applyFill="1" applyBorder="1" applyAlignment="1">
      <alignment horizontal="center" vertical="center" textRotation="255"/>
    </xf>
    <xf numFmtId="0" fontId="14" fillId="0" borderId="7" xfId="9" applyFont="1" applyFill="1" applyBorder="1" applyAlignment="1">
      <alignment horizontal="center" vertical="center" textRotation="255"/>
    </xf>
    <xf numFmtId="0" fontId="14" fillId="0" borderId="0" xfId="9" applyFont="1" applyFill="1" applyBorder="1" applyAlignment="1">
      <alignment horizontal="center" vertical="center" textRotation="255"/>
    </xf>
    <xf numFmtId="0" fontId="14" fillId="0" borderId="64" xfId="9" applyFont="1" applyFill="1" applyBorder="1" applyAlignment="1">
      <alignment horizontal="center" vertical="center" textRotation="255"/>
    </xf>
    <xf numFmtId="0" fontId="14" fillId="0" borderId="53" xfId="9" applyFont="1" applyFill="1" applyBorder="1" applyAlignment="1">
      <alignment horizontal="center" vertical="center" textRotation="255"/>
    </xf>
    <xf numFmtId="0" fontId="14" fillId="0" borderId="54" xfId="9" applyFont="1" applyFill="1" applyBorder="1" applyAlignment="1">
      <alignment horizontal="center" vertical="center" textRotation="255"/>
    </xf>
    <xf numFmtId="0" fontId="14" fillId="0" borderId="73" xfId="9" applyFont="1" applyFill="1" applyBorder="1" applyAlignment="1">
      <alignment horizontal="center" vertical="center" textRotation="255"/>
    </xf>
    <xf numFmtId="0" fontId="20" fillId="0" borderId="28" xfId="9" applyFont="1" applyFill="1" applyBorder="1" applyAlignment="1">
      <alignment horizontal="center" vertical="center" wrapText="1"/>
    </xf>
    <xf numFmtId="0" fontId="20" fillId="0" borderId="48" xfId="9" applyFont="1" applyFill="1" applyBorder="1" applyAlignment="1">
      <alignment horizontal="center" vertical="center" wrapText="1"/>
    </xf>
    <xf numFmtId="0" fontId="20" fillId="0" borderId="34" xfId="9" applyFont="1" applyFill="1" applyBorder="1" applyAlignment="1">
      <alignment horizontal="center" vertical="center" wrapText="1"/>
    </xf>
    <xf numFmtId="0" fontId="20" fillId="0" borderId="26" xfId="9" applyFont="1" applyFill="1" applyBorder="1" applyAlignment="1">
      <alignment horizontal="center" vertical="center" wrapText="1"/>
    </xf>
    <xf numFmtId="0" fontId="20" fillId="0" borderId="40" xfId="9" applyFont="1" applyFill="1" applyBorder="1" applyAlignment="1">
      <alignment horizontal="center" vertical="center" wrapText="1"/>
    </xf>
    <xf numFmtId="0" fontId="20" fillId="0" borderId="37" xfId="9" applyFont="1" applyFill="1" applyBorder="1" applyAlignment="1">
      <alignment horizontal="center" vertical="center" wrapText="1"/>
    </xf>
    <xf numFmtId="0" fontId="14" fillId="0" borderId="28" xfId="9" applyFont="1" applyFill="1" applyBorder="1" applyAlignment="1">
      <alignment horizontal="center" vertical="center" textRotation="255"/>
    </xf>
    <xf numFmtId="0" fontId="14" fillId="0" borderId="57" xfId="9" applyFont="1" applyFill="1" applyBorder="1" applyAlignment="1">
      <alignment horizontal="center" vertical="center" textRotation="255"/>
    </xf>
    <xf numFmtId="0" fontId="14" fillId="0" borderId="26" xfId="9" applyFont="1" applyFill="1" applyBorder="1" applyAlignment="1">
      <alignment horizontal="center" vertical="center" textRotation="255"/>
    </xf>
    <xf numFmtId="0" fontId="14" fillId="0" borderId="40" xfId="9" applyFont="1" applyFill="1" applyBorder="1" applyAlignment="1">
      <alignment horizontal="center" vertical="center" textRotation="255"/>
    </xf>
    <xf numFmtId="0" fontId="14" fillId="0" borderId="37" xfId="9" applyFont="1" applyFill="1" applyBorder="1" applyAlignment="1">
      <alignment horizontal="center" vertical="center" textRotation="255"/>
    </xf>
    <xf numFmtId="0" fontId="14" fillId="0" borderId="28" xfId="9" applyFont="1" applyFill="1" applyBorder="1" applyAlignment="1">
      <alignment horizontal="center" vertical="center" wrapText="1"/>
    </xf>
    <xf numFmtId="0" fontId="14" fillId="0" borderId="48" xfId="9" applyFont="1" applyFill="1" applyBorder="1" applyAlignment="1">
      <alignment horizontal="center" vertical="center" wrapText="1"/>
    </xf>
    <xf numFmtId="0" fontId="14" fillId="0" borderId="34" xfId="9" applyFont="1" applyFill="1" applyBorder="1" applyAlignment="1">
      <alignment horizontal="center" vertical="center" wrapText="1"/>
    </xf>
    <xf numFmtId="0" fontId="14" fillId="0" borderId="26" xfId="9" applyFont="1" applyFill="1" applyBorder="1" applyAlignment="1">
      <alignment horizontal="center" vertical="center" wrapText="1"/>
    </xf>
    <xf numFmtId="0" fontId="14" fillId="0" borderId="40" xfId="9" applyFont="1" applyFill="1" applyBorder="1" applyAlignment="1">
      <alignment horizontal="center" vertical="center" wrapText="1"/>
    </xf>
    <xf numFmtId="0" fontId="14" fillId="0" borderId="37" xfId="9" applyFont="1" applyFill="1" applyBorder="1" applyAlignment="1">
      <alignment horizontal="center" vertical="center" wrapText="1"/>
    </xf>
    <xf numFmtId="0" fontId="20" fillId="0" borderId="76" xfId="9" applyFont="1" applyFill="1" applyBorder="1" applyAlignment="1">
      <alignment horizontal="center" vertical="center" wrapText="1"/>
    </xf>
    <xf numFmtId="0" fontId="20" fillId="0" borderId="72" xfId="9" applyFont="1" applyFill="1" applyBorder="1" applyAlignment="1">
      <alignment horizontal="center" vertical="center" wrapText="1"/>
    </xf>
    <xf numFmtId="0" fontId="18" fillId="0" borderId="53" xfId="2" applyFont="1" applyFill="1" applyBorder="1" applyAlignment="1">
      <alignment horizontal="left" vertical="center"/>
    </xf>
    <xf numFmtId="0" fontId="18" fillId="0" borderId="54" xfId="2" applyFont="1" applyFill="1" applyBorder="1" applyAlignment="1">
      <alignment horizontal="left" vertical="center"/>
    </xf>
    <xf numFmtId="0" fontId="18" fillId="0" borderId="55" xfId="2" applyFont="1" applyFill="1" applyBorder="1" applyAlignment="1">
      <alignment horizontal="left" vertical="center"/>
    </xf>
    <xf numFmtId="178" fontId="14" fillId="0" borderId="53" xfId="9" applyNumberFormat="1" applyFont="1" applyFill="1" applyBorder="1" applyAlignment="1">
      <alignment horizontal="right" vertical="center" shrinkToFit="1"/>
    </xf>
    <xf numFmtId="178" fontId="14" fillId="0" borderId="54" xfId="9" applyNumberFormat="1" applyFont="1" applyFill="1" applyBorder="1" applyAlignment="1">
      <alignment horizontal="right" vertical="center" shrinkToFit="1"/>
    </xf>
    <xf numFmtId="178" fontId="14" fillId="0" borderId="55" xfId="9" applyNumberFormat="1" applyFont="1" applyFill="1" applyBorder="1" applyAlignment="1">
      <alignment horizontal="right" vertical="center" shrinkToFit="1"/>
    </xf>
    <xf numFmtId="0" fontId="14" fillId="0" borderId="16" xfId="9" applyFont="1" applyFill="1" applyBorder="1" applyAlignment="1">
      <alignment horizontal="center" vertical="center"/>
    </xf>
    <xf numFmtId="0" fontId="14" fillId="0" borderId="85" xfId="9" applyFont="1" applyFill="1" applyBorder="1" applyAlignment="1">
      <alignment horizontal="center" vertical="center"/>
    </xf>
    <xf numFmtId="0" fontId="14" fillId="0" borderId="88" xfId="9" applyFont="1" applyFill="1" applyBorder="1" applyAlignment="1">
      <alignment horizontal="center" vertical="center"/>
    </xf>
    <xf numFmtId="178" fontId="14" fillId="0" borderId="29" xfId="9" applyNumberFormat="1" applyFont="1" applyFill="1" applyBorder="1" applyAlignment="1">
      <alignment horizontal="right" vertical="center"/>
    </xf>
    <xf numFmtId="178" fontId="14" fillId="0" borderId="83" xfId="9" applyNumberFormat="1" applyFont="1" applyFill="1" applyBorder="1" applyAlignment="1">
      <alignment horizontal="right" vertical="center"/>
    </xf>
    <xf numFmtId="178" fontId="14" fillId="0" borderId="84" xfId="9" applyNumberFormat="1" applyFont="1" applyFill="1" applyBorder="1" applyAlignment="1">
      <alignment horizontal="right" vertical="center"/>
    </xf>
    <xf numFmtId="0" fontId="14" fillId="0" borderId="74" xfId="9" applyFont="1" applyFill="1" applyBorder="1" applyAlignment="1">
      <alignment horizontal="center" vertical="center" shrinkToFit="1"/>
    </xf>
    <xf numFmtId="0" fontId="14" fillId="0" borderId="54" xfId="9" applyFont="1" applyFill="1" applyBorder="1" applyAlignment="1">
      <alignment horizontal="center" vertical="center" shrinkToFit="1"/>
    </xf>
    <xf numFmtId="0" fontId="14" fillId="0" borderId="73" xfId="9" applyFont="1" applyFill="1" applyBorder="1" applyAlignment="1">
      <alignment horizontal="center" vertical="center" shrinkToFit="1"/>
    </xf>
    <xf numFmtId="0" fontId="18" fillId="0" borderId="49" xfId="2" applyFont="1" applyFill="1" applyBorder="1" applyAlignment="1">
      <alignment horizontal="center" vertical="center" wrapText="1"/>
    </xf>
    <xf numFmtId="0" fontId="18" fillId="0" borderId="50" xfId="2" applyFont="1" applyFill="1" applyBorder="1" applyAlignment="1">
      <alignment horizontal="center" vertical="center" wrapText="1"/>
    </xf>
    <xf numFmtId="0" fontId="18" fillId="0" borderId="51" xfId="2" applyFont="1" applyFill="1" applyBorder="1" applyAlignment="1">
      <alignment horizontal="center" vertical="center" wrapText="1"/>
    </xf>
    <xf numFmtId="0" fontId="18" fillId="0" borderId="7"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0" borderId="56" xfId="2" applyFont="1" applyFill="1" applyBorder="1" applyAlignment="1">
      <alignment horizontal="center" vertical="center" wrapText="1"/>
    </xf>
    <xf numFmtId="0" fontId="18" fillId="0" borderId="53" xfId="2" applyFont="1" applyFill="1" applyBorder="1" applyAlignment="1">
      <alignment horizontal="center" vertical="center" wrapText="1"/>
    </xf>
    <xf numFmtId="0" fontId="18" fillId="0" borderId="54" xfId="2" applyFont="1" applyFill="1" applyBorder="1" applyAlignment="1">
      <alignment horizontal="center" vertical="center" wrapText="1"/>
    </xf>
    <xf numFmtId="0" fontId="18" fillId="0" borderId="55" xfId="2" applyFont="1" applyFill="1" applyBorder="1" applyAlignment="1">
      <alignment horizontal="center" vertical="center" wrapText="1"/>
    </xf>
    <xf numFmtId="0" fontId="14" fillId="0" borderId="0" xfId="9" applyFont="1" applyFill="1" applyBorder="1" applyAlignment="1">
      <alignment horizontal="center" vertical="center" shrinkToFit="1"/>
    </xf>
    <xf numFmtId="0" fontId="14" fillId="0" borderId="0" xfId="9" applyFont="1" applyFill="1" applyBorder="1" applyAlignment="1" applyProtection="1">
      <alignment horizontal="center" vertical="center" shrinkToFit="1"/>
      <protection hidden="1"/>
    </xf>
    <xf numFmtId="186" fontId="14" fillId="0" borderId="0" xfId="9" applyNumberFormat="1" applyFont="1" applyFill="1" applyBorder="1" applyAlignment="1" applyProtection="1">
      <alignment horizontal="center" vertical="center" shrinkToFit="1"/>
      <protection hidden="1"/>
    </xf>
    <xf numFmtId="0" fontId="20" fillId="0" borderId="0" xfId="9" applyNumberFormat="1" applyFont="1" applyFill="1" applyBorder="1" applyAlignment="1" applyProtection="1">
      <alignment horizontal="left" vertical="center" wrapText="1"/>
      <protection hidden="1"/>
    </xf>
    <xf numFmtId="0" fontId="14" fillId="0" borderId="27" xfId="4" applyFont="1" applyBorder="1" applyAlignment="1">
      <alignment horizontal="center" vertical="center"/>
    </xf>
    <xf numFmtId="0" fontId="14" fillId="0" borderId="35" xfId="4" applyFont="1" applyBorder="1" applyAlignment="1">
      <alignment horizontal="center" vertical="center"/>
    </xf>
    <xf numFmtId="0" fontId="14" fillId="0" borderId="36" xfId="4" applyFont="1" applyBorder="1" applyAlignment="1">
      <alignment horizontal="center" vertical="center"/>
    </xf>
    <xf numFmtId="0" fontId="14" fillId="0" borderId="27" xfId="4" applyFont="1" applyFill="1" applyBorder="1" applyAlignment="1">
      <alignment horizontal="center" vertical="center"/>
    </xf>
    <xf numFmtId="0" fontId="14" fillId="0" borderId="35" xfId="4" applyFont="1" applyFill="1" applyBorder="1" applyAlignment="1">
      <alignment horizontal="center" vertical="center"/>
    </xf>
    <xf numFmtId="0" fontId="14" fillId="0" borderId="36" xfId="4" applyFont="1" applyFill="1" applyBorder="1" applyAlignment="1">
      <alignment horizontal="center" vertical="center"/>
    </xf>
    <xf numFmtId="0" fontId="14" fillId="0" borderId="24" xfId="4" applyFont="1" applyBorder="1" applyAlignment="1">
      <alignment horizontal="center" vertical="center"/>
    </xf>
    <xf numFmtId="49" fontId="17" fillId="0" borderId="1" xfId="4" applyNumberFormat="1" applyFont="1" applyFill="1" applyBorder="1" applyAlignment="1">
      <alignment horizontal="center" vertical="center"/>
    </xf>
    <xf numFmtId="49" fontId="17" fillId="0" borderId="2" xfId="4" applyNumberFormat="1" applyFont="1" applyFill="1" applyBorder="1" applyAlignment="1">
      <alignment horizontal="center" vertical="center"/>
    </xf>
    <xf numFmtId="49" fontId="17" fillId="0" borderId="3" xfId="4" applyNumberFormat="1" applyFont="1" applyFill="1" applyBorder="1" applyAlignment="1">
      <alignment horizontal="center" vertical="center"/>
    </xf>
    <xf numFmtId="181" fontId="14" fillId="0" borderId="94" xfId="4" applyNumberFormat="1" applyFont="1" applyFill="1" applyBorder="1" applyAlignment="1">
      <alignment horizontal="right" vertical="center" shrinkToFit="1"/>
    </xf>
    <xf numFmtId="0" fontId="14" fillId="0" borderId="57" xfId="4" applyFont="1" applyBorder="1">
      <alignment vertical="center"/>
    </xf>
    <xf numFmtId="0" fontId="14" fillId="0" borderId="0" xfId="4" applyFont="1" applyBorder="1">
      <alignment vertical="center"/>
    </xf>
    <xf numFmtId="0" fontId="14" fillId="0" borderId="64" xfId="4" applyFont="1" applyBorder="1">
      <alignment vertical="center"/>
    </xf>
    <xf numFmtId="178" fontId="14" fillId="0" borderId="57" xfId="4" applyNumberFormat="1" applyFont="1" applyFill="1" applyBorder="1" applyAlignment="1">
      <alignment horizontal="right" vertical="center" shrinkToFit="1"/>
    </xf>
    <xf numFmtId="178" fontId="14" fillId="0" borderId="0" xfId="4" applyNumberFormat="1" applyFont="1" applyFill="1" applyBorder="1" applyAlignment="1">
      <alignment horizontal="right" vertical="center" shrinkToFit="1"/>
    </xf>
    <xf numFmtId="178" fontId="14" fillId="0" borderId="93" xfId="4" applyNumberFormat="1" applyFont="1" applyFill="1" applyBorder="1" applyAlignment="1">
      <alignment horizontal="right" vertical="center" shrinkToFit="1"/>
    </xf>
    <xf numFmtId="178" fontId="14" fillId="0" borderId="94" xfId="4" applyNumberFormat="1" applyFont="1" applyFill="1" applyBorder="1" applyAlignment="1">
      <alignment horizontal="right" vertical="center" shrinkToFit="1"/>
    </xf>
    <xf numFmtId="181" fontId="14" fillId="0" borderId="95" xfId="4" applyNumberFormat="1" applyFont="1" applyFill="1" applyBorder="1" applyAlignment="1">
      <alignment horizontal="right" vertical="center" shrinkToFit="1"/>
    </xf>
    <xf numFmtId="181" fontId="14" fillId="0" borderId="0" xfId="4" applyNumberFormat="1" applyFont="1" applyFill="1" applyBorder="1" applyAlignment="1">
      <alignment horizontal="right" vertical="center" shrinkToFit="1"/>
    </xf>
    <xf numFmtId="181" fontId="14" fillId="0" borderId="64" xfId="4" applyNumberFormat="1" applyFont="1" applyFill="1" applyBorder="1" applyAlignment="1">
      <alignment horizontal="right" vertical="center" shrinkToFit="1"/>
    </xf>
    <xf numFmtId="178" fontId="14" fillId="0" borderId="96" xfId="4" applyNumberFormat="1" applyFont="1" applyFill="1" applyBorder="1" applyAlignment="1">
      <alignment horizontal="right" vertical="center" shrinkToFit="1"/>
    </xf>
    <xf numFmtId="0" fontId="14" fillId="0" borderId="28" xfId="4" applyFont="1" applyBorder="1">
      <alignment vertical="center"/>
    </xf>
    <xf numFmtId="0" fontId="14" fillId="0" borderId="48" xfId="4" applyFont="1" applyBorder="1">
      <alignment vertical="center"/>
    </xf>
    <xf numFmtId="0" fontId="14" fillId="0" borderId="34" xfId="4" applyFont="1" applyBorder="1">
      <alignment vertical="center"/>
    </xf>
    <xf numFmtId="178" fontId="14" fillId="0" borderId="28" xfId="4" applyNumberFormat="1" applyFont="1" applyFill="1" applyBorder="1" applyAlignment="1">
      <alignment horizontal="right" vertical="center" shrinkToFit="1"/>
    </xf>
    <xf numFmtId="178" fontId="14" fillId="0" borderId="48" xfId="4" applyNumberFormat="1" applyFont="1" applyFill="1" applyBorder="1" applyAlignment="1">
      <alignment horizontal="right" vertical="center" shrinkToFit="1"/>
    </xf>
    <xf numFmtId="178" fontId="14" fillId="0" borderId="90" xfId="4" applyNumberFormat="1" applyFont="1" applyFill="1" applyBorder="1" applyAlignment="1">
      <alignment horizontal="right" vertical="center" shrinkToFit="1"/>
    </xf>
    <xf numFmtId="181" fontId="14" fillId="0" borderId="91" xfId="4" applyNumberFormat="1" applyFont="1" applyFill="1" applyBorder="1" applyAlignment="1">
      <alignment horizontal="right" vertical="center" shrinkToFit="1"/>
    </xf>
    <xf numFmtId="178" fontId="14" fillId="0" borderId="91" xfId="4" applyNumberFormat="1" applyFont="1" applyFill="1" applyBorder="1" applyAlignment="1">
      <alignment horizontal="right" vertical="center" shrinkToFit="1"/>
    </xf>
    <xf numFmtId="181" fontId="14" fillId="0" borderId="92" xfId="4" applyNumberFormat="1" applyFont="1" applyFill="1" applyBorder="1" applyAlignment="1">
      <alignment horizontal="right" vertical="center" shrinkToFit="1"/>
    </xf>
    <xf numFmtId="181" fontId="14" fillId="0" borderId="48" xfId="4" applyNumberFormat="1" applyFont="1" applyFill="1" applyBorder="1" applyAlignment="1">
      <alignment horizontal="right" vertical="center" shrinkToFit="1"/>
    </xf>
    <xf numFmtId="181" fontId="14" fillId="0" borderId="34" xfId="4" applyNumberFormat="1" applyFont="1" applyFill="1" applyBorder="1" applyAlignment="1">
      <alignment horizontal="right" vertical="center" shrinkToFit="1"/>
    </xf>
    <xf numFmtId="178" fontId="14" fillId="0" borderId="95" xfId="4" applyNumberFormat="1" applyFont="1" applyFill="1" applyBorder="1" applyAlignment="1">
      <alignment horizontal="right" vertical="center" shrinkToFit="1"/>
    </xf>
    <xf numFmtId="178" fontId="14" fillId="0" borderId="64" xfId="4" applyNumberFormat="1" applyFont="1" applyFill="1" applyBorder="1" applyAlignment="1">
      <alignment horizontal="right" vertical="center" shrinkToFit="1"/>
    </xf>
    <xf numFmtId="0" fontId="14" fillId="0" borderId="28" xfId="4" applyFont="1" applyFill="1" applyBorder="1">
      <alignment vertical="center"/>
    </xf>
    <xf numFmtId="0" fontId="14" fillId="0" borderId="48" xfId="4" applyFont="1" applyFill="1" applyBorder="1">
      <alignment vertical="center"/>
    </xf>
    <xf numFmtId="0" fontId="14" fillId="0" borderId="34" xfId="4" applyFont="1" applyFill="1" applyBorder="1">
      <alignment vertical="center"/>
    </xf>
    <xf numFmtId="181" fontId="14" fillId="0" borderId="90" xfId="4" applyNumberFormat="1" applyFont="1" applyFill="1" applyBorder="1" applyAlignment="1">
      <alignment horizontal="right" vertical="center" shrinkToFit="1"/>
    </xf>
    <xf numFmtId="0" fontId="14" fillId="0" borderId="57" xfId="4" applyFont="1" applyFill="1" applyBorder="1">
      <alignment vertical="center"/>
    </xf>
    <xf numFmtId="0" fontId="14" fillId="0" borderId="0" xfId="4" applyFont="1" applyFill="1" applyBorder="1">
      <alignment vertical="center"/>
    </xf>
    <xf numFmtId="0" fontId="14" fillId="0" borderId="64" xfId="4" applyFont="1" applyFill="1" applyBorder="1">
      <alignment vertical="center"/>
    </xf>
    <xf numFmtId="178" fontId="14" fillId="0" borderId="95" xfId="4" applyNumberFormat="1" applyFont="1" applyFill="1" applyBorder="1" applyAlignment="1">
      <alignment horizontal="right" vertical="center"/>
    </xf>
    <xf numFmtId="178" fontId="14" fillId="0" borderId="0" xfId="4" applyNumberFormat="1" applyFont="1" applyFill="1" applyBorder="1" applyAlignment="1">
      <alignment horizontal="right" vertical="center"/>
    </xf>
    <xf numFmtId="178" fontId="14" fillId="0" borderId="64" xfId="4" applyNumberFormat="1" applyFont="1" applyFill="1" applyBorder="1" applyAlignment="1">
      <alignment horizontal="right" vertical="center"/>
    </xf>
    <xf numFmtId="0" fontId="14" fillId="0" borderId="26" xfId="4" applyFont="1" applyFill="1" applyBorder="1">
      <alignment vertical="center"/>
    </xf>
    <xf numFmtId="0" fontId="14" fillId="0" borderId="40" xfId="4" applyFont="1" applyFill="1" applyBorder="1">
      <alignment vertical="center"/>
    </xf>
    <xf numFmtId="0" fontId="14" fillId="0" borderId="37" xfId="4" applyFont="1" applyFill="1" applyBorder="1">
      <alignment vertical="center"/>
    </xf>
    <xf numFmtId="178" fontId="14" fillId="0" borderId="57" xfId="4" applyNumberFormat="1" applyFont="1" applyFill="1" applyBorder="1" applyAlignment="1">
      <alignment horizontal="right" vertical="center"/>
    </xf>
    <xf numFmtId="178" fontId="14" fillId="0" borderId="93" xfId="4" applyNumberFormat="1" applyFont="1" applyFill="1" applyBorder="1" applyAlignment="1">
      <alignment horizontal="right" vertical="center"/>
    </xf>
    <xf numFmtId="181" fontId="14" fillId="0" borderId="94" xfId="4" applyNumberFormat="1" applyFont="1" applyFill="1" applyBorder="1" applyAlignment="1">
      <alignment horizontal="right" vertical="center"/>
    </xf>
    <xf numFmtId="0" fontId="14" fillId="0" borderId="57" xfId="4" applyFont="1" applyBorder="1" applyAlignment="1">
      <alignment vertical="center"/>
    </xf>
    <xf numFmtId="0" fontId="10" fillId="0" borderId="0" xfId="1" applyAlignment="1">
      <alignment vertical="center"/>
    </xf>
    <xf numFmtId="0" fontId="10" fillId="0" borderId="64" xfId="1" applyBorder="1" applyAlignment="1">
      <alignment vertical="center"/>
    </xf>
    <xf numFmtId="0" fontId="20" fillId="0" borderId="27" xfId="4" applyFont="1" applyFill="1" applyBorder="1" applyAlignment="1">
      <alignment horizontal="center" vertical="center"/>
    </xf>
    <xf numFmtId="0" fontId="20" fillId="0" borderId="35" xfId="4" applyFont="1" applyFill="1" applyBorder="1" applyAlignment="1">
      <alignment horizontal="center" vertical="center"/>
    </xf>
    <xf numFmtId="0" fontId="20" fillId="0" borderId="36" xfId="4" applyFont="1" applyFill="1" applyBorder="1" applyAlignment="1">
      <alignment horizontal="center" vertical="center"/>
    </xf>
    <xf numFmtId="0" fontId="1" fillId="0" borderId="0" xfId="4" applyFill="1" applyAlignment="1">
      <alignment horizontal="right" vertical="center" shrinkToFit="1"/>
    </xf>
    <xf numFmtId="0" fontId="1" fillId="0" borderId="93" xfId="4" applyFill="1" applyBorder="1" applyAlignment="1">
      <alignment horizontal="right" vertical="center" shrinkToFit="1"/>
    </xf>
    <xf numFmtId="181" fontId="1" fillId="0" borderId="0" xfId="4" applyNumberFormat="1" applyFill="1" applyAlignment="1">
      <alignment horizontal="right" vertical="center" shrinkToFit="1"/>
    </xf>
    <xf numFmtId="181" fontId="1" fillId="0" borderId="64" xfId="4" applyNumberFormat="1" applyFill="1" applyBorder="1" applyAlignment="1">
      <alignment horizontal="right" vertical="center" shrinkToFit="1"/>
    </xf>
    <xf numFmtId="178" fontId="14" fillId="0" borderId="92" xfId="4" applyNumberFormat="1" applyFont="1" applyFill="1" applyBorder="1" applyAlignment="1">
      <alignment horizontal="right" vertical="center" shrinkToFit="1"/>
    </xf>
    <xf numFmtId="181" fontId="1" fillId="0" borderId="93" xfId="4" applyNumberFormat="1" applyFill="1" applyBorder="1" applyAlignment="1">
      <alignment horizontal="right" vertical="center" shrinkToFit="1"/>
    </xf>
    <xf numFmtId="0" fontId="10" fillId="0" borderId="0" xfId="1" applyBorder="1" applyAlignment="1">
      <alignment vertical="center"/>
    </xf>
    <xf numFmtId="0" fontId="20" fillId="0" borderId="57" xfId="4" applyFont="1" applyBorder="1">
      <alignment vertical="center"/>
    </xf>
    <xf numFmtId="0" fontId="20" fillId="0" borderId="0" xfId="4" applyFont="1" applyBorder="1">
      <alignment vertical="center"/>
    </xf>
    <xf numFmtId="0" fontId="20" fillId="0" borderId="64" xfId="4" applyFont="1" applyBorder="1">
      <alignment vertical="center"/>
    </xf>
    <xf numFmtId="0" fontId="14" fillId="0" borderId="26" xfId="4" applyFont="1" applyBorder="1">
      <alignment vertical="center"/>
    </xf>
    <xf numFmtId="0" fontId="14" fillId="0" borderId="40" xfId="4" applyFont="1" applyBorder="1">
      <alignment vertical="center"/>
    </xf>
    <xf numFmtId="0" fontId="14" fillId="0" borderId="37" xfId="4" applyFont="1" applyBorder="1">
      <alignment vertical="center"/>
    </xf>
    <xf numFmtId="0" fontId="1" fillId="0" borderId="35" xfId="4" applyBorder="1" applyAlignment="1">
      <alignment horizontal="center" vertical="center"/>
    </xf>
    <xf numFmtId="0" fontId="1" fillId="0" borderId="36" xfId="4" applyBorder="1" applyAlignment="1">
      <alignment horizontal="center" vertical="center"/>
    </xf>
    <xf numFmtId="0" fontId="14" fillId="0" borderId="28" xfId="4" applyFont="1" applyBorder="1" applyAlignment="1">
      <alignment horizontal="center" vertical="center" wrapText="1"/>
    </xf>
    <xf numFmtId="0" fontId="14" fillId="0" borderId="48" xfId="4" applyFont="1" applyBorder="1" applyAlignment="1">
      <alignment horizontal="center" vertical="center" wrapText="1"/>
    </xf>
    <xf numFmtId="0" fontId="14" fillId="0" borderId="57" xfId="4" applyFont="1" applyBorder="1" applyAlignment="1">
      <alignment horizontal="center" vertical="center" wrapText="1"/>
    </xf>
    <xf numFmtId="0" fontId="14" fillId="0" borderId="0" xfId="4" applyFont="1" applyBorder="1" applyAlignment="1">
      <alignment horizontal="center" vertical="center" wrapText="1"/>
    </xf>
    <xf numFmtId="0" fontId="14" fillId="0" borderId="26" xfId="4" applyFont="1" applyBorder="1" applyAlignment="1">
      <alignment horizontal="center" vertical="center" wrapText="1"/>
    </xf>
    <xf numFmtId="0" fontId="14" fillId="0" borderId="40" xfId="4" applyFont="1" applyBorder="1" applyAlignment="1">
      <alignment horizontal="center" vertical="center" wrapText="1"/>
    </xf>
    <xf numFmtId="181" fontId="14" fillId="0" borderId="57" xfId="4" applyNumberFormat="1" applyFont="1" applyFill="1" applyBorder="1" applyAlignment="1">
      <alignment horizontal="right" vertical="center" shrinkToFit="1"/>
    </xf>
    <xf numFmtId="0" fontId="1" fillId="0" borderId="0" xfId="4" applyFill="1" applyBorder="1" applyAlignment="1">
      <alignment horizontal="right" vertical="center" shrinkToFit="1"/>
    </xf>
    <xf numFmtId="0" fontId="1" fillId="0" borderId="64" xfId="4" applyFill="1" applyBorder="1" applyAlignment="1">
      <alignment horizontal="right" vertical="center" shrinkToFit="1"/>
    </xf>
    <xf numFmtId="181" fontId="14" fillId="0" borderId="28" xfId="4" applyNumberFormat="1" applyFont="1" applyFill="1" applyBorder="1" applyAlignment="1">
      <alignment horizontal="right" vertical="center" shrinkToFit="1"/>
    </xf>
    <xf numFmtId="0" fontId="1" fillId="0" borderId="48" xfId="4" applyFill="1" applyBorder="1" applyAlignment="1">
      <alignment horizontal="right" vertical="center" shrinkToFit="1"/>
    </xf>
    <xf numFmtId="0" fontId="1" fillId="0" borderId="34" xfId="4" applyFill="1" applyBorder="1" applyAlignment="1">
      <alignment horizontal="right" vertical="center" shrinkToFit="1"/>
    </xf>
    <xf numFmtId="0" fontId="14" fillId="0" borderId="28" xfId="4" applyFont="1" applyFill="1" applyBorder="1" applyAlignment="1">
      <alignment horizontal="center" vertical="center" textRotation="255"/>
    </xf>
    <xf numFmtId="0" fontId="14" fillId="0" borderId="34" xfId="4" applyFont="1" applyFill="1" applyBorder="1" applyAlignment="1">
      <alignment horizontal="center" vertical="center" textRotation="255"/>
    </xf>
    <xf numFmtId="0" fontId="14" fillId="0" borderId="57" xfId="4" applyFont="1" applyFill="1" applyBorder="1" applyAlignment="1">
      <alignment horizontal="center" vertical="center" textRotation="255"/>
    </xf>
    <xf numFmtId="0" fontId="14" fillId="0" borderId="64" xfId="4" applyFont="1" applyFill="1" applyBorder="1" applyAlignment="1">
      <alignment horizontal="center" vertical="center" textRotation="255"/>
    </xf>
    <xf numFmtId="0" fontId="14" fillId="0" borderId="26" xfId="4" applyFont="1" applyFill="1" applyBorder="1" applyAlignment="1">
      <alignment horizontal="center" vertical="center" textRotation="255"/>
    </xf>
    <xf numFmtId="0" fontId="14" fillId="0" borderId="37" xfId="4" applyFont="1" applyFill="1" applyBorder="1" applyAlignment="1">
      <alignment horizontal="center" vertical="center" textRotation="255"/>
    </xf>
    <xf numFmtId="181" fontId="14" fillId="0" borderId="26" xfId="4" applyNumberFormat="1" applyFont="1" applyFill="1" applyBorder="1" applyAlignment="1">
      <alignment horizontal="right" vertical="center" shrinkToFit="1"/>
    </xf>
    <xf numFmtId="0" fontId="1" fillId="0" borderId="40" xfId="4" applyFill="1" applyBorder="1" applyAlignment="1">
      <alignment horizontal="right" vertical="center" shrinkToFit="1"/>
    </xf>
    <xf numFmtId="181" fontId="14" fillId="0" borderId="40" xfId="4" applyNumberFormat="1" applyFont="1" applyFill="1" applyBorder="1" applyAlignment="1">
      <alignment horizontal="right" vertical="center" shrinkToFit="1"/>
    </xf>
    <xf numFmtId="0" fontId="1" fillId="0" borderId="37" xfId="4" applyFill="1" applyBorder="1" applyAlignment="1">
      <alignment horizontal="right" vertical="center" shrinkToFit="1"/>
    </xf>
    <xf numFmtId="0" fontId="14" fillId="0" borderId="48" xfId="4" applyFont="1" applyBorder="1" applyAlignment="1">
      <alignment vertical="center" textRotation="255"/>
    </xf>
    <xf numFmtId="0" fontId="14" fillId="0" borderId="0" xfId="4" applyFont="1" applyBorder="1" applyAlignment="1">
      <alignment vertical="center" textRotation="255"/>
    </xf>
    <xf numFmtId="0" fontId="14" fillId="0" borderId="40" xfId="4" applyFont="1" applyBorder="1" applyAlignment="1">
      <alignment vertical="center" textRotation="255"/>
    </xf>
    <xf numFmtId="178" fontId="14" fillId="0" borderId="34" xfId="4" applyNumberFormat="1" applyFont="1" applyFill="1" applyBorder="1" applyAlignment="1">
      <alignment horizontal="right" vertical="center" shrinkToFit="1"/>
    </xf>
    <xf numFmtId="0" fontId="14" fillId="0" borderId="28" xfId="4" applyFont="1" applyFill="1" applyBorder="1" applyAlignment="1">
      <alignment horizontal="left" vertical="center"/>
    </xf>
    <xf numFmtId="0" fontId="14" fillId="0" borderId="48" xfId="4" applyFont="1" applyFill="1" applyBorder="1" applyAlignment="1">
      <alignment horizontal="left" vertical="center"/>
    </xf>
    <xf numFmtId="0" fontId="14" fillId="0" borderId="34" xfId="4" applyFont="1" applyFill="1" applyBorder="1" applyAlignment="1">
      <alignment horizontal="left" vertical="center"/>
    </xf>
    <xf numFmtId="0" fontId="14" fillId="0" borderId="57" xfId="4" applyFont="1" applyFill="1" applyBorder="1" applyAlignment="1">
      <alignment horizontal="left" vertical="center"/>
    </xf>
    <xf numFmtId="0" fontId="14" fillId="0" borderId="0" xfId="4" applyFont="1" applyFill="1" applyBorder="1" applyAlignment="1">
      <alignment horizontal="left" vertical="center"/>
    </xf>
    <xf numFmtId="0" fontId="14" fillId="0" borderId="64" xfId="4" applyFont="1" applyFill="1" applyBorder="1" applyAlignment="1">
      <alignment horizontal="left" vertical="center"/>
    </xf>
    <xf numFmtId="178" fontId="14" fillId="0" borderId="26" xfId="4" applyNumberFormat="1" applyFont="1" applyFill="1" applyBorder="1" applyAlignment="1">
      <alignment horizontal="right" vertical="center" shrinkToFit="1"/>
    </xf>
    <xf numFmtId="178" fontId="14" fillId="0" borderId="40" xfId="4" applyNumberFormat="1" applyFont="1" applyFill="1" applyBorder="1" applyAlignment="1">
      <alignment horizontal="right" vertical="center" shrinkToFit="1"/>
    </xf>
    <xf numFmtId="178" fontId="14" fillId="0" borderId="97" xfId="4" applyNumberFormat="1" applyFont="1" applyFill="1" applyBorder="1" applyAlignment="1">
      <alignment horizontal="right" vertical="center" shrinkToFit="1"/>
    </xf>
    <xf numFmtId="181" fontId="14" fillId="0" borderId="98" xfId="4" applyNumberFormat="1" applyFont="1" applyFill="1" applyBorder="1" applyAlignment="1">
      <alignment horizontal="right" vertical="center" shrinkToFit="1"/>
    </xf>
    <xf numFmtId="178" fontId="14" fillId="0" borderId="98" xfId="4" applyNumberFormat="1" applyFont="1" applyFill="1" applyBorder="1" applyAlignment="1">
      <alignment horizontal="right" vertical="center" shrinkToFit="1"/>
    </xf>
    <xf numFmtId="181" fontId="14" fillId="0" borderId="99" xfId="4" applyNumberFormat="1" applyFont="1" applyFill="1" applyBorder="1" applyAlignment="1">
      <alignment horizontal="right" vertical="center" shrinkToFit="1"/>
    </xf>
    <xf numFmtId="181" fontId="14" fillId="0" borderId="37" xfId="4" applyNumberFormat="1" applyFont="1" applyFill="1" applyBorder="1" applyAlignment="1">
      <alignment horizontal="right" vertical="center" shrinkToFit="1"/>
    </xf>
    <xf numFmtId="0" fontId="14" fillId="0" borderId="26" xfId="4" applyFont="1" applyFill="1" applyBorder="1" applyAlignment="1">
      <alignment horizontal="left" vertical="center"/>
    </xf>
    <xf numFmtId="0" fontId="14" fillId="0" borderId="40" xfId="4" applyFont="1" applyFill="1" applyBorder="1" applyAlignment="1">
      <alignment horizontal="left" vertical="center"/>
    </xf>
    <xf numFmtId="0" fontId="14" fillId="0" borderId="37" xfId="4" applyFont="1" applyFill="1" applyBorder="1" applyAlignment="1">
      <alignment horizontal="left" vertical="center"/>
    </xf>
    <xf numFmtId="178" fontId="14" fillId="0" borderId="37" xfId="4" applyNumberFormat="1" applyFont="1" applyFill="1" applyBorder="1" applyAlignment="1">
      <alignment horizontal="right" vertical="center" shrinkToFit="1"/>
    </xf>
    <xf numFmtId="0" fontId="14" fillId="0" borderId="57" xfId="4" applyFont="1" applyFill="1" applyBorder="1" applyAlignment="1">
      <alignment horizontal="center" vertical="center" wrapText="1"/>
    </xf>
    <xf numFmtId="0" fontId="14" fillId="0" borderId="0" xfId="4" applyFont="1" applyFill="1" applyBorder="1" applyAlignment="1">
      <alignment horizontal="center" vertical="center" wrapText="1"/>
    </xf>
    <xf numFmtId="0" fontId="14" fillId="0" borderId="26" xfId="4" applyFont="1" applyFill="1" applyBorder="1" applyAlignment="1">
      <alignment horizontal="center" vertical="center" wrapText="1"/>
    </xf>
    <xf numFmtId="0" fontId="14" fillId="0" borderId="40" xfId="4" applyFont="1" applyFill="1" applyBorder="1" applyAlignment="1">
      <alignment horizontal="center" vertical="center" wrapText="1"/>
    </xf>
    <xf numFmtId="178" fontId="14" fillId="6" borderId="95" xfId="4" applyNumberFormat="1" applyFont="1" applyFill="1" applyBorder="1" applyAlignment="1">
      <alignment horizontal="right" vertical="center" shrinkToFit="1"/>
    </xf>
    <xf numFmtId="178" fontId="14" fillId="6" borderId="0" xfId="4" applyNumberFormat="1" applyFont="1" applyFill="1" applyBorder="1" applyAlignment="1">
      <alignment horizontal="right" vertical="center" shrinkToFit="1"/>
    </xf>
    <xf numFmtId="178" fontId="14" fillId="6" borderId="93" xfId="4" applyNumberFormat="1" applyFont="1" applyFill="1" applyBorder="1" applyAlignment="1">
      <alignment horizontal="right" vertical="center" shrinkToFit="1"/>
    </xf>
    <xf numFmtId="0" fontId="14" fillId="6" borderId="95" xfId="4" applyFont="1" applyFill="1" applyBorder="1" applyAlignment="1">
      <alignment horizontal="right" vertical="center" shrinkToFit="1"/>
    </xf>
    <xf numFmtId="0" fontId="14" fillId="6" borderId="0" xfId="4" applyFont="1" applyFill="1" applyBorder="1" applyAlignment="1">
      <alignment horizontal="right" vertical="center" shrinkToFit="1"/>
    </xf>
    <xf numFmtId="0" fontId="14" fillId="6" borderId="64" xfId="4" applyFont="1" applyFill="1" applyBorder="1" applyAlignment="1">
      <alignment horizontal="right" vertical="center" shrinkToFit="1"/>
    </xf>
    <xf numFmtId="181" fontId="14" fillId="0" borderId="93" xfId="4" applyNumberFormat="1" applyFont="1" applyFill="1" applyBorder="1" applyAlignment="1">
      <alignment horizontal="right" vertical="center" shrinkToFit="1"/>
    </xf>
    <xf numFmtId="0" fontId="14" fillId="0" borderId="28" xfId="4" applyFont="1" applyBorder="1" applyAlignment="1">
      <alignment horizontal="center" vertical="center" textRotation="255"/>
    </xf>
    <xf numFmtId="0" fontId="14" fillId="0" borderId="34" xfId="4" applyFont="1" applyBorder="1" applyAlignment="1">
      <alignment horizontal="center" vertical="center" textRotation="255"/>
    </xf>
    <xf numFmtId="0" fontId="14" fillId="0" borderId="57" xfId="4" applyFont="1" applyBorder="1" applyAlignment="1">
      <alignment horizontal="center" vertical="center" textRotation="255"/>
    </xf>
    <xf numFmtId="0" fontId="14" fillId="0" borderId="64" xfId="4" applyFont="1" applyBorder="1" applyAlignment="1">
      <alignment horizontal="center" vertical="center" textRotation="255"/>
    </xf>
    <xf numFmtId="0" fontId="14" fillId="0" borderId="26" xfId="4" applyFont="1" applyBorder="1" applyAlignment="1">
      <alignment horizontal="center" vertical="center" textRotation="255"/>
    </xf>
    <xf numFmtId="0" fontId="14" fillId="0" borderId="37" xfId="4" applyFont="1" applyBorder="1" applyAlignment="1">
      <alignment horizontal="center" vertical="center" textRotation="255"/>
    </xf>
    <xf numFmtId="0" fontId="1" fillId="0" borderId="97" xfId="4" applyFill="1" applyBorder="1" applyAlignment="1">
      <alignment horizontal="right" vertical="center" shrinkToFit="1"/>
    </xf>
    <xf numFmtId="181" fontId="1" fillId="0" borderId="40" xfId="4" applyNumberFormat="1" applyFill="1" applyBorder="1" applyAlignment="1">
      <alignment horizontal="right" vertical="center" shrinkToFit="1"/>
    </xf>
    <xf numFmtId="181" fontId="1" fillId="0" borderId="97" xfId="4" applyNumberFormat="1" applyFill="1" applyBorder="1" applyAlignment="1">
      <alignment horizontal="right" vertical="center" shrinkToFit="1"/>
    </xf>
    <xf numFmtId="178" fontId="14" fillId="0" borderId="99" xfId="4" applyNumberFormat="1" applyFont="1" applyFill="1" applyBorder="1" applyAlignment="1">
      <alignment horizontal="right" vertical="center" shrinkToFit="1"/>
    </xf>
    <xf numFmtId="178" fontId="14" fillId="6" borderId="99" xfId="4" applyNumberFormat="1" applyFont="1" applyFill="1" applyBorder="1" applyAlignment="1">
      <alignment horizontal="right" vertical="center" shrinkToFit="1"/>
    </xf>
    <xf numFmtId="178" fontId="14" fillId="6" borderId="40" xfId="4" applyNumberFormat="1" applyFont="1" applyFill="1" applyBorder="1" applyAlignment="1">
      <alignment horizontal="right" vertical="center" shrinkToFit="1"/>
    </xf>
    <xf numFmtId="178" fontId="14" fillId="6" borderId="97" xfId="4" applyNumberFormat="1" applyFont="1" applyFill="1" applyBorder="1" applyAlignment="1">
      <alignment horizontal="right" vertical="center" shrinkToFit="1"/>
    </xf>
    <xf numFmtId="0" fontId="14" fillId="6" borderId="99" xfId="4" applyFont="1" applyFill="1" applyBorder="1" applyAlignment="1">
      <alignment horizontal="right" vertical="center" shrinkToFit="1"/>
    </xf>
    <xf numFmtId="0" fontId="14" fillId="6" borderId="40" xfId="4" applyFont="1" applyFill="1" applyBorder="1" applyAlignment="1">
      <alignment horizontal="right" vertical="center" shrinkToFit="1"/>
    </xf>
    <xf numFmtId="0" fontId="14" fillId="6" borderId="37" xfId="4" applyFont="1" applyFill="1" applyBorder="1" applyAlignment="1">
      <alignment horizontal="right" vertical="center" shrinkToFit="1"/>
    </xf>
    <xf numFmtId="177" fontId="28" fillId="0" borderId="125" xfId="11" applyNumberFormat="1" applyFont="1" applyBorder="1" applyAlignment="1" applyProtection="1">
      <alignment horizontal="right" vertical="center" shrinkToFit="1"/>
      <protection locked="0"/>
    </xf>
    <xf numFmtId="177" fontId="28" fillId="0" borderId="108" xfId="11" applyNumberFormat="1" applyFont="1" applyBorder="1" applyAlignment="1" applyProtection="1">
      <alignment horizontal="right" vertical="center" shrinkToFit="1"/>
      <protection locked="0"/>
    </xf>
    <xf numFmtId="0" fontId="27" fillId="4" borderId="1" xfId="12" applyFont="1" applyFill="1" applyBorder="1" applyAlignment="1" applyProtection="1">
      <alignment horizontal="center" vertical="center"/>
    </xf>
    <xf numFmtId="0" fontId="27" fillId="4" borderId="2" xfId="12" applyFont="1" applyFill="1" applyBorder="1" applyAlignment="1" applyProtection="1">
      <alignment horizontal="center" vertical="center"/>
    </xf>
    <xf numFmtId="0" fontId="27" fillId="4" borderId="3" xfId="12" applyFont="1" applyFill="1" applyBorder="1" applyAlignment="1" applyProtection="1">
      <alignment horizontal="center" vertical="center"/>
    </xf>
    <xf numFmtId="0" fontId="28" fillId="4" borderId="54" xfId="12" applyFont="1" applyFill="1" applyBorder="1" applyAlignment="1" applyProtection="1">
      <alignment horizontal="left" vertical="center"/>
    </xf>
    <xf numFmtId="0" fontId="28" fillId="7" borderId="49" xfId="12" applyFont="1" applyFill="1" applyBorder="1" applyAlignment="1" applyProtection="1">
      <alignment horizontal="center" vertical="center"/>
      <protection locked="0"/>
    </xf>
    <xf numFmtId="0" fontId="28" fillId="7" borderId="50" xfId="12" applyFont="1" applyFill="1" applyBorder="1" applyAlignment="1" applyProtection="1">
      <alignment horizontal="center" vertical="center"/>
      <protection locked="0"/>
    </xf>
    <xf numFmtId="0" fontId="28" fillId="7" borderId="17" xfId="12" applyFont="1" applyFill="1" applyBorder="1" applyAlignment="1" applyProtection="1">
      <alignment horizontal="center" vertical="center"/>
      <protection locked="0"/>
    </xf>
    <xf numFmtId="0" fontId="28" fillId="7" borderId="113" xfId="12" applyFont="1" applyFill="1" applyBorder="1" applyAlignment="1" applyProtection="1">
      <alignment horizontal="center" vertical="center"/>
      <protection locked="0"/>
    </xf>
    <xf numFmtId="0" fontId="28" fillId="7" borderId="101" xfId="12" applyFont="1" applyFill="1" applyBorder="1" applyAlignment="1" applyProtection="1">
      <alignment horizontal="center" vertical="center"/>
      <protection locked="0"/>
    </xf>
    <xf numFmtId="0" fontId="28" fillId="7" borderId="102" xfId="12" applyFont="1" applyFill="1" applyBorder="1" applyAlignment="1" applyProtection="1">
      <alignment horizontal="center" vertical="center"/>
      <protection locked="0"/>
    </xf>
    <xf numFmtId="0" fontId="28" fillId="7" borderId="69" xfId="12" applyFont="1" applyFill="1" applyBorder="1" applyAlignment="1" applyProtection="1">
      <alignment horizontal="center" vertical="center" wrapText="1"/>
      <protection locked="0"/>
    </xf>
    <xf numFmtId="0" fontId="28" fillId="7" borderId="50" xfId="12" applyFont="1" applyFill="1" applyBorder="1" applyAlignment="1" applyProtection="1">
      <alignment horizontal="center" vertical="center" wrapText="1"/>
      <protection locked="0"/>
    </xf>
    <xf numFmtId="0" fontId="28" fillId="7" borderId="17" xfId="12" applyFont="1" applyFill="1" applyBorder="1" applyAlignment="1" applyProtection="1">
      <alignment horizontal="center" vertical="center" wrapText="1"/>
      <protection locked="0"/>
    </xf>
    <xf numFmtId="0" fontId="28" fillId="7" borderId="100" xfId="12" applyFont="1" applyFill="1" applyBorder="1" applyAlignment="1" applyProtection="1">
      <alignment horizontal="center" vertical="center" wrapText="1"/>
      <protection locked="0"/>
    </xf>
    <xf numFmtId="0" fontId="28" fillId="7" borderId="101" xfId="12" applyFont="1" applyFill="1" applyBorder="1" applyAlignment="1" applyProtection="1">
      <alignment horizontal="center" vertical="center" wrapText="1"/>
      <protection locked="0"/>
    </xf>
    <xf numFmtId="0" fontId="28" fillId="7" borderId="102" xfId="12" applyFont="1" applyFill="1" applyBorder="1" applyAlignment="1" applyProtection="1">
      <alignment horizontal="center" vertical="center" wrapText="1"/>
      <protection locked="0"/>
    </xf>
    <xf numFmtId="0" fontId="28" fillId="7" borderId="49" xfId="12" applyFont="1" applyFill="1" applyBorder="1" applyAlignment="1" applyProtection="1">
      <alignment horizontal="center" vertical="center" wrapText="1"/>
      <protection locked="0"/>
    </xf>
    <xf numFmtId="0" fontId="28" fillId="7" borderId="51" xfId="12" applyFont="1" applyFill="1" applyBorder="1" applyAlignment="1" applyProtection="1">
      <alignment horizontal="center" vertical="center" wrapText="1"/>
      <protection locked="0"/>
    </xf>
    <xf numFmtId="0" fontId="28" fillId="7" borderId="113" xfId="12" applyFont="1" applyFill="1" applyBorder="1" applyAlignment="1" applyProtection="1">
      <alignment horizontal="center" vertical="center" wrapText="1"/>
      <protection locked="0"/>
    </xf>
    <xf numFmtId="0" fontId="28" fillId="7" borderId="103" xfId="12" applyFont="1" applyFill="1" applyBorder="1" applyAlignment="1" applyProtection="1">
      <alignment horizontal="center" vertical="center" wrapText="1"/>
      <protection locked="0"/>
    </xf>
    <xf numFmtId="0" fontId="1" fillId="7" borderId="69" xfId="12" applyFont="1" applyFill="1" applyBorder="1" applyAlignment="1" applyProtection="1">
      <alignment horizontal="center" vertical="center" wrapText="1"/>
      <protection locked="0"/>
    </xf>
    <xf numFmtId="0" fontId="1" fillId="7" borderId="50" xfId="12" applyFont="1" applyFill="1" applyBorder="1" applyAlignment="1" applyProtection="1">
      <alignment horizontal="center" vertical="center" wrapText="1"/>
      <protection locked="0"/>
    </xf>
    <xf numFmtId="0" fontId="1" fillId="7" borderId="17" xfId="12" applyFont="1" applyFill="1" applyBorder="1" applyAlignment="1" applyProtection="1">
      <alignment horizontal="center" vertical="center" wrapText="1"/>
      <protection locked="0"/>
    </xf>
    <xf numFmtId="0" fontId="1" fillId="7" borderId="100" xfId="12" applyFont="1" applyFill="1" applyBorder="1" applyAlignment="1" applyProtection="1">
      <alignment horizontal="center" vertical="center" wrapText="1"/>
      <protection locked="0"/>
    </xf>
    <xf numFmtId="0" fontId="1" fillId="7" borderId="101" xfId="12" applyFont="1" applyFill="1" applyBorder="1" applyAlignment="1" applyProtection="1">
      <alignment horizontal="center" vertical="center" wrapText="1"/>
      <protection locked="0"/>
    </xf>
    <xf numFmtId="0" fontId="1" fillId="7" borderId="102" xfId="12" applyFont="1" applyFill="1" applyBorder="1" applyAlignment="1" applyProtection="1">
      <alignment horizontal="center" vertical="center" wrapText="1"/>
      <protection locked="0"/>
    </xf>
    <xf numFmtId="177" fontId="28" fillId="0" borderId="115" xfId="11" applyNumberFormat="1" applyFont="1" applyBorder="1" applyAlignment="1" applyProtection="1">
      <alignment horizontal="right" vertical="center" shrinkToFit="1"/>
      <protection locked="0"/>
    </xf>
    <xf numFmtId="177" fontId="28" fillId="0" borderId="116" xfId="11" applyNumberFormat="1" applyFont="1" applyBorder="1" applyAlignment="1" applyProtection="1">
      <alignment horizontal="right" vertical="center" shrinkToFit="1"/>
      <protection locked="0"/>
    </xf>
    <xf numFmtId="177" fontId="28" fillId="0" borderId="117" xfId="11" applyNumberFormat="1" applyFont="1" applyBorder="1" applyAlignment="1" applyProtection="1">
      <alignment horizontal="right" vertical="center" shrinkToFit="1"/>
      <protection locked="0"/>
    </xf>
    <xf numFmtId="0" fontId="28" fillId="0" borderId="115" xfId="11" applyNumberFormat="1" applyFont="1" applyBorder="1" applyAlignment="1" applyProtection="1">
      <alignment horizontal="left" vertical="center" shrinkToFit="1"/>
      <protection locked="0"/>
    </xf>
    <xf numFmtId="0" fontId="28" fillId="0" borderId="116" xfId="11" applyNumberFormat="1" applyFont="1" applyBorder="1" applyAlignment="1" applyProtection="1">
      <alignment horizontal="left" vertical="center" shrinkToFit="1"/>
      <protection locked="0"/>
    </xf>
    <xf numFmtId="0" fontId="28" fillId="0" borderId="122" xfId="11" applyNumberFormat="1" applyFont="1" applyBorder="1" applyAlignment="1" applyProtection="1">
      <alignment horizontal="left" vertical="center" shrinkToFit="1"/>
      <protection locked="0"/>
    </xf>
    <xf numFmtId="0" fontId="28" fillId="0" borderId="108" xfId="11" applyNumberFormat="1" applyFont="1" applyBorder="1" applyAlignment="1" applyProtection="1">
      <alignment horizontal="left" vertical="center" shrinkToFit="1"/>
      <protection locked="0"/>
    </xf>
    <xf numFmtId="0" fontId="28" fillId="0" borderId="126" xfId="11" applyNumberFormat="1" applyFont="1" applyBorder="1" applyAlignment="1" applyProtection="1">
      <alignment horizontal="left" vertical="center" shrinkToFit="1"/>
      <protection locked="0"/>
    </xf>
    <xf numFmtId="0" fontId="28" fillId="0" borderId="104" xfId="11" applyFont="1" applyBorder="1" applyAlignment="1" applyProtection="1">
      <alignment horizontal="left" vertical="center" shrinkToFit="1"/>
      <protection locked="0"/>
    </xf>
    <xf numFmtId="0" fontId="28" fillId="0" borderId="105" xfId="11" applyFont="1" applyBorder="1" applyAlignment="1" applyProtection="1">
      <alignment horizontal="left" vertical="center" shrinkToFit="1"/>
      <protection locked="0"/>
    </xf>
    <xf numFmtId="0" fontId="28" fillId="0" borderId="106" xfId="11" applyFont="1" applyBorder="1" applyAlignment="1" applyProtection="1">
      <alignment horizontal="left" vertical="center" shrinkToFit="1"/>
      <protection locked="0"/>
    </xf>
    <xf numFmtId="177" fontId="28" fillId="0" borderId="104" xfId="11" applyNumberFormat="1" applyFont="1" applyBorder="1" applyAlignment="1" applyProtection="1">
      <alignment horizontal="right" vertical="center" shrinkToFit="1"/>
      <protection locked="0"/>
    </xf>
    <xf numFmtId="177" fontId="28" fillId="0" borderId="105" xfId="11" applyNumberFormat="1" applyFont="1" applyBorder="1" applyAlignment="1" applyProtection="1">
      <alignment horizontal="right" vertical="center" shrinkToFit="1"/>
      <protection locked="0"/>
    </xf>
    <xf numFmtId="177" fontId="28" fillId="0" borderId="106" xfId="11" applyNumberFormat="1" applyFont="1" applyBorder="1" applyAlignment="1" applyProtection="1">
      <alignment horizontal="right" vertical="center" shrinkToFit="1"/>
      <protection locked="0"/>
    </xf>
    <xf numFmtId="177" fontId="28" fillId="0" borderId="119" xfId="11" applyNumberFormat="1" applyFont="1" applyBorder="1" applyAlignment="1" applyProtection="1">
      <alignment horizontal="right" vertical="center" shrinkToFit="1"/>
      <protection locked="0"/>
    </xf>
    <xf numFmtId="0" fontId="28" fillId="0" borderId="119" xfId="11" applyNumberFormat="1" applyFont="1" applyBorder="1" applyAlignment="1" applyProtection="1">
      <alignment horizontal="left" vertical="center" shrinkToFit="1"/>
      <protection locked="0"/>
    </xf>
    <xf numFmtId="0" fontId="28" fillId="0" borderId="124" xfId="11" applyNumberFormat="1" applyFont="1" applyBorder="1" applyAlignment="1" applyProtection="1">
      <alignment horizontal="left" vertical="center" shrinkToFit="1"/>
      <protection locked="0"/>
    </xf>
    <xf numFmtId="0" fontId="28" fillId="0" borderId="115" xfId="11" applyFont="1" applyBorder="1" applyAlignment="1" applyProtection="1">
      <alignment horizontal="left" vertical="center" shrinkToFit="1"/>
      <protection locked="0"/>
    </xf>
    <xf numFmtId="0" fontId="28" fillId="0" borderId="116" xfId="11" applyFont="1" applyBorder="1" applyAlignment="1" applyProtection="1">
      <alignment horizontal="left" vertical="center" shrinkToFit="1"/>
      <protection locked="0"/>
    </xf>
    <xf numFmtId="0" fontId="28" fillId="0" borderId="117" xfId="11" applyFont="1" applyBorder="1" applyAlignment="1" applyProtection="1">
      <alignment horizontal="left" vertical="center" shrinkToFit="1"/>
      <protection locked="0"/>
    </xf>
    <xf numFmtId="0" fontId="28" fillId="0" borderId="115" xfId="18" applyFont="1" applyBorder="1" applyAlignment="1" applyProtection="1">
      <alignment horizontal="left" vertical="center" shrinkToFit="1"/>
      <protection locked="0"/>
    </xf>
    <xf numFmtId="0" fontId="28" fillId="0" borderId="116" xfId="18" applyFont="1" applyBorder="1" applyAlignment="1" applyProtection="1">
      <alignment horizontal="left" vertical="center" shrinkToFit="1"/>
      <protection locked="0"/>
    </xf>
    <xf numFmtId="0" fontId="28" fillId="0" borderId="117" xfId="18" applyFont="1" applyBorder="1" applyAlignment="1" applyProtection="1">
      <alignment horizontal="left" vertical="center" shrinkToFit="1"/>
      <protection locked="0"/>
    </xf>
    <xf numFmtId="177" fontId="28" fillId="0" borderId="118" xfId="18" applyNumberFormat="1" applyFont="1" applyBorder="1" applyAlignment="1" applyProtection="1">
      <alignment horizontal="right" vertical="center" shrinkToFit="1"/>
      <protection locked="0"/>
    </xf>
    <xf numFmtId="177" fontId="28" fillId="0" borderId="119" xfId="18" applyNumberFormat="1" applyFont="1" applyBorder="1" applyAlignment="1" applyProtection="1">
      <alignment horizontal="right" vertical="center" shrinkToFit="1"/>
      <protection locked="0"/>
    </xf>
    <xf numFmtId="177" fontId="28" fillId="0" borderId="120" xfId="18" applyNumberFormat="1" applyFont="1" applyBorder="1" applyAlignment="1" applyProtection="1">
      <alignment horizontal="right" vertical="center" shrinkToFit="1"/>
      <protection locked="0"/>
    </xf>
    <xf numFmtId="177" fontId="28" fillId="0" borderId="121" xfId="18" applyNumberFormat="1" applyFont="1" applyBorder="1" applyAlignment="1" applyProtection="1">
      <alignment horizontal="right" vertical="center" shrinkToFit="1"/>
      <protection locked="0"/>
    </xf>
    <xf numFmtId="177" fontId="28" fillId="0" borderId="116" xfId="18" applyNumberFormat="1" applyFont="1" applyBorder="1" applyAlignment="1" applyProtection="1">
      <alignment horizontal="right" vertical="center" shrinkToFit="1"/>
      <protection locked="0"/>
    </xf>
    <xf numFmtId="177" fontId="28" fillId="0" borderId="122" xfId="18" applyNumberFormat="1" applyFont="1" applyBorder="1" applyAlignment="1" applyProtection="1">
      <alignment horizontal="right" vertical="center" shrinkToFit="1"/>
      <protection locked="0"/>
    </xf>
    <xf numFmtId="177" fontId="28" fillId="0" borderId="123" xfId="11" applyNumberFormat="1" applyFont="1" applyBorder="1" applyAlignment="1" applyProtection="1">
      <alignment horizontal="right" vertical="center" shrinkToFit="1"/>
      <protection locked="0"/>
    </xf>
    <xf numFmtId="0" fontId="28" fillId="0" borderId="104" xfId="11" applyNumberFormat="1" applyFont="1" applyBorder="1" applyAlignment="1" applyProtection="1">
      <alignment horizontal="left" vertical="center" shrinkToFit="1"/>
      <protection locked="0"/>
    </xf>
    <xf numFmtId="0" fontId="28" fillId="0" borderId="105" xfId="11" applyNumberFormat="1" applyFont="1" applyBorder="1" applyAlignment="1" applyProtection="1">
      <alignment horizontal="left" vertical="center" shrinkToFit="1"/>
      <protection locked="0"/>
    </xf>
    <xf numFmtId="0" fontId="28" fillId="0" borderId="114" xfId="11" applyNumberFormat="1" applyFont="1" applyBorder="1" applyAlignment="1" applyProtection="1">
      <alignment horizontal="left" vertical="center" shrinkToFit="1"/>
      <protection locked="0"/>
    </xf>
    <xf numFmtId="0" fontId="28" fillId="0" borderId="104" xfId="18" applyFont="1" applyBorder="1" applyAlignment="1" applyProtection="1">
      <alignment horizontal="left" vertical="center" shrinkToFit="1"/>
      <protection locked="0"/>
    </xf>
    <xf numFmtId="0" fontId="28" fillId="0" borderId="105" xfId="18" applyFont="1" applyBorder="1" applyAlignment="1" applyProtection="1">
      <alignment horizontal="left" vertical="center" shrinkToFit="1"/>
      <protection locked="0"/>
    </xf>
    <xf numFmtId="0" fontId="28" fillId="0" borderId="106" xfId="18" applyFont="1" applyBorder="1" applyAlignment="1" applyProtection="1">
      <alignment horizontal="left" vertical="center" shrinkToFit="1"/>
      <protection locked="0"/>
    </xf>
    <xf numFmtId="177" fontId="28" fillId="0" borderId="107" xfId="18" applyNumberFormat="1" applyFont="1" applyBorder="1" applyAlignment="1" applyProtection="1">
      <alignment horizontal="right" vertical="center" shrinkToFit="1"/>
      <protection locked="0"/>
    </xf>
    <xf numFmtId="177" fontId="28" fillId="0" borderId="108" xfId="18" applyNumberFormat="1" applyFont="1" applyBorder="1" applyAlignment="1" applyProtection="1">
      <alignment horizontal="right" vertical="center" shrinkToFit="1"/>
      <protection locked="0"/>
    </xf>
    <xf numFmtId="177" fontId="28" fillId="0" borderId="109" xfId="18" applyNumberFormat="1" applyFont="1" applyBorder="1" applyAlignment="1" applyProtection="1">
      <alignment horizontal="right" vertical="center" shrinkToFit="1"/>
      <protection locked="0"/>
    </xf>
    <xf numFmtId="177" fontId="28" fillId="0" borderId="110" xfId="18" applyNumberFormat="1" applyFont="1" applyBorder="1" applyAlignment="1" applyProtection="1">
      <alignment horizontal="right" vertical="center" shrinkToFit="1"/>
      <protection locked="0"/>
    </xf>
    <xf numFmtId="177" fontId="28" fillId="0" borderId="111" xfId="18" applyNumberFormat="1" applyFont="1" applyBorder="1" applyAlignment="1" applyProtection="1">
      <alignment horizontal="right" vertical="center" shrinkToFit="1"/>
      <protection locked="0"/>
    </xf>
    <xf numFmtId="177" fontId="28" fillId="0" borderId="112" xfId="18" applyNumberFormat="1" applyFont="1" applyBorder="1" applyAlignment="1" applyProtection="1">
      <alignment horizontal="right" vertical="center" shrinkToFit="1"/>
      <protection locked="0"/>
    </xf>
    <xf numFmtId="0" fontId="28" fillId="5" borderId="29" xfId="12" applyFont="1" applyFill="1" applyBorder="1" applyAlignment="1" applyProtection="1">
      <alignment horizontal="left" vertical="center" shrinkToFit="1"/>
      <protection locked="0"/>
    </xf>
    <xf numFmtId="0" fontId="28" fillId="5" borderId="83" xfId="12" applyFont="1" applyFill="1" applyBorder="1" applyAlignment="1" applyProtection="1">
      <alignment horizontal="left" vertical="center" shrinkToFit="1"/>
      <protection locked="0"/>
    </xf>
    <xf numFmtId="0" fontId="28" fillId="5" borderId="84" xfId="12" applyFont="1" applyFill="1" applyBorder="1" applyAlignment="1" applyProtection="1">
      <alignment horizontal="left" vertical="center" shrinkToFit="1"/>
      <protection locked="0"/>
    </xf>
    <xf numFmtId="177" fontId="28" fillId="5" borderId="130" xfId="11" applyNumberFormat="1" applyFont="1" applyFill="1" applyBorder="1" applyAlignment="1" applyProtection="1">
      <alignment horizontal="right" vertical="center" shrinkToFit="1"/>
      <protection locked="0"/>
    </xf>
    <xf numFmtId="177" fontId="28" fillId="5" borderId="131" xfId="11" applyNumberFormat="1" applyFont="1" applyFill="1" applyBorder="1" applyAlignment="1" applyProtection="1">
      <alignment horizontal="right" vertical="center" shrinkToFit="1"/>
      <protection locked="0"/>
    </xf>
    <xf numFmtId="177" fontId="28" fillId="5" borderId="132" xfId="11" applyNumberFormat="1" applyFont="1" applyFill="1" applyBorder="1" applyAlignment="1" applyProtection="1">
      <alignment horizontal="right" vertical="center" shrinkToFit="1"/>
      <protection locked="0"/>
    </xf>
    <xf numFmtId="177" fontId="28" fillId="5" borderId="133" xfId="11" applyNumberFormat="1" applyFont="1" applyFill="1" applyBorder="1" applyAlignment="1" applyProtection="1">
      <alignment horizontal="right" vertical="center" shrinkToFit="1"/>
      <protection locked="0"/>
    </xf>
    <xf numFmtId="177" fontId="28" fillId="5" borderId="134" xfId="11" applyNumberFormat="1" applyFont="1" applyFill="1" applyBorder="1" applyAlignment="1" applyProtection="1">
      <alignment horizontal="right" vertical="center" shrinkToFit="1"/>
      <protection locked="0"/>
    </xf>
    <xf numFmtId="177" fontId="28" fillId="5" borderId="135" xfId="11" applyNumberFormat="1" applyFont="1" applyFill="1" applyBorder="1" applyAlignment="1" applyProtection="1">
      <alignment horizontal="right" vertical="center" shrinkToFit="1"/>
      <protection locked="0"/>
    </xf>
    <xf numFmtId="177" fontId="28" fillId="5" borderId="136" xfId="11" applyNumberFormat="1" applyFont="1" applyFill="1" applyBorder="1" applyAlignment="1" applyProtection="1">
      <alignment horizontal="right" vertical="center" shrinkToFit="1"/>
      <protection locked="0"/>
    </xf>
    <xf numFmtId="0" fontId="28" fillId="5" borderId="131" xfId="11" applyNumberFormat="1" applyFont="1" applyFill="1" applyBorder="1" applyAlignment="1" applyProtection="1">
      <alignment horizontal="left" vertical="center" shrinkToFit="1"/>
      <protection locked="0"/>
    </xf>
    <xf numFmtId="0" fontId="28" fillId="5" borderId="134" xfId="11" applyNumberFormat="1" applyFont="1" applyFill="1" applyBorder="1" applyAlignment="1" applyProtection="1">
      <alignment horizontal="left" vertical="center" shrinkToFit="1"/>
      <protection locked="0"/>
    </xf>
    <xf numFmtId="177" fontId="28" fillId="5" borderId="13" xfId="11" applyNumberFormat="1" applyFont="1" applyFill="1" applyBorder="1" applyAlignment="1" applyProtection="1">
      <alignment horizontal="right" vertical="center" shrinkToFit="1"/>
      <protection locked="0"/>
    </xf>
    <xf numFmtId="177" fontId="28" fillId="5" borderId="83" xfId="11" applyNumberFormat="1" applyFont="1" applyFill="1" applyBorder="1" applyAlignment="1" applyProtection="1">
      <alignment horizontal="right" vertical="center" shrinkToFit="1"/>
      <protection locked="0"/>
    </xf>
    <xf numFmtId="177" fontId="28" fillId="5" borderId="85" xfId="11" applyNumberFormat="1" applyFont="1" applyFill="1" applyBorder="1" applyAlignment="1" applyProtection="1">
      <alignment horizontal="right" vertical="center" shrinkToFit="1"/>
      <protection locked="0"/>
    </xf>
    <xf numFmtId="177" fontId="28" fillId="0" borderId="127" xfId="18" applyNumberFormat="1" applyFont="1" applyBorder="1" applyAlignment="1" applyProtection="1">
      <alignment horizontal="right" vertical="center" shrinkToFit="1"/>
      <protection locked="0"/>
    </xf>
    <xf numFmtId="177" fontId="28" fillId="0" borderId="128" xfId="18" applyNumberFormat="1" applyFont="1" applyBorder="1" applyAlignment="1" applyProtection="1">
      <alignment horizontal="right" vertical="center" shrinkToFit="1"/>
      <protection locked="0"/>
    </xf>
    <xf numFmtId="177" fontId="28" fillId="0" borderId="129" xfId="18" applyNumberFormat="1" applyFont="1" applyBorder="1" applyAlignment="1" applyProtection="1">
      <alignment horizontal="right" vertical="center" shrinkToFit="1"/>
      <protection locked="0"/>
    </xf>
    <xf numFmtId="177" fontId="28" fillId="0" borderId="137" xfId="11" applyNumberFormat="1" applyFont="1" applyBorder="1" applyAlignment="1" applyProtection="1">
      <alignment horizontal="right" vertical="center" shrinkToFit="1"/>
      <protection locked="0"/>
    </xf>
    <xf numFmtId="177" fontId="28" fillId="0" borderId="128" xfId="11" applyNumberFormat="1" applyFont="1" applyBorder="1" applyAlignment="1" applyProtection="1">
      <alignment horizontal="right" vertical="center" shrinkToFit="1"/>
      <protection locked="0"/>
    </xf>
    <xf numFmtId="0" fontId="28" fillId="0" borderId="128" xfId="11" applyNumberFormat="1" applyFont="1" applyBorder="1" applyAlignment="1" applyProtection="1">
      <alignment horizontal="left" vertical="center" shrinkToFit="1"/>
      <protection locked="0"/>
    </xf>
    <xf numFmtId="0" fontId="28" fillId="0" borderId="138" xfId="11" applyNumberFormat="1" applyFont="1" applyBorder="1" applyAlignment="1" applyProtection="1">
      <alignment horizontal="left" vertical="center" shrinkToFit="1"/>
      <protection locked="0"/>
    </xf>
    <xf numFmtId="0" fontId="28" fillId="0" borderId="79" xfId="12" applyFont="1" applyBorder="1" applyAlignment="1" applyProtection="1">
      <alignment horizontal="center" vertical="center"/>
      <protection locked="0"/>
    </xf>
    <xf numFmtId="0" fontId="28" fillId="0" borderId="81" xfId="12" applyFont="1" applyBorder="1" applyAlignment="1" applyProtection="1">
      <alignment horizontal="center" vertical="center"/>
      <protection locked="0"/>
    </xf>
    <xf numFmtId="0" fontId="28" fillId="4" borderId="50" xfId="12" applyFont="1" applyFill="1" applyBorder="1" applyAlignment="1" applyProtection="1">
      <alignment horizontal="left" vertical="center"/>
    </xf>
    <xf numFmtId="0" fontId="28" fillId="7" borderId="49" xfId="12" applyFont="1" applyFill="1" applyBorder="1" applyAlignment="1" applyProtection="1">
      <alignment horizontal="center" vertical="center" wrapText="1" shrinkToFit="1"/>
      <protection locked="0"/>
    </xf>
    <xf numFmtId="0" fontId="28" fillId="7" borderId="50" xfId="12" applyFont="1" applyFill="1" applyBorder="1" applyAlignment="1" applyProtection="1">
      <alignment horizontal="center" vertical="center" shrinkToFit="1"/>
      <protection locked="0"/>
    </xf>
    <xf numFmtId="0" fontId="28" fillId="7" borderId="51" xfId="12" applyFont="1" applyFill="1" applyBorder="1" applyAlignment="1" applyProtection="1">
      <alignment horizontal="center" vertical="center" shrinkToFit="1"/>
      <protection locked="0"/>
    </xf>
    <xf numFmtId="0" fontId="28" fillId="7" borderId="113" xfId="12" applyFont="1" applyFill="1" applyBorder="1" applyAlignment="1" applyProtection="1">
      <alignment horizontal="center" vertical="center" shrinkToFit="1"/>
      <protection locked="0"/>
    </xf>
    <xf numFmtId="0" fontId="28" fillId="7" borderId="101" xfId="12" applyFont="1" applyFill="1" applyBorder="1" applyAlignment="1" applyProtection="1">
      <alignment horizontal="center" vertical="center" shrinkToFit="1"/>
      <protection locked="0"/>
    </xf>
    <xf numFmtId="0" fontId="28" fillId="7" borderId="103" xfId="12" applyFont="1" applyFill="1" applyBorder="1" applyAlignment="1" applyProtection="1">
      <alignment horizontal="center" vertical="center" shrinkToFit="1"/>
      <protection locked="0"/>
    </xf>
    <xf numFmtId="177" fontId="28" fillId="0" borderId="141" xfId="18" applyNumberFormat="1" applyFont="1" applyBorder="1" applyAlignment="1" applyProtection="1">
      <alignment horizontal="right" vertical="center" shrinkToFit="1"/>
      <protection locked="0"/>
    </xf>
    <xf numFmtId="177" fontId="28" fillId="0" borderId="139" xfId="18" applyNumberFormat="1" applyFont="1" applyBorder="1" applyAlignment="1" applyProtection="1">
      <alignment horizontal="right" vertical="center" shrinkToFit="1"/>
      <protection locked="0"/>
    </xf>
    <xf numFmtId="177" fontId="28" fillId="0" borderId="142" xfId="18" applyNumberFormat="1" applyFont="1" applyBorder="1" applyAlignment="1" applyProtection="1">
      <alignment horizontal="right" vertical="center" shrinkToFit="1"/>
      <protection locked="0"/>
    </xf>
    <xf numFmtId="177" fontId="28" fillId="0" borderId="143" xfId="18" applyNumberFormat="1" applyFont="1" applyBorder="1" applyAlignment="1" applyProtection="1">
      <alignment horizontal="right" vertical="center" shrinkToFit="1"/>
      <protection locked="0"/>
    </xf>
    <xf numFmtId="177" fontId="28" fillId="0" borderId="140" xfId="18" applyNumberFormat="1" applyFont="1" applyBorder="1" applyAlignment="1" applyProtection="1">
      <alignment horizontal="right" vertical="center" shrinkToFit="1"/>
      <protection locked="0"/>
    </xf>
    <xf numFmtId="177" fontId="28" fillId="0" borderId="144" xfId="12" applyNumberFormat="1" applyFont="1" applyBorder="1" applyAlignment="1" applyProtection="1">
      <alignment horizontal="right" vertical="center" shrinkToFit="1"/>
      <protection locked="0"/>
    </xf>
    <xf numFmtId="177" fontId="28" fillId="0" borderId="139" xfId="12" applyNumberFormat="1" applyFont="1" applyBorder="1" applyAlignment="1" applyProtection="1">
      <alignment horizontal="right" vertical="center" shrinkToFit="1"/>
      <protection locked="0"/>
    </xf>
    <xf numFmtId="187" fontId="28" fillId="0" borderId="139" xfId="12" applyNumberFormat="1" applyFont="1" applyBorder="1" applyAlignment="1" applyProtection="1">
      <alignment horizontal="right" vertical="center" shrinkToFit="1"/>
      <protection locked="0"/>
    </xf>
    <xf numFmtId="0" fontId="28" fillId="0" borderId="139" xfId="12" applyFont="1" applyBorder="1" applyAlignment="1" applyProtection="1">
      <alignment horizontal="left" vertical="center" shrinkToFit="1"/>
      <protection locked="0"/>
    </xf>
    <xf numFmtId="0" fontId="28" fillId="0" borderId="140" xfId="12" applyFont="1" applyBorder="1" applyAlignment="1" applyProtection="1">
      <alignment horizontal="left" vertical="center" shrinkToFit="1"/>
      <protection locked="0"/>
    </xf>
    <xf numFmtId="0" fontId="28" fillId="0" borderId="119" xfId="12" applyFont="1" applyBorder="1" applyAlignment="1" applyProtection="1">
      <alignment horizontal="left" vertical="center" shrinkToFit="1"/>
      <protection locked="0"/>
    </xf>
    <xf numFmtId="0" fontId="28" fillId="0" borderId="124" xfId="12" applyFont="1" applyBorder="1" applyAlignment="1" applyProtection="1">
      <alignment horizontal="left" vertical="center" shrinkToFit="1"/>
      <protection locked="0"/>
    </xf>
    <xf numFmtId="177" fontId="28" fillId="0" borderId="123" xfId="12" applyNumberFormat="1" applyFont="1" applyBorder="1" applyAlignment="1" applyProtection="1">
      <alignment horizontal="right" vertical="center" shrinkToFit="1"/>
      <protection locked="0"/>
    </xf>
    <xf numFmtId="177" fontId="28" fillId="0" borderId="119" xfId="12" applyNumberFormat="1" applyFont="1" applyBorder="1" applyAlignment="1" applyProtection="1">
      <alignment horizontal="right" vertical="center" shrinkToFit="1"/>
      <protection locked="0"/>
    </xf>
    <xf numFmtId="187" fontId="28" fillId="0" borderId="119" xfId="12" applyNumberFormat="1" applyFont="1" applyBorder="1" applyAlignment="1" applyProtection="1">
      <alignment horizontal="right" vertical="center" shrinkToFit="1"/>
      <protection locked="0"/>
    </xf>
    <xf numFmtId="177" fontId="28" fillId="4" borderId="118" xfId="17" applyNumberFormat="1" applyFont="1" applyFill="1" applyBorder="1" applyAlignment="1" applyProtection="1">
      <alignment horizontal="right" vertical="center" shrinkToFit="1"/>
      <protection locked="0"/>
    </xf>
    <xf numFmtId="177" fontId="28" fillId="4" borderId="119" xfId="17" applyNumberFormat="1" applyFont="1" applyFill="1" applyBorder="1" applyAlignment="1" applyProtection="1">
      <alignment horizontal="right" vertical="center" shrinkToFit="1"/>
      <protection locked="0"/>
    </xf>
    <xf numFmtId="177" fontId="28" fillId="4" borderId="120" xfId="17" applyNumberFormat="1" applyFont="1" applyFill="1" applyBorder="1" applyAlignment="1" applyProtection="1">
      <alignment horizontal="right" vertical="center" shrinkToFit="1"/>
      <protection locked="0"/>
    </xf>
    <xf numFmtId="177" fontId="28" fillId="4" borderId="123" xfId="17" applyNumberFormat="1" applyFont="1" applyFill="1" applyBorder="1" applyAlignment="1" applyProtection="1">
      <alignment horizontal="right" vertical="center" shrinkToFit="1"/>
      <protection locked="0"/>
    </xf>
    <xf numFmtId="187" fontId="28" fillId="4" borderId="119" xfId="17" applyNumberFormat="1" applyFont="1" applyFill="1" applyBorder="1" applyAlignment="1" applyProtection="1">
      <alignment horizontal="right" vertical="center" shrinkToFit="1"/>
      <protection locked="0"/>
    </xf>
    <xf numFmtId="0" fontId="28" fillId="0" borderId="89" xfId="12" applyFont="1" applyBorder="1" applyAlignment="1" applyProtection="1">
      <alignment horizontal="center" vertical="center" shrinkToFit="1"/>
      <protection locked="0"/>
    </xf>
    <xf numFmtId="177" fontId="28" fillId="5" borderId="145" xfId="12" applyNumberFormat="1" applyFont="1" applyFill="1" applyBorder="1" applyAlignment="1" applyProtection="1">
      <alignment horizontal="right" vertical="center" shrinkToFit="1"/>
      <protection locked="0"/>
    </xf>
    <xf numFmtId="177" fontId="28" fillId="5" borderId="136" xfId="12" applyNumberFormat="1" applyFont="1" applyFill="1" applyBorder="1" applyAlignment="1" applyProtection="1">
      <alignment horizontal="right" vertical="center" shrinkToFit="1"/>
      <protection locked="0"/>
    </xf>
    <xf numFmtId="177" fontId="28" fillId="5" borderId="146" xfId="12" applyNumberFormat="1" applyFont="1" applyFill="1" applyBorder="1" applyAlignment="1" applyProtection="1">
      <alignment horizontal="right" vertical="center" shrinkToFit="1"/>
      <protection locked="0"/>
    </xf>
    <xf numFmtId="177" fontId="28" fillId="5" borderId="133" xfId="12" applyNumberFormat="1" applyFont="1" applyFill="1" applyBorder="1" applyAlignment="1" applyProtection="1">
      <alignment horizontal="right" vertical="center" shrinkToFit="1"/>
      <protection locked="0"/>
    </xf>
    <xf numFmtId="177" fontId="28" fillId="5" borderId="131" xfId="12" applyNumberFormat="1" applyFont="1" applyFill="1" applyBorder="1" applyAlignment="1" applyProtection="1">
      <alignment horizontal="right" vertical="center" shrinkToFit="1"/>
      <protection locked="0"/>
    </xf>
    <xf numFmtId="177" fontId="28" fillId="5" borderId="134" xfId="12" applyNumberFormat="1" applyFont="1" applyFill="1" applyBorder="1" applyAlignment="1" applyProtection="1">
      <alignment horizontal="right" vertical="center" shrinkToFit="1"/>
      <protection locked="0"/>
    </xf>
    <xf numFmtId="177" fontId="28" fillId="5" borderId="135" xfId="12" applyNumberFormat="1" applyFont="1" applyFill="1" applyBorder="1" applyAlignment="1" applyProtection="1">
      <alignment horizontal="right" vertical="center" shrinkToFit="1"/>
      <protection locked="0"/>
    </xf>
    <xf numFmtId="187" fontId="28" fillId="5" borderId="136" xfId="12" applyNumberFormat="1" applyFont="1" applyFill="1" applyBorder="1" applyAlignment="1" applyProtection="1">
      <alignment horizontal="right" vertical="center" shrinkToFit="1"/>
      <protection locked="0"/>
    </xf>
    <xf numFmtId="0" fontId="28" fillId="5" borderId="131" xfId="12" applyNumberFormat="1" applyFont="1" applyFill="1" applyBorder="1" applyAlignment="1" applyProtection="1">
      <alignment horizontal="left" vertical="center" shrinkToFit="1"/>
      <protection locked="0"/>
    </xf>
    <xf numFmtId="0" fontId="28" fillId="5" borderId="134" xfId="12" applyNumberFormat="1" applyFont="1" applyFill="1" applyBorder="1" applyAlignment="1" applyProtection="1">
      <alignment horizontal="left" vertical="center" shrinkToFit="1"/>
      <protection locked="0"/>
    </xf>
    <xf numFmtId="177" fontId="28" fillId="5" borderId="13" xfId="12" applyNumberFormat="1" applyFont="1" applyFill="1" applyBorder="1" applyAlignment="1" applyProtection="1">
      <alignment horizontal="right" vertical="center" shrinkToFit="1"/>
      <protection locked="0"/>
    </xf>
    <xf numFmtId="177" fontId="28" fillId="5" borderId="83" xfId="12" applyNumberFormat="1" applyFont="1" applyFill="1" applyBorder="1" applyAlignment="1" applyProtection="1">
      <alignment horizontal="right" vertical="center" shrinkToFit="1"/>
      <protection locked="0"/>
    </xf>
    <xf numFmtId="177" fontId="28" fillId="5" borderId="85" xfId="12" applyNumberFormat="1" applyFont="1" applyFill="1" applyBorder="1" applyAlignment="1" applyProtection="1">
      <alignment horizontal="right" vertical="center" shrinkToFit="1"/>
      <protection locked="0"/>
    </xf>
    <xf numFmtId="0" fontId="28" fillId="4" borderId="115" xfId="12" applyNumberFormat="1" applyFont="1" applyFill="1" applyBorder="1" applyAlignment="1" applyProtection="1">
      <alignment horizontal="left" vertical="center" shrinkToFit="1"/>
      <protection locked="0"/>
    </xf>
    <xf numFmtId="0" fontId="28" fillId="4" borderId="116" xfId="12" applyNumberFormat="1" applyFont="1" applyFill="1" applyBorder="1" applyAlignment="1" applyProtection="1">
      <alignment horizontal="left" vertical="center" shrinkToFit="1"/>
      <protection locked="0"/>
    </xf>
    <xf numFmtId="0" fontId="28" fillId="4" borderId="122" xfId="12" applyNumberFormat="1" applyFont="1" applyFill="1" applyBorder="1" applyAlignment="1" applyProtection="1">
      <alignment horizontal="left" vertical="center" shrinkToFit="1"/>
      <protection locked="0"/>
    </xf>
    <xf numFmtId="177" fontId="28" fillId="4" borderId="115" xfId="12" applyNumberFormat="1" applyFont="1" applyFill="1" applyBorder="1" applyAlignment="1" applyProtection="1">
      <alignment horizontal="right" vertical="center" shrinkToFit="1"/>
      <protection locked="0"/>
    </xf>
    <xf numFmtId="177" fontId="28" fillId="4" borderId="116" xfId="12" applyNumberFormat="1" applyFont="1" applyFill="1" applyBorder="1" applyAlignment="1" applyProtection="1">
      <alignment horizontal="right" vertical="center" shrinkToFit="1"/>
      <protection locked="0"/>
    </xf>
    <xf numFmtId="177" fontId="28" fillId="4" borderId="117" xfId="12" applyNumberFormat="1" applyFont="1" applyFill="1" applyBorder="1" applyAlignment="1" applyProtection="1">
      <alignment horizontal="right" vertical="center" shrinkToFit="1"/>
      <protection locked="0"/>
    </xf>
    <xf numFmtId="177" fontId="28" fillId="0" borderId="108" xfId="12" applyNumberFormat="1" applyFont="1" applyBorder="1" applyAlignment="1" applyProtection="1">
      <alignment horizontal="right" vertical="center" shrinkToFit="1"/>
      <protection locked="0"/>
    </xf>
    <xf numFmtId="0" fontId="28" fillId="4" borderId="115" xfId="12" applyFont="1" applyFill="1" applyBorder="1" applyAlignment="1" applyProtection="1">
      <alignment horizontal="left" vertical="center" shrinkToFit="1"/>
      <protection locked="0"/>
    </xf>
    <xf numFmtId="0" fontId="28" fillId="4" borderId="116" xfId="12" applyFont="1" applyFill="1" applyBorder="1" applyAlignment="1" applyProtection="1">
      <alignment horizontal="left" vertical="center" shrinkToFit="1"/>
      <protection locked="0"/>
    </xf>
    <xf numFmtId="0" fontId="28" fillId="4" borderId="117" xfId="12" applyFont="1" applyFill="1" applyBorder="1" applyAlignment="1" applyProtection="1">
      <alignment horizontal="left" vertical="center" shrinkToFit="1"/>
      <protection locked="0"/>
    </xf>
    <xf numFmtId="0" fontId="28" fillId="0" borderId="108" xfId="12" applyNumberFormat="1" applyFont="1" applyBorder="1" applyAlignment="1" applyProtection="1">
      <alignment horizontal="left" vertical="center" shrinkToFit="1"/>
      <protection locked="0"/>
    </xf>
    <xf numFmtId="0" fontId="28" fillId="0" borderId="126" xfId="12" applyNumberFormat="1" applyFont="1" applyBorder="1" applyAlignment="1" applyProtection="1">
      <alignment horizontal="left" vertical="center" shrinkToFit="1"/>
      <protection locked="0"/>
    </xf>
    <xf numFmtId="0" fontId="28" fillId="0" borderId="115" xfId="12" applyFont="1" applyBorder="1" applyAlignment="1" applyProtection="1">
      <alignment horizontal="left" vertical="center" shrinkToFit="1"/>
      <protection locked="0"/>
    </xf>
    <xf numFmtId="0" fontId="28" fillId="0" borderId="116" xfId="12" applyFont="1" applyBorder="1" applyAlignment="1" applyProtection="1">
      <alignment horizontal="left" vertical="center" shrinkToFit="1"/>
      <protection locked="0"/>
    </xf>
    <xf numFmtId="0" fontId="28" fillId="0" borderId="117" xfId="12" applyFont="1" applyBorder="1" applyAlignment="1" applyProtection="1">
      <alignment horizontal="left" vertical="center" shrinkToFit="1"/>
      <protection locked="0"/>
    </xf>
    <xf numFmtId="177" fontId="28" fillId="0" borderId="118" xfId="12" applyNumberFormat="1" applyFont="1" applyBorder="1" applyAlignment="1" applyProtection="1">
      <alignment horizontal="right" vertical="center" shrinkToFit="1"/>
      <protection locked="0"/>
    </xf>
    <xf numFmtId="0" fontId="28" fillId="0" borderId="119" xfId="12" applyNumberFormat="1" applyFont="1" applyBorder="1" applyAlignment="1" applyProtection="1">
      <alignment horizontal="left" vertical="center" shrinkToFit="1"/>
      <protection locked="0"/>
    </xf>
    <xf numFmtId="0" fontId="28" fillId="0" borderId="124" xfId="12" applyNumberFormat="1" applyFont="1" applyBorder="1" applyAlignment="1" applyProtection="1">
      <alignment horizontal="left" vertical="center" shrinkToFit="1"/>
      <protection locked="0"/>
    </xf>
    <xf numFmtId="0" fontId="28" fillId="7" borderId="69" xfId="12" applyFont="1" applyFill="1" applyBorder="1" applyAlignment="1" applyProtection="1">
      <alignment horizontal="center" vertical="center" wrapText="1" shrinkToFit="1"/>
      <protection locked="0"/>
    </xf>
    <xf numFmtId="0" fontId="28" fillId="7" borderId="17" xfId="12" applyFont="1" applyFill="1" applyBorder="1" applyAlignment="1" applyProtection="1">
      <alignment horizontal="center" vertical="center" shrinkToFit="1"/>
      <protection locked="0"/>
    </xf>
    <xf numFmtId="0" fontId="28" fillId="7" borderId="100" xfId="12" applyFont="1" applyFill="1" applyBorder="1" applyAlignment="1" applyProtection="1">
      <alignment horizontal="center" vertical="center" shrinkToFit="1"/>
      <protection locked="0"/>
    </xf>
    <xf numFmtId="0" fontId="28" fillId="7" borderId="102" xfId="12" applyFont="1" applyFill="1" applyBorder="1" applyAlignment="1" applyProtection="1">
      <alignment horizontal="center" vertical="center" shrinkToFit="1"/>
      <protection locked="0"/>
    </xf>
    <xf numFmtId="0" fontId="28" fillId="7" borderId="100" xfId="12" applyFont="1" applyFill="1" applyBorder="1" applyAlignment="1" applyProtection="1">
      <alignment horizontal="center" vertical="center"/>
      <protection locked="0"/>
    </xf>
    <xf numFmtId="0" fontId="28" fillId="0" borderId="104" xfId="12" applyFont="1" applyBorder="1" applyAlignment="1" applyProtection="1">
      <alignment horizontal="left" vertical="center" shrinkToFit="1"/>
      <protection locked="0"/>
    </xf>
    <xf numFmtId="0" fontId="28" fillId="0" borderId="105" xfId="12" applyFont="1" applyBorder="1" applyAlignment="1" applyProtection="1">
      <alignment horizontal="left" vertical="center" shrinkToFit="1"/>
      <protection locked="0"/>
    </xf>
    <xf numFmtId="0" fontId="28" fillId="0" borderId="106" xfId="12" applyFont="1" applyBorder="1" applyAlignment="1" applyProtection="1">
      <alignment horizontal="left" vertical="center" shrinkToFit="1"/>
      <protection locked="0"/>
    </xf>
    <xf numFmtId="177" fontId="28" fillId="0" borderId="107" xfId="12" applyNumberFormat="1" applyFont="1" applyBorder="1" applyAlignment="1" applyProtection="1">
      <alignment horizontal="right" vertical="center" shrinkToFit="1"/>
      <protection locked="0"/>
    </xf>
    <xf numFmtId="177" fontId="28" fillId="0" borderId="115" xfId="12" applyNumberFormat="1" applyFont="1" applyBorder="1" applyAlignment="1" applyProtection="1">
      <alignment horizontal="right" vertical="center" shrinkToFit="1"/>
      <protection locked="0"/>
    </xf>
    <xf numFmtId="177" fontId="28" fillId="0" borderId="116" xfId="12" applyNumberFormat="1" applyFont="1" applyBorder="1" applyAlignment="1" applyProtection="1">
      <alignment horizontal="right" vertical="center" shrinkToFit="1"/>
      <protection locked="0"/>
    </xf>
    <xf numFmtId="177" fontId="28" fillId="0" borderId="120" xfId="12" applyNumberFormat="1" applyFont="1" applyBorder="1" applyAlignment="1" applyProtection="1">
      <alignment horizontal="right" vertical="center" shrinkToFit="1"/>
      <protection locked="0"/>
    </xf>
    <xf numFmtId="0" fontId="28" fillId="4" borderId="147" xfId="12" applyFont="1" applyFill="1" applyBorder="1" applyAlignment="1" applyProtection="1">
      <alignment horizontal="left" vertical="center" shrinkToFit="1"/>
      <protection locked="0"/>
    </xf>
    <xf numFmtId="0" fontId="28" fillId="4" borderId="148" xfId="12" applyFont="1" applyFill="1" applyBorder="1" applyAlignment="1" applyProtection="1">
      <alignment horizontal="left" vertical="center" shrinkToFit="1"/>
      <protection locked="0"/>
    </xf>
    <xf numFmtId="0" fontId="28" fillId="4" borderId="149" xfId="12" applyFont="1" applyFill="1" applyBorder="1" applyAlignment="1" applyProtection="1">
      <alignment horizontal="left" vertical="center" shrinkToFit="1"/>
      <protection locked="0"/>
    </xf>
    <xf numFmtId="177" fontId="28" fillId="4" borderId="127" xfId="12" applyNumberFormat="1" applyFont="1" applyFill="1" applyBorder="1" applyAlignment="1" applyProtection="1">
      <alignment horizontal="right" vertical="center" shrinkToFit="1"/>
      <protection locked="0"/>
    </xf>
    <xf numFmtId="177" fontId="28" fillId="4" borderId="128" xfId="12" applyNumberFormat="1" applyFont="1" applyFill="1" applyBorder="1" applyAlignment="1" applyProtection="1">
      <alignment horizontal="right" vertical="center" shrinkToFit="1"/>
      <protection locked="0"/>
    </xf>
    <xf numFmtId="0" fontId="28" fillId="4" borderId="128" xfId="12" applyNumberFormat="1" applyFont="1" applyFill="1" applyBorder="1" applyAlignment="1" applyProtection="1">
      <alignment horizontal="left" vertical="center" shrinkToFit="1"/>
      <protection locked="0"/>
    </xf>
    <xf numFmtId="0" fontId="28" fillId="4" borderId="138" xfId="12" applyNumberFormat="1" applyFont="1" applyFill="1" applyBorder="1" applyAlignment="1" applyProtection="1">
      <alignment horizontal="left" vertical="center" shrinkToFit="1"/>
      <protection locked="0"/>
    </xf>
    <xf numFmtId="177" fontId="28" fillId="5" borderId="29" xfId="12" applyNumberFormat="1" applyFont="1" applyFill="1" applyBorder="1" applyAlignment="1" applyProtection="1">
      <alignment horizontal="right" vertical="center" shrinkToFit="1"/>
      <protection locked="0"/>
    </xf>
    <xf numFmtId="177" fontId="28" fillId="5" borderId="84" xfId="12" applyNumberFormat="1" applyFont="1" applyFill="1" applyBorder="1" applyAlignment="1" applyProtection="1">
      <alignment horizontal="right" vertical="center" shrinkToFit="1"/>
      <protection locked="0"/>
    </xf>
    <xf numFmtId="177" fontId="28" fillId="4" borderId="94" xfId="18" applyNumberFormat="1" applyFont="1" applyFill="1" applyBorder="1" applyAlignment="1" applyProtection="1">
      <alignment horizontal="right" vertical="center" shrinkToFit="1"/>
    </xf>
    <xf numFmtId="187" fontId="28" fillId="4" borderId="94" xfId="18" applyNumberFormat="1" applyFont="1" applyFill="1" applyBorder="1" applyAlignment="1" applyProtection="1">
      <alignment horizontal="right" vertical="center" shrinkToFit="1"/>
    </xf>
    <xf numFmtId="187" fontId="28" fillId="4" borderId="154" xfId="18" applyNumberFormat="1" applyFont="1" applyFill="1" applyBorder="1" applyAlignment="1" applyProtection="1">
      <alignment horizontal="right" vertical="center" shrinkToFit="1"/>
    </xf>
    <xf numFmtId="177" fontId="28" fillId="5" borderId="150" xfId="12" applyNumberFormat="1" applyFont="1" applyFill="1" applyBorder="1" applyAlignment="1" applyProtection="1">
      <alignment horizontal="right" vertical="center" shrinkToFit="1"/>
      <protection locked="0"/>
    </xf>
    <xf numFmtId="177" fontId="28" fillId="5" borderId="151" xfId="12" applyNumberFormat="1" applyFont="1" applyFill="1" applyBorder="1" applyAlignment="1" applyProtection="1">
      <alignment horizontal="right" vertical="center" shrinkToFit="1"/>
      <protection locked="0"/>
    </xf>
    <xf numFmtId="177" fontId="28" fillId="5" borderId="152" xfId="12" applyNumberFormat="1" applyFont="1" applyFill="1" applyBorder="1" applyAlignment="1" applyProtection="1">
      <alignment horizontal="right" vertical="center" shrinkToFit="1"/>
      <protection locked="0"/>
    </xf>
    <xf numFmtId="0" fontId="28" fillId="4" borderId="27" xfId="12" applyFont="1" applyFill="1" applyBorder="1" applyAlignment="1" applyProtection="1">
      <alignment horizontal="center" vertical="center"/>
    </xf>
    <xf numFmtId="0" fontId="28" fillId="4" borderId="35" xfId="12" applyFont="1" applyFill="1" applyBorder="1" applyAlignment="1" applyProtection="1">
      <alignment horizontal="center" vertical="center"/>
    </xf>
    <xf numFmtId="0" fontId="28" fillId="4" borderId="36" xfId="12" applyFont="1" applyFill="1" applyBorder="1" applyAlignment="1" applyProtection="1">
      <alignment horizontal="center" vertical="center"/>
    </xf>
    <xf numFmtId="0" fontId="28" fillId="4" borderId="82" xfId="12" applyFont="1" applyFill="1" applyBorder="1" applyAlignment="1" applyProtection="1">
      <alignment horizontal="center" vertical="center"/>
    </xf>
    <xf numFmtId="187" fontId="28" fillId="4" borderId="96" xfId="18" applyNumberFormat="1" applyFont="1" applyFill="1" applyBorder="1" applyAlignment="1" applyProtection="1">
      <alignment horizontal="right" vertical="center" shrinkToFit="1"/>
    </xf>
    <xf numFmtId="187" fontId="28" fillId="4" borderId="67" xfId="18" applyNumberFormat="1" applyFont="1" applyFill="1" applyBorder="1" applyAlignment="1" applyProtection="1">
      <alignment horizontal="right" vertical="center" shrinkToFit="1"/>
    </xf>
    <xf numFmtId="0" fontId="28" fillId="4" borderId="57" xfId="12" applyFont="1" applyFill="1" applyBorder="1" applyAlignment="1" applyProtection="1">
      <alignment vertical="center"/>
    </xf>
    <xf numFmtId="0" fontId="28" fillId="4" borderId="0" xfId="12" applyFont="1" applyFill="1" applyBorder="1" applyAlignment="1" applyProtection="1">
      <alignment vertical="center"/>
    </xf>
    <xf numFmtId="0" fontId="28" fillId="4" borderId="64" xfId="12" applyFont="1" applyFill="1" applyBorder="1" applyAlignment="1" applyProtection="1">
      <alignment vertical="center"/>
    </xf>
    <xf numFmtId="177" fontId="28" fillId="4" borderId="153" xfId="18" applyNumberFormat="1" applyFont="1" applyFill="1" applyBorder="1" applyAlignment="1" applyProtection="1">
      <alignment horizontal="right" vertical="center" shrinkToFit="1"/>
    </xf>
    <xf numFmtId="0" fontId="28" fillId="4" borderId="24" xfId="12" applyFont="1" applyFill="1" applyBorder="1" applyAlignment="1" applyProtection="1">
      <alignment horizontal="center" vertical="center"/>
    </xf>
    <xf numFmtId="0" fontId="28" fillId="5" borderId="29" xfId="12" applyNumberFormat="1" applyFont="1" applyFill="1" applyBorder="1" applyAlignment="1" applyProtection="1">
      <alignment horizontal="left" vertical="center" shrinkToFit="1"/>
      <protection locked="0"/>
    </xf>
    <xf numFmtId="0" fontId="28" fillId="5" borderId="83" xfId="12" applyNumberFormat="1" applyFont="1" applyFill="1" applyBorder="1" applyAlignment="1" applyProtection="1">
      <alignment horizontal="left" vertical="center" shrinkToFit="1"/>
      <protection locked="0"/>
    </xf>
    <xf numFmtId="0" fontId="28" fillId="5" borderId="85" xfId="12" applyNumberFormat="1" applyFont="1" applyFill="1" applyBorder="1" applyAlignment="1" applyProtection="1">
      <alignment horizontal="left" vertical="center" shrinkToFit="1"/>
      <protection locked="0"/>
    </xf>
    <xf numFmtId="0" fontId="28" fillId="4" borderId="50" xfId="12" applyFont="1" applyFill="1" applyBorder="1" applyAlignment="1" applyProtection="1">
      <alignment horizontal="left" vertical="center" wrapText="1"/>
    </xf>
    <xf numFmtId="0" fontId="28" fillId="4" borderId="0" xfId="17" applyFont="1" applyFill="1" applyAlignment="1" applyProtection="1">
      <alignment horizontal="left" vertical="center"/>
    </xf>
    <xf numFmtId="0" fontId="28" fillId="4" borderId="18" xfId="12" applyFont="1" applyFill="1" applyBorder="1" applyAlignment="1" applyProtection="1">
      <alignment horizontal="center" vertical="center"/>
    </xf>
    <xf numFmtId="0" fontId="28" fillId="4" borderId="40" xfId="12" applyFont="1" applyFill="1" applyBorder="1" applyAlignment="1" applyProtection="1">
      <alignment horizontal="center" vertical="center"/>
    </xf>
    <xf numFmtId="0" fontId="28" fillId="4" borderId="72" xfId="12" applyFont="1" applyFill="1" applyBorder="1" applyAlignment="1" applyProtection="1">
      <alignment horizontal="center" vertical="center"/>
    </xf>
    <xf numFmtId="0" fontId="28" fillId="4" borderId="22" xfId="12" applyFont="1" applyFill="1" applyBorder="1" applyAlignment="1" applyProtection="1">
      <alignment horizontal="center" vertical="center"/>
    </xf>
    <xf numFmtId="0" fontId="28" fillId="4" borderId="9" xfId="12" applyFont="1" applyFill="1" applyBorder="1" applyProtection="1">
      <alignment vertical="center"/>
    </xf>
    <xf numFmtId="0" fontId="28" fillId="4" borderId="48" xfId="12" applyFont="1" applyFill="1" applyBorder="1" applyProtection="1">
      <alignment vertical="center"/>
    </xf>
    <xf numFmtId="0" fontId="28" fillId="4" borderId="34" xfId="12" applyFont="1" applyFill="1" applyBorder="1" applyProtection="1">
      <alignment vertical="center"/>
    </xf>
    <xf numFmtId="177" fontId="28" fillId="4" borderId="28" xfId="18" applyNumberFormat="1" applyFont="1" applyFill="1" applyBorder="1" applyAlignment="1" applyProtection="1">
      <alignment horizontal="right" vertical="center" shrinkToFit="1"/>
    </xf>
    <xf numFmtId="177" fontId="28" fillId="4" borderId="48" xfId="18" applyNumberFormat="1" applyFont="1" applyFill="1" applyBorder="1" applyAlignment="1" applyProtection="1">
      <alignment horizontal="right" vertical="center" shrinkToFit="1"/>
    </xf>
    <xf numFmtId="177" fontId="28" fillId="4" borderId="90" xfId="18" applyNumberFormat="1" applyFont="1" applyFill="1" applyBorder="1" applyAlignment="1" applyProtection="1">
      <alignment horizontal="right" vertical="center" shrinkToFit="1"/>
    </xf>
    <xf numFmtId="177" fontId="28" fillId="4" borderId="92" xfId="18" applyNumberFormat="1" applyFont="1" applyFill="1" applyBorder="1" applyAlignment="1" applyProtection="1">
      <alignment horizontal="right" vertical="center" shrinkToFit="1"/>
    </xf>
    <xf numFmtId="187" fontId="28" fillId="4" borderId="92" xfId="18" applyNumberFormat="1" applyFont="1" applyFill="1" applyBorder="1" applyAlignment="1" applyProtection="1">
      <alignment horizontal="right" vertical="center" shrinkToFit="1"/>
    </xf>
    <xf numFmtId="187" fontId="28" fillId="4" borderId="48" xfId="18" applyNumberFormat="1" applyFont="1" applyFill="1" applyBorder="1" applyAlignment="1" applyProtection="1">
      <alignment horizontal="right" vertical="center" shrinkToFit="1"/>
    </xf>
    <xf numFmtId="187" fontId="28" fillId="4" borderId="76" xfId="18"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center" vertical="top"/>
    </xf>
    <xf numFmtId="0" fontId="28" fillId="4" borderId="48" xfId="12" applyFont="1" applyFill="1" applyBorder="1" applyAlignment="1" applyProtection="1">
      <alignment horizontal="center" vertical="top"/>
    </xf>
    <xf numFmtId="0" fontId="28" fillId="4" borderId="7" xfId="12" applyFont="1" applyFill="1" applyBorder="1" applyAlignment="1" applyProtection="1">
      <alignment horizontal="center" vertical="top"/>
    </xf>
    <xf numFmtId="0" fontId="28" fillId="4" borderId="0" xfId="12" applyFont="1" applyFill="1" applyBorder="1" applyAlignment="1" applyProtection="1">
      <alignment horizontal="center" vertical="top"/>
    </xf>
    <xf numFmtId="0" fontId="28" fillId="4" borderId="18" xfId="12" applyFont="1" applyFill="1" applyBorder="1" applyAlignment="1" applyProtection="1">
      <alignment horizontal="center" vertical="top"/>
    </xf>
    <xf numFmtId="0" fontId="28" fillId="4" borderId="40" xfId="12" applyFont="1" applyFill="1" applyBorder="1" applyAlignment="1" applyProtection="1">
      <alignment horizontal="center" vertical="top"/>
    </xf>
    <xf numFmtId="0" fontId="28" fillId="4" borderId="57" xfId="12" applyFont="1" applyFill="1" applyBorder="1" applyProtection="1">
      <alignment vertical="center"/>
    </xf>
    <xf numFmtId="0" fontId="28" fillId="4" borderId="0" xfId="12" applyFont="1" applyFill="1" applyBorder="1" applyProtection="1">
      <alignment vertical="center"/>
    </xf>
    <xf numFmtId="0" fontId="28" fillId="4" borderId="64" xfId="12" applyFont="1" applyFill="1" applyBorder="1" applyProtection="1">
      <alignment vertical="center"/>
    </xf>
    <xf numFmtId="0" fontId="28" fillId="4" borderId="28" xfId="12" applyFont="1" applyFill="1" applyBorder="1" applyProtection="1">
      <alignment vertical="center"/>
    </xf>
    <xf numFmtId="177" fontId="28" fillId="4" borderId="155" xfId="18" applyNumberFormat="1" applyFont="1" applyFill="1" applyBorder="1" applyAlignment="1" applyProtection="1">
      <alignment horizontal="right" vertical="center" shrinkToFit="1"/>
    </xf>
    <xf numFmtId="177" fontId="28" fillId="4" borderId="91" xfId="18" applyNumberFormat="1" applyFont="1" applyFill="1" applyBorder="1" applyAlignment="1" applyProtection="1">
      <alignment horizontal="right" vertical="center" shrinkToFit="1"/>
    </xf>
    <xf numFmtId="187" fontId="28" fillId="4" borderId="157" xfId="18" applyNumberFormat="1" applyFont="1" applyFill="1" applyBorder="1" applyAlignment="1" applyProtection="1">
      <alignment horizontal="right" vertical="center" shrinkToFit="1"/>
    </xf>
    <xf numFmtId="187" fontId="28" fillId="4" borderId="11" xfId="18" applyNumberFormat="1" applyFont="1" applyFill="1" applyBorder="1" applyAlignment="1" applyProtection="1">
      <alignment horizontal="right" vertical="center" shrinkToFit="1"/>
    </xf>
    <xf numFmtId="0" fontId="28" fillId="4" borderId="28" xfId="12" applyFont="1" applyFill="1" applyBorder="1" applyAlignment="1" applyProtection="1">
      <alignment horizontal="center" vertical="center" textRotation="255" wrapText="1"/>
    </xf>
    <xf numFmtId="0" fontId="28" fillId="4" borderId="34" xfId="12" applyFont="1" applyFill="1" applyBorder="1" applyAlignment="1" applyProtection="1">
      <alignment horizontal="center" vertical="center" textRotation="255" wrapText="1"/>
    </xf>
    <xf numFmtId="0" fontId="28" fillId="4" borderId="57" xfId="12" applyFont="1" applyFill="1" applyBorder="1" applyAlignment="1" applyProtection="1">
      <alignment horizontal="center" vertical="center" textRotation="255" wrapText="1"/>
    </xf>
    <xf numFmtId="0" fontId="28" fillId="4" borderId="64" xfId="12" applyFont="1" applyFill="1" applyBorder="1" applyAlignment="1" applyProtection="1">
      <alignment horizontal="center" vertical="center" textRotation="255" wrapText="1"/>
    </xf>
    <xf numFmtId="0" fontId="28" fillId="4" borderId="26" xfId="12" applyFont="1" applyFill="1" applyBorder="1" applyAlignment="1" applyProtection="1">
      <alignment horizontal="center" vertical="center" textRotation="255" wrapText="1"/>
    </xf>
    <xf numFmtId="0" fontId="28" fillId="4" borderId="37" xfId="12" applyFont="1" applyFill="1" applyBorder="1" applyAlignment="1" applyProtection="1">
      <alignment horizontal="center" vertical="center" textRotation="255" wrapText="1"/>
    </xf>
    <xf numFmtId="0" fontId="28" fillId="4" borderId="28" xfId="12" applyFont="1" applyFill="1" applyBorder="1" applyAlignment="1" applyProtection="1">
      <alignment vertical="center"/>
    </xf>
    <xf numFmtId="0" fontId="28" fillId="4" borderId="48" xfId="12" applyFont="1" applyFill="1" applyBorder="1" applyAlignment="1" applyProtection="1">
      <alignment vertical="center"/>
    </xf>
    <xf numFmtId="0" fontId="28" fillId="4" borderId="34" xfId="12" applyFont="1" applyFill="1" applyBorder="1" applyAlignment="1" applyProtection="1">
      <alignment vertical="center"/>
    </xf>
    <xf numFmtId="187" fontId="28" fillId="4" borderId="91" xfId="18" applyNumberFormat="1" applyFont="1" applyFill="1" applyBorder="1" applyAlignment="1" applyProtection="1">
      <alignment horizontal="right" vertical="center" shrinkToFit="1"/>
    </xf>
    <xf numFmtId="187" fontId="28" fillId="4" borderId="156" xfId="18" applyNumberFormat="1" applyFont="1" applyFill="1" applyBorder="1" applyAlignment="1" applyProtection="1">
      <alignment horizontal="right" vertical="center" shrinkToFit="1"/>
    </xf>
    <xf numFmtId="0" fontId="28" fillId="4" borderId="7" xfId="12" applyFont="1" applyFill="1" applyBorder="1" applyAlignment="1" applyProtection="1">
      <alignment horizontal="left" vertical="center"/>
    </xf>
    <xf numFmtId="0" fontId="28" fillId="4" borderId="0" xfId="12" applyFont="1" applyFill="1" applyBorder="1" applyAlignment="1" applyProtection="1">
      <alignment horizontal="left" vertical="center"/>
    </xf>
    <xf numFmtId="0" fontId="28" fillId="4" borderId="64" xfId="12" applyFont="1" applyFill="1" applyBorder="1" applyAlignment="1" applyProtection="1">
      <alignment horizontal="left" vertical="center"/>
    </xf>
    <xf numFmtId="177" fontId="28" fillId="4" borderId="57" xfId="17" applyNumberFormat="1" applyFont="1" applyFill="1" applyBorder="1" applyAlignment="1" applyProtection="1">
      <alignment horizontal="right" vertical="center" shrinkToFit="1"/>
    </xf>
    <xf numFmtId="177" fontId="28" fillId="4" borderId="0" xfId="17" applyNumberFormat="1" applyFont="1" applyFill="1" applyBorder="1" applyAlignment="1" applyProtection="1">
      <alignment horizontal="right" vertical="center" shrinkToFit="1"/>
    </xf>
    <xf numFmtId="177" fontId="28" fillId="4" borderId="93" xfId="17" applyNumberFormat="1" applyFont="1" applyFill="1" applyBorder="1" applyAlignment="1" applyProtection="1">
      <alignment horizontal="right" vertical="center" shrinkToFit="1"/>
    </xf>
    <xf numFmtId="177" fontId="28" fillId="4" borderId="95" xfId="17" applyNumberFormat="1" applyFont="1" applyFill="1" applyBorder="1" applyAlignment="1" applyProtection="1">
      <alignment horizontal="right" vertical="center" shrinkToFit="1"/>
    </xf>
    <xf numFmtId="187" fontId="28" fillId="4" borderId="95" xfId="17" applyNumberFormat="1" applyFont="1" applyFill="1" applyBorder="1" applyAlignment="1" applyProtection="1">
      <alignment horizontal="right" vertical="center" shrinkToFit="1"/>
    </xf>
    <xf numFmtId="187" fontId="28" fillId="4" borderId="0" xfId="17" applyNumberFormat="1" applyFont="1" applyFill="1" applyBorder="1" applyAlignment="1" applyProtection="1">
      <alignment horizontal="right" vertical="center" shrinkToFit="1"/>
    </xf>
    <xf numFmtId="187" fontId="28" fillId="4" borderId="56" xfId="17" applyNumberFormat="1" applyFont="1" applyFill="1" applyBorder="1" applyAlignment="1" applyProtection="1">
      <alignment horizontal="right" vertical="center" shrinkToFit="1"/>
    </xf>
    <xf numFmtId="177" fontId="28" fillId="4" borderId="95" xfId="18" applyNumberFormat="1" applyFont="1" applyFill="1" applyBorder="1" applyAlignment="1" applyProtection="1">
      <alignment horizontal="right" vertical="center" shrinkToFit="1"/>
    </xf>
    <xf numFmtId="177" fontId="28" fillId="4" borderId="0" xfId="18" applyNumberFormat="1" applyFont="1" applyFill="1" applyBorder="1" applyAlignment="1" applyProtection="1">
      <alignment horizontal="right" vertical="center" shrinkToFit="1"/>
    </xf>
    <xf numFmtId="177" fontId="28" fillId="4" borderId="93" xfId="18"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center" vertical="center" textRotation="255" shrinkToFit="1"/>
    </xf>
    <xf numFmtId="0" fontId="28" fillId="4" borderId="34" xfId="12" applyFont="1" applyFill="1" applyBorder="1" applyAlignment="1" applyProtection="1">
      <alignment horizontal="center" vertical="center" textRotation="255" shrinkToFit="1"/>
    </xf>
    <xf numFmtId="0" fontId="28" fillId="4" borderId="7" xfId="12" applyFont="1" applyFill="1" applyBorder="1" applyAlignment="1" applyProtection="1">
      <alignment horizontal="center" vertical="center" textRotation="255" shrinkToFit="1"/>
    </xf>
    <xf numFmtId="0" fontId="28" fillId="4" borderId="64" xfId="12" applyFont="1" applyFill="1" applyBorder="1" applyAlignment="1" applyProtection="1">
      <alignment horizontal="center" vertical="center" textRotation="255" shrinkToFit="1"/>
    </xf>
    <xf numFmtId="0" fontId="28" fillId="4" borderId="18" xfId="12" applyFont="1" applyFill="1" applyBorder="1" applyAlignment="1" applyProtection="1">
      <alignment horizontal="center" vertical="center" textRotation="255" shrinkToFit="1"/>
    </xf>
    <xf numFmtId="0" fontId="28" fillId="4" borderId="37" xfId="12" applyFont="1" applyFill="1" applyBorder="1" applyAlignment="1" applyProtection="1">
      <alignment horizontal="center" vertical="center" textRotation="255" shrinkToFit="1"/>
    </xf>
    <xf numFmtId="177" fontId="28" fillId="4" borderId="57" xfId="18" applyNumberFormat="1" applyFont="1" applyFill="1" applyBorder="1" applyAlignment="1" applyProtection="1">
      <alignment horizontal="right" vertical="center" shrinkToFit="1"/>
    </xf>
    <xf numFmtId="187" fontId="28" fillId="4" borderId="95" xfId="18" applyNumberFormat="1" applyFont="1" applyFill="1" applyBorder="1" applyAlignment="1" applyProtection="1">
      <alignment horizontal="right" vertical="center" shrinkToFit="1"/>
    </xf>
    <xf numFmtId="187" fontId="28" fillId="4" borderId="0" xfId="18" applyNumberFormat="1" applyFont="1" applyFill="1" applyBorder="1" applyAlignment="1" applyProtection="1">
      <alignment horizontal="right" vertical="center" shrinkToFit="1"/>
    </xf>
    <xf numFmtId="187" fontId="28" fillId="4" borderId="56" xfId="18" applyNumberFormat="1" applyFont="1" applyFill="1" applyBorder="1" applyAlignment="1" applyProtection="1">
      <alignment horizontal="right" vertical="center" shrinkToFit="1"/>
    </xf>
    <xf numFmtId="0" fontId="28" fillId="4" borderId="0" xfId="12" applyFont="1" applyFill="1" applyProtection="1">
      <alignment vertical="center"/>
    </xf>
    <xf numFmtId="0" fontId="28" fillId="4" borderId="57" xfId="12" applyFont="1" applyFill="1" applyBorder="1" applyAlignment="1" applyProtection="1">
      <alignment vertical="center" shrinkToFit="1"/>
    </xf>
    <xf numFmtId="0" fontId="28" fillId="4" borderId="0" xfId="12" applyFont="1" applyFill="1" applyBorder="1" applyAlignment="1" applyProtection="1">
      <alignment vertical="center" shrinkToFit="1"/>
    </xf>
    <xf numFmtId="0" fontId="28" fillId="4" borderId="64" xfId="12" applyFont="1" applyFill="1" applyBorder="1" applyAlignment="1" applyProtection="1">
      <alignment vertical="center" shrinkToFit="1"/>
    </xf>
    <xf numFmtId="177" fontId="28" fillId="4" borderId="98" xfId="18"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center" vertical="top" wrapText="1"/>
    </xf>
    <xf numFmtId="0" fontId="28" fillId="4" borderId="48" xfId="12" applyFont="1" applyFill="1" applyBorder="1" applyAlignment="1" applyProtection="1">
      <alignment horizontal="center" vertical="top" wrapText="1"/>
    </xf>
    <xf numFmtId="0" fontId="28" fillId="4" borderId="34" xfId="12" applyFont="1" applyFill="1" applyBorder="1" applyAlignment="1" applyProtection="1">
      <alignment horizontal="center" vertical="top" wrapText="1"/>
    </xf>
    <xf numFmtId="0" fontId="28" fillId="4" borderId="7" xfId="12" applyFont="1" applyFill="1" applyBorder="1" applyAlignment="1" applyProtection="1">
      <alignment horizontal="center" vertical="top" wrapText="1"/>
    </xf>
    <xf numFmtId="0" fontId="28" fillId="4" borderId="0" xfId="12" applyFont="1" applyFill="1" applyBorder="1" applyAlignment="1" applyProtection="1">
      <alignment horizontal="center" vertical="top" wrapText="1"/>
    </xf>
    <xf numFmtId="0" fontId="28" fillId="4" borderId="64" xfId="12" applyFont="1" applyFill="1" applyBorder="1" applyAlignment="1" applyProtection="1">
      <alignment horizontal="center" vertical="top" wrapText="1"/>
    </xf>
    <xf numFmtId="0" fontId="28" fillId="4" borderId="18" xfId="12" applyFont="1" applyFill="1" applyBorder="1" applyAlignment="1" applyProtection="1">
      <alignment horizontal="center" vertical="top" wrapText="1"/>
    </xf>
    <xf numFmtId="0" fontId="28" fillId="4" borderId="40" xfId="12" applyFont="1" applyFill="1" applyBorder="1" applyAlignment="1" applyProtection="1">
      <alignment horizontal="center" vertical="top" wrapText="1"/>
    </xf>
    <xf numFmtId="0" fontId="28" fillId="4" borderId="40" xfId="12" applyFont="1" applyFill="1" applyBorder="1" applyProtection="1">
      <alignment vertical="center"/>
    </xf>
    <xf numFmtId="0" fontId="28" fillId="4" borderId="37" xfId="12" applyFont="1" applyFill="1" applyBorder="1" applyProtection="1">
      <alignment vertical="center"/>
    </xf>
    <xf numFmtId="0" fontId="28" fillId="4" borderId="35" xfId="12" applyFont="1" applyFill="1" applyBorder="1" applyAlignment="1" applyProtection="1">
      <alignment horizontal="center" vertical="center" wrapText="1"/>
    </xf>
    <xf numFmtId="177" fontId="28" fillId="4" borderId="27" xfId="18" applyNumberFormat="1" applyFont="1" applyFill="1" applyBorder="1" applyAlignment="1" applyProtection="1">
      <alignment horizontal="right" vertical="center" shrinkToFit="1"/>
    </xf>
    <xf numFmtId="177" fontId="28" fillId="4" borderId="35" xfId="18" applyNumberFormat="1" applyFont="1" applyFill="1" applyBorder="1" applyAlignment="1" applyProtection="1">
      <alignment horizontal="right" vertical="center" shrinkToFit="1"/>
    </xf>
    <xf numFmtId="177" fontId="28" fillId="4" borderId="158" xfId="18" applyNumberFormat="1" applyFont="1" applyFill="1" applyBorder="1" applyAlignment="1" applyProtection="1">
      <alignment horizontal="right" vertical="center" shrinkToFit="1"/>
    </xf>
    <xf numFmtId="177" fontId="28" fillId="4" borderId="159" xfId="18" applyNumberFormat="1" applyFont="1" applyFill="1" applyBorder="1" applyAlignment="1" applyProtection="1">
      <alignment horizontal="right" vertical="center" shrinkToFit="1"/>
    </xf>
    <xf numFmtId="177" fontId="28" fillId="4" borderId="160" xfId="18" applyNumberFormat="1" applyFont="1" applyFill="1" applyBorder="1" applyAlignment="1" applyProtection="1">
      <alignment horizontal="right" vertical="center" shrinkToFit="1"/>
    </xf>
    <xf numFmtId="177" fontId="28" fillId="4" borderId="161" xfId="18" applyNumberFormat="1" applyFont="1" applyFill="1" applyBorder="1" applyAlignment="1" applyProtection="1">
      <alignment horizontal="right" vertical="center" shrinkToFit="1"/>
    </xf>
    <xf numFmtId="177" fontId="28" fillId="4" borderId="162" xfId="18" applyNumberFormat="1" applyFont="1" applyFill="1" applyBorder="1" applyAlignment="1" applyProtection="1">
      <alignment horizontal="right" vertical="center" shrinkToFit="1"/>
    </xf>
    <xf numFmtId="0" fontId="30" fillId="4" borderId="36" xfId="12" applyFont="1" applyFill="1" applyBorder="1" applyAlignment="1" applyProtection="1">
      <alignment horizontal="center" vertical="center"/>
    </xf>
    <xf numFmtId="177" fontId="28" fillId="4" borderId="163" xfId="18" applyNumberFormat="1" applyFont="1" applyFill="1" applyBorder="1" applyAlignment="1" applyProtection="1">
      <alignment horizontal="right" vertical="center" shrinkToFit="1"/>
    </xf>
    <xf numFmtId="187" fontId="28" fillId="4" borderId="160" xfId="18" applyNumberFormat="1" applyFont="1" applyFill="1" applyBorder="1" applyAlignment="1" applyProtection="1">
      <alignment horizontal="right" vertical="center" shrinkToFit="1"/>
    </xf>
    <xf numFmtId="187" fontId="28" fillId="4" borderId="161" xfId="18" applyNumberFormat="1" applyFont="1" applyFill="1" applyBorder="1" applyAlignment="1" applyProtection="1">
      <alignment horizontal="right" vertical="center" shrinkToFit="1"/>
    </xf>
    <xf numFmtId="187" fontId="28" fillId="4" borderId="164" xfId="18" applyNumberFormat="1" applyFont="1" applyFill="1" applyBorder="1" applyAlignment="1" applyProtection="1">
      <alignment horizontal="right" vertical="center" shrinkToFit="1"/>
    </xf>
    <xf numFmtId="0" fontId="28" fillId="4" borderId="26" xfId="12" applyFont="1" applyFill="1" applyBorder="1" applyAlignment="1" applyProtection="1">
      <alignment vertical="center"/>
    </xf>
    <xf numFmtId="0" fontId="28" fillId="4" borderId="40" xfId="12" applyFont="1" applyFill="1" applyBorder="1" applyAlignment="1" applyProtection="1">
      <alignment vertical="center"/>
    </xf>
    <xf numFmtId="0" fontId="28" fillId="4" borderId="37" xfId="12" applyFont="1" applyFill="1" applyBorder="1" applyAlignment="1" applyProtection="1">
      <alignment vertical="center"/>
    </xf>
    <xf numFmtId="177" fontId="28" fillId="4" borderId="26" xfId="18" applyNumberFormat="1" applyFont="1" applyFill="1" applyBorder="1" applyAlignment="1" applyProtection="1">
      <alignment horizontal="right" vertical="center" shrinkToFit="1"/>
    </xf>
    <xf numFmtId="177" fontId="28" fillId="4" borderId="40" xfId="18" applyNumberFormat="1" applyFont="1" applyFill="1" applyBorder="1" applyAlignment="1" applyProtection="1">
      <alignment horizontal="right" vertical="center" shrinkToFit="1"/>
    </xf>
    <xf numFmtId="177" fontId="28" fillId="4" borderId="97" xfId="18" applyNumberFormat="1" applyFont="1" applyFill="1" applyBorder="1" applyAlignment="1" applyProtection="1">
      <alignment horizontal="right" vertical="center" shrinkToFit="1"/>
    </xf>
    <xf numFmtId="177" fontId="28" fillId="4" borderId="99" xfId="18" applyNumberFormat="1" applyFont="1" applyFill="1" applyBorder="1" applyAlignment="1" applyProtection="1">
      <alignment horizontal="right" vertical="center" shrinkToFit="1"/>
    </xf>
    <xf numFmtId="187" fontId="28" fillId="4" borderId="99" xfId="18" applyNumberFormat="1" applyFont="1" applyFill="1" applyBorder="1" applyAlignment="1" applyProtection="1">
      <alignment horizontal="right" vertical="center" shrinkToFit="1"/>
    </xf>
    <xf numFmtId="187" fontId="28" fillId="4" borderId="40" xfId="18" applyNumberFormat="1" applyFont="1" applyFill="1" applyBorder="1" applyAlignment="1" applyProtection="1">
      <alignment horizontal="right" vertical="center" shrinkToFit="1"/>
    </xf>
    <xf numFmtId="187" fontId="28" fillId="4" borderId="72" xfId="18" applyNumberFormat="1" applyFont="1" applyFill="1" applyBorder="1" applyAlignment="1" applyProtection="1">
      <alignment horizontal="right" vertical="center" shrinkToFit="1"/>
    </xf>
    <xf numFmtId="0" fontId="28" fillId="4" borderId="27" xfId="18" applyFont="1" applyFill="1" applyBorder="1" applyAlignment="1" applyProtection="1">
      <alignment horizontal="center" vertical="center"/>
    </xf>
    <xf numFmtId="0" fontId="28" fillId="4" borderId="35" xfId="18" applyFont="1" applyFill="1" applyBorder="1" applyAlignment="1" applyProtection="1">
      <alignment horizontal="center" vertical="center"/>
    </xf>
    <xf numFmtId="0" fontId="28" fillId="4" borderId="82" xfId="18" applyFont="1" applyFill="1" applyBorder="1" applyAlignment="1" applyProtection="1">
      <alignment horizontal="center" vertical="center"/>
    </xf>
    <xf numFmtId="0" fontId="28" fillId="4" borderId="26" xfId="12" applyFont="1" applyFill="1" applyBorder="1" applyProtection="1">
      <alignment vertical="center"/>
    </xf>
    <xf numFmtId="0" fontId="28" fillId="4" borderId="28" xfId="18" applyFont="1" applyFill="1" applyBorder="1" applyAlignment="1" applyProtection="1">
      <alignment horizontal="left" vertical="center" shrinkToFit="1"/>
    </xf>
    <xf numFmtId="0" fontId="28" fillId="4" borderId="48" xfId="18" applyFont="1" applyFill="1" applyBorder="1" applyAlignment="1" applyProtection="1">
      <alignment horizontal="left" vertical="center" shrinkToFit="1"/>
    </xf>
    <xf numFmtId="0" fontId="28" fillId="4" borderId="34" xfId="18" applyFont="1" applyFill="1" applyBorder="1" applyAlignment="1" applyProtection="1">
      <alignment horizontal="left" vertical="center" shrinkToFit="1"/>
    </xf>
    <xf numFmtId="0" fontId="28" fillId="4" borderId="28" xfId="12" applyFont="1" applyFill="1" applyBorder="1" applyAlignment="1" applyProtection="1">
      <alignment horizontal="center" vertical="center" wrapText="1"/>
    </xf>
    <xf numFmtId="0" fontId="28" fillId="4" borderId="48" xfId="12" applyFont="1" applyFill="1" applyBorder="1" applyAlignment="1" applyProtection="1">
      <alignment horizontal="center" vertical="center" wrapText="1"/>
    </xf>
    <xf numFmtId="0" fontId="28" fillId="4" borderId="34" xfId="12" applyFont="1" applyFill="1" applyBorder="1" applyAlignment="1" applyProtection="1">
      <alignment horizontal="center" vertical="center" wrapText="1"/>
    </xf>
    <xf numFmtId="0" fontId="28" fillId="4" borderId="57" xfId="12" applyFont="1" applyFill="1" applyBorder="1" applyAlignment="1" applyProtection="1">
      <alignment horizontal="center" vertical="center" wrapText="1"/>
    </xf>
    <xf numFmtId="0" fontId="28" fillId="4" borderId="0" xfId="12" applyFont="1" applyFill="1" applyBorder="1" applyAlignment="1" applyProtection="1">
      <alignment horizontal="center" vertical="center" wrapText="1"/>
    </xf>
    <xf numFmtId="0" fontId="28" fillId="4" borderId="64" xfId="12" applyFont="1" applyFill="1" applyBorder="1" applyAlignment="1" applyProtection="1">
      <alignment horizontal="center" vertical="center" wrapText="1"/>
    </xf>
    <xf numFmtId="0" fontId="28" fillId="4" borderId="40" xfId="12" applyFont="1" applyFill="1" applyBorder="1" applyAlignment="1" applyProtection="1">
      <alignment horizontal="center" vertical="center" wrapText="1"/>
    </xf>
    <xf numFmtId="0" fontId="28" fillId="4" borderId="37" xfId="12" applyFont="1" applyFill="1" applyBorder="1" applyAlignment="1" applyProtection="1">
      <alignment horizontal="center" vertical="center" wrapText="1"/>
    </xf>
    <xf numFmtId="187" fontId="28" fillId="4" borderId="165" xfId="18" applyNumberFormat="1" applyFont="1" applyFill="1" applyBorder="1" applyAlignment="1" applyProtection="1">
      <alignment horizontal="right" vertical="center" shrinkToFit="1"/>
    </xf>
    <xf numFmtId="187" fontId="28" fillId="4" borderId="30" xfId="18" applyNumberFormat="1" applyFont="1" applyFill="1" applyBorder="1" applyAlignment="1" applyProtection="1">
      <alignment horizontal="right" vertical="center" shrinkToFit="1"/>
    </xf>
    <xf numFmtId="0" fontId="28" fillId="4" borderId="57" xfId="18" applyFont="1" applyFill="1" applyBorder="1" applyAlignment="1" applyProtection="1">
      <alignment horizontal="left" vertical="center" shrinkToFit="1"/>
    </xf>
    <xf numFmtId="0" fontId="28" fillId="4" borderId="0" xfId="18" applyFont="1" applyFill="1" applyBorder="1" applyAlignment="1" applyProtection="1">
      <alignment horizontal="left" vertical="center" shrinkToFit="1"/>
    </xf>
    <xf numFmtId="0" fontId="28" fillId="4" borderId="64" xfId="18" applyFont="1" applyFill="1" applyBorder="1" applyAlignment="1" applyProtection="1">
      <alignment horizontal="left" vertical="center" shrinkToFit="1"/>
    </xf>
    <xf numFmtId="187" fontId="28" fillId="4" borderId="131" xfId="18" applyNumberFormat="1" applyFont="1" applyFill="1" applyBorder="1" applyAlignment="1" applyProtection="1">
      <alignment horizontal="right" vertical="center" shrinkToFit="1"/>
    </xf>
    <xf numFmtId="187" fontId="28" fillId="4" borderId="166" xfId="18" applyNumberFormat="1" applyFont="1" applyFill="1" applyBorder="1" applyAlignment="1" applyProtection="1">
      <alignment horizontal="right" vertical="center" shrinkToFit="1"/>
    </xf>
    <xf numFmtId="187" fontId="28" fillId="4" borderId="167" xfId="18" applyNumberFormat="1" applyFont="1" applyFill="1" applyBorder="1" applyAlignment="1" applyProtection="1">
      <alignment horizontal="right" vertical="center" shrinkToFit="1"/>
    </xf>
    <xf numFmtId="187" fontId="28" fillId="4" borderId="168" xfId="18"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center" vertical="center" wrapText="1"/>
    </xf>
    <xf numFmtId="0" fontId="28" fillId="4" borderId="7" xfId="12" applyFont="1" applyFill="1" applyBorder="1" applyAlignment="1" applyProtection="1">
      <alignment horizontal="center" vertical="center" wrapText="1"/>
    </xf>
    <xf numFmtId="0" fontId="28" fillId="4" borderId="53" xfId="12" applyFont="1" applyFill="1" applyBorder="1" applyAlignment="1" applyProtection="1">
      <alignment horizontal="center" vertical="center" wrapText="1"/>
    </xf>
    <xf numFmtId="0" fontId="28" fillId="4" borderId="54" xfId="12" applyFont="1" applyFill="1" applyBorder="1" applyAlignment="1" applyProtection="1">
      <alignment horizontal="center" vertical="center" wrapText="1"/>
    </xf>
    <xf numFmtId="0" fontId="28" fillId="4" borderId="73" xfId="12" applyFont="1" applyFill="1" applyBorder="1" applyAlignment="1" applyProtection="1">
      <alignment horizontal="center" vertical="center" wrapText="1"/>
    </xf>
    <xf numFmtId="0" fontId="28" fillId="4" borderId="78" xfId="12" applyFont="1" applyFill="1" applyBorder="1" applyAlignment="1" applyProtection="1">
      <alignment horizontal="center" vertical="center"/>
    </xf>
    <xf numFmtId="0" fontId="28" fillId="4" borderId="79" xfId="12" applyFont="1" applyFill="1" applyBorder="1" applyAlignment="1" applyProtection="1">
      <alignment horizontal="center" vertical="center"/>
    </xf>
    <xf numFmtId="0" fontId="28" fillId="4" borderId="80" xfId="12" applyFont="1" applyFill="1" applyBorder="1" applyAlignment="1" applyProtection="1">
      <alignment horizontal="center" vertical="center"/>
    </xf>
    <xf numFmtId="0" fontId="28" fillId="4" borderId="13" xfId="12" applyFont="1" applyFill="1" applyBorder="1" applyAlignment="1" applyProtection="1">
      <alignment horizontal="left" vertical="center" wrapText="1"/>
    </xf>
    <xf numFmtId="0" fontId="28" fillId="4" borderId="83" xfId="12" applyFont="1" applyFill="1" applyBorder="1" applyAlignment="1" applyProtection="1">
      <alignment horizontal="left" vertical="center"/>
    </xf>
    <xf numFmtId="0" fontId="28" fillId="4" borderId="84" xfId="12" applyFont="1" applyFill="1" applyBorder="1" applyAlignment="1" applyProtection="1">
      <alignment horizontal="left" vertical="center"/>
    </xf>
    <xf numFmtId="187" fontId="28" fillId="4" borderId="130" xfId="18" applyNumberFormat="1" applyFont="1" applyFill="1" applyBorder="1" applyAlignment="1" applyProtection="1">
      <alignment horizontal="right" vertical="center" shrinkToFit="1"/>
    </xf>
    <xf numFmtId="177" fontId="28" fillId="4" borderId="175" xfId="18" applyNumberFormat="1" applyFont="1" applyFill="1" applyBorder="1" applyAlignment="1" applyProtection="1">
      <alignment horizontal="right" vertical="center" shrinkToFit="1"/>
    </xf>
    <xf numFmtId="177" fontId="28" fillId="4" borderId="176" xfId="18"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center" vertical="center" textRotation="255" wrapText="1"/>
    </xf>
    <xf numFmtId="0" fontId="28" fillId="4" borderId="7" xfId="12" applyFont="1" applyFill="1" applyBorder="1" applyAlignment="1" applyProtection="1">
      <alignment horizontal="center" vertical="center" textRotation="255" wrapText="1"/>
    </xf>
    <xf numFmtId="0" fontId="28" fillId="4" borderId="18" xfId="12" applyFont="1" applyFill="1" applyBorder="1" applyAlignment="1" applyProtection="1">
      <alignment horizontal="center" vertical="center" textRotation="255" wrapText="1"/>
    </xf>
    <xf numFmtId="0" fontId="28" fillId="4" borderId="81" xfId="12" applyFont="1" applyFill="1" applyBorder="1" applyAlignment="1" applyProtection="1">
      <alignment horizontal="center" vertical="center"/>
    </xf>
    <xf numFmtId="0" fontId="28" fillId="4" borderId="9" xfId="12" applyFont="1" applyFill="1" applyBorder="1" applyAlignment="1" applyProtection="1">
      <alignment horizontal="left" vertical="center"/>
    </xf>
    <xf numFmtId="0" fontId="28" fillId="4" borderId="48" xfId="12" applyFont="1" applyFill="1" applyBorder="1" applyAlignment="1" applyProtection="1">
      <alignment horizontal="left" vertical="center"/>
    </xf>
    <xf numFmtId="0" fontId="28" fillId="4" borderId="48" xfId="12" applyFont="1" applyFill="1" applyBorder="1" applyAlignment="1" applyProtection="1">
      <alignment horizontal="right" vertical="center"/>
    </xf>
    <xf numFmtId="0" fontId="28" fillId="4" borderId="34" xfId="12" applyFont="1" applyFill="1" applyBorder="1" applyAlignment="1" applyProtection="1">
      <alignment horizontal="right" vertical="center"/>
    </xf>
    <xf numFmtId="177" fontId="28" fillId="4" borderId="28" xfId="17" applyNumberFormat="1" applyFont="1" applyFill="1" applyBorder="1" applyAlignment="1" applyProtection="1">
      <alignment horizontal="right" vertical="center" shrinkToFit="1"/>
    </xf>
    <xf numFmtId="177" fontId="28" fillId="4" borderId="48" xfId="17" applyNumberFormat="1" applyFont="1" applyFill="1" applyBorder="1" applyAlignment="1" applyProtection="1">
      <alignment horizontal="right" vertical="center" shrinkToFit="1"/>
    </xf>
    <xf numFmtId="177" fontId="28" fillId="4" borderId="90" xfId="17" applyNumberFormat="1" applyFont="1" applyFill="1" applyBorder="1" applyAlignment="1" applyProtection="1">
      <alignment horizontal="right" vertical="center" shrinkToFit="1"/>
    </xf>
    <xf numFmtId="177" fontId="28" fillId="4" borderId="92" xfId="17" applyNumberFormat="1" applyFont="1" applyFill="1" applyBorder="1" applyAlignment="1" applyProtection="1">
      <alignment horizontal="right" vertical="center" shrinkToFit="1"/>
    </xf>
    <xf numFmtId="187" fontId="28" fillId="4" borderId="172" xfId="18" applyNumberFormat="1" applyFont="1" applyFill="1" applyBorder="1" applyAlignment="1" applyProtection="1">
      <alignment horizontal="right" vertical="center" shrinkToFit="1"/>
    </xf>
    <xf numFmtId="187" fontId="28" fillId="4" borderId="173" xfId="18" applyNumberFormat="1" applyFont="1" applyFill="1" applyBorder="1" applyAlignment="1" applyProtection="1">
      <alignment horizontal="right" vertical="center" shrinkToFit="1"/>
    </xf>
    <xf numFmtId="187" fontId="28" fillId="4" borderId="174" xfId="18" applyNumberFormat="1" applyFont="1" applyFill="1" applyBorder="1" applyAlignment="1" applyProtection="1">
      <alignment horizontal="right" vertical="center" shrinkToFit="1"/>
    </xf>
    <xf numFmtId="176" fontId="28" fillId="4" borderId="28" xfId="18" applyNumberFormat="1" applyFont="1" applyFill="1" applyBorder="1" applyAlignment="1" applyProtection="1">
      <alignment horizontal="right" vertical="center" shrinkToFit="1"/>
    </xf>
    <xf numFmtId="176" fontId="28" fillId="4" borderId="48" xfId="18" applyNumberFormat="1" applyFont="1" applyFill="1" applyBorder="1" applyAlignment="1" applyProtection="1">
      <alignment horizontal="right" vertical="center" shrinkToFit="1"/>
    </xf>
    <xf numFmtId="176" fontId="28" fillId="4" borderId="34" xfId="18" applyNumberFormat="1" applyFont="1" applyFill="1" applyBorder="1" applyAlignment="1" applyProtection="1">
      <alignment horizontal="right" vertical="center" shrinkToFit="1"/>
    </xf>
    <xf numFmtId="176" fontId="28" fillId="4" borderId="76" xfId="18" applyNumberFormat="1" applyFont="1" applyFill="1" applyBorder="1" applyAlignment="1" applyProtection="1">
      <alignment horizontal="right" vertical="center" shrinkToFit="1"/>
    </xf>
    <xf numFmtId="0" fontId="28" fillId="4" borderId="74" xfId="12" applyFont="1" applyFill="1" applyBorder="1" applyProtection="1">
      <alignment vertical="center"/>
    </xf>
    <xf numFmtId="0" fontId="28" fillId="4" borderId="54" xfId="12" applyFont="1" applyFill="1" applyBorder="1" applyProtection="1">
      <alignment vertical="center"/>
    </xf>
    <xf numFmtId="0" fontId="28" fillId="4" borderId="73" xfId="12" applyFont="1" applyFill="1" applyBorder="1" applyProtection="1">
      <alignment vertical="center"/>
    </xf>
    <xf numFmtId="177" fontId="28" fillId="4" borderId="169" xfId="18" applyNumberFormat="1" applyFont="1" applyFill="1" applyBorder="1" applyAlignment="1" applyProtection="1">
      <alignment horizontal="right" vertical="center" shrinkToFit="1"/>
    </xf>
    <xf numFmtId="177" fontId="28" fillId="4" borderId="170" xfId="18" applyNumberFormat="1" applyFont="1" applyFill="1" applyBorder="1" applyAlignment="1" applyProtection="1">
      <alignment horizontal="right" vertical="center" shrinkToFit="1"/>
    </xf>
    <xf numFmtId="187" fontId="28" fillId="4" borderId="170" xfId="18" applyNumberFormat="1" applyFont="1" applyFill="1" applyBorder="1" applyAlignment="1" applyProtection="1">
      <alignment horizontal="right" vertical="center" shrinkToFit="1"/>
    </xf>
    <xf numFmtId="187" fontId="28" fillId="4" borderId="171" xfId="18" applyNumberFormat="1" applyFont="1" applyFill="1" applyBorder="1" applyAlignment="1" applyProtection="1">
      <alignment horizontal="right" vertical="center" shrinkToFit="1"/>
    </xf>
    <xf numFmtId="0" fontId="28" fillId="4" borderId="89" xfId="12" applyFont="1" applyFill="1" applyBorder="1" applyAlignment="1" applyProtection="1">
      <alignment horizontal="center" vertical="center"/>
    </xf>
    <xf numFmtId="0" fontId="28" fillId="4" borderId="0" xfId="12" applyFont="1" applyFill="1" applyBorder="1" applyAlignment="1" applyProtection="1">
      <alignment horizontal="right" vertical="center" wrapText="1"/>
    </xf>
    <xf numFmtId="0" fontId="28" fillId="4" borderId="0" xfId="12" applyFont="1" applyFill="1" applyBorder="1" applyAlignment="1" applyProtection="1">
      <alignment horizontal="right" vertical="center"/>
    </xf>
    <xf numFmtId="0" fontId="28" fillId="4" borderId="64" xfId="12" applyFont="1" applyFill="1" applyBorder="1" applyAlignment="1" applyProtection="1">
      <alignment horizontal="right" vertical="center"/>
    </xf>
    <xf numFmtId="187" fontId="28" fillId="4" borderId="177" xfId="18" applyNumberFormat="1" applyFont="1" applyFill="1" applyBorder="1" applyAlignment="1" applyProtection="1">
      <alignment horizontal="right" vertical="center" shrinkToFit="1"/>
    </xf>
    <xf numFmtId="187" fontId="28" fillId="4" borderId="178" xfId="18" applyNumberFormat="1" applyFont="1" applyFill="1" applyBorder="1" applyAlignment="1" applyProtection="1">
      <alignment horizontal="right" vertical="center" shrinkToFit="1"/>
    </xf>
    <xf numFmtId="187" fontId="28" fillId="4" borderId="179" xfId="18" applyNumberFormat="1" applyFont="1" applyFill="1" applyBorder="1" applyAlignment="1" applyProtection="1">
      <alignment horizontal="right" vertical="center" shrinkToFit="1"/>
    </xf>
    <xf numFmtId="0" fontId="28" fillId="4" borderId="7" xfId="12" applyFont="1" applyFill="1" applyBorder="1" applyProtection="1">
      <alignment vertical="center"/>
    </xf>
    <xf numFmtId="176" fontId="28" fillId="4" borderId="57" xfId="18" applyNumberFormat="1" applyFont="1" applyFill="1" applyBorder="1" applyAlignment="1" applyProtection="1">
      <alignment horizontal="right" vertical="center" shrinkToFit="1"/>
    </xf>
    <xf numFmtId="176" fontId="28" fillId="4" borderId="0" xfId="18" applyNumberFormat="1" applyFont="1" applyFill="1" applyBorder="1" applyAlignment="1" applyProtection="1">
      <alignment horizontal="right" vertical="center" shrinkToFit="1"/>
    </xf>
    <xf numFmtId="176" fontId="28" fillId="4" borderId="64" xfId="18" applyNumberFormat="1" applyFont="1" applyFill="1" applyBorder="1" applyAlignment="1" applyProtection="1">
      <alignment horizontal="right" vertical="center" shrinkToFit="1"/>
    </xf>
    <xf numFmtId="176" fontId="28" fillId="4" borderId="0" xfId="18" applyNumberFormat="1" applyFont="1" applyFill="1" applyAlignment="1" applyProtection="1">
      <alignment horizontal="right" vertical="center" shrinkToFit="1"/>
    </xf>
    <xf numFmtId="176" fontId="28" fillId="4" borderId="56" xfId="18" applyNumberFormat="1" applyFont="1" applyFill="1" applyBorder="1" applyAlignment="1" applyProtection="1">
      <alignment horizontal="right" vertical="center" shrinkToFit="1"/>
    </xf>
    <xf numFmtId="188" fontId="28" fillId="4" borderId="57" xfId="18" applyNumberFormat="1" applyFont="1" applyFill="1" applyBorder="1" applyAlignment="1" applyProtection="1">
      <alignment horizontal="right" vertical="center" shrinkToFit="1"/>
    </xf>
    <xf numFmtId="188" fontId="28" fillId="4" borderId="0" xfId="18" applyNumberFormat="1" applyFont="1" applyFill="1" applyBorder="1" applyAlignment="1" applyProtection="1">
      <alignment horizontal="right" vertical="center" shrinkToFit="1"/>
    </xf>
    <xf numFmtId="188" fontId="28" fillId="4" borderId="64" xfId="18" applyNumberFormat="1" applyFont="1" applyFill="1" applyBorder="1" applyAlignment="1" applyProtection="1">
      <alignment horizontal="right" vertical="center" shrinkToFit="1"/>
    </xf>
    <xf numFmtId="188" fontId="28" fillId="4" borderId="0" xfId="18" applyNumberFormat="1" applyFont="1" applyFill="1" applyAlignment="1" applyProtection="1">
      <alignment horizontal="right" vertical="center" shrinkToFit="1"/>
    </xf>
    <xf numFmtId="188" fontId="28" fillId="4" borderId="56" xfId="18" applyNumberFormat="1" applyFont="1" applyFill="1" applyBorder="1" applyAlignment="1" applyProtection="1">
      <alignment horizontal="right" vertical="center" shrinkToFit="1"/>
    </xf>
    <xf numFmtId="0" fontId="30" fillId="4" borderId="18" xfId="12" applyFont="1" applyFill="1" applyBorder="1" applyAlignment="1" applyProtection="1">
      <alignment horizontal="left" vertical="center"/>
    </xf>
    <xf numFmtId="0" fontId="28" fillId="4" borderId="40" xfId="12" applyFont="1" applyFill="1" applyBorder="1" applyAlignment="1" applyProtection="1">
      <alignment horizontal="left" vertical="center"/>
    </xf>
    <xf numFmtId="0" fontId="28" fillId="4" borderId="40" xfId="12" applyFont="1" applyFill="1" applyBorder="1" applyAlignment="1" applyProtection="1">
      <alignment horizontal="right" vertical="center" wrapText="1"/>
    </xf>
    <xf numFmtId="0" fontId="28" fillId="4" borderId="40" xfId="12" applyFont="1" applyFill="1" applyBorder="1" applyAlignment="1" applyProtection="1">
      <alignment horizontal="right" vertical="center"/>
    </xf>
    <xf numFmtId="0" fontId="28" fillId="4" borderId="37" xfId="12" applyFont="1" applyFill="1" applyBorder="1" applyAlignment="1" applyProtection="1">
      <alignment horizontal="right" vertical="center"/>
    </xf>
    <xf numFmtId="187" fontId="28" fillId="4" borderId="185" xfId="18" applyNumberFormat="1" applyFont="1" applyFill="1" applyBorder="1" applyAlignment="1" applyProtection="1">
      <alignment horizontal="right" vertical="center" shrinkToFit="1"/>
    </xf>
    <xf numFmtId="187" fontId="28" fillId="4" borderId="186" xfId="18" applyNumberFormat="1" applyFont="1" applyFill="1" applyBorder="1" applyAlignment="1" applyProtection="1">
      <alignment horizontal="right" vertical="center" shrinkToFit="1"/>
    </xf>
    <xf numFmtId="187" fontId="28" fillId="4" borderId="187" xfId="18" applyNumberFormat="1" applyFont="1" applyFill="1" applyBorder="1" applyAlignment="1" applyProtection="1">
      <alignment horizontal="right" vertical="center" shrinkToFit="1"/>
    </xf>
    <xf numFmtId="188" fontId="28" fillId="4" borderId="74" xfId="18" applyNumberFormat="1" applyFont="1" applyFill="1" applyBorder="1" applyAlignment="1" applyProtection="1">
      <alignment horizontal="right" vertical="center" shrinkToFit="1"/>
    </xf>
    <xf numFmtId="188" fontId="28" fillId="4" borderId="54" xfId="18" applyNumberFormat="1" applyFont="1" applyFill="1" applyBorder="1" applyAlignment="1" applyProtection="1">
      <alignment horizontal="right" vertical="center" shrinkToFit="1"/>
    </xf>
    <xf numFmtId="188" fontId="28" fillId="4" borderId="73" xfId="18" applyNumberFormat="1" applyFont="1" applyFill="1" applyBorder="1" applyAlignment="1" applyProtection="1">
      <alignment horizontal="right" vertical="center" shrinkToFit="1"/>
    </xf>
    <xf numFmtId="188" fontId="28" fillId="4" borderId="182" xfId="18" applyNumberFormat="1" applyFont="1" applyFill="1" applyBorder="1" applyAlignment="1" applyProtection="1">
      <alignment horizontal="right" vertical="center" shrinkToFit="1"/>
    </xf>
    <xf numFmtId="188" fontId="28" fillId="4" borderId="183" xfId="18" applyNumberFormat="1" applyFont="1" applyFill="1" applyBorder="1" applyAlignment="1" applyProtection="1">
      <alignment horizontal="right" vertical="center" shrinkToFit="1"/>
    </xf>
    <xf numFmtId="188" fontId="28" fillId="4" borderId="184" xfId="18"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left" vertical="center" wrapText="1"/>
    </xf>
    <xf numFmtId="0" fontId="28" fillId="4" borderId="48" xfId="12" applyFont="1" applyFill="1" applyBorder="1" applyAlignment="1" applyProtection="1">
      <alignment horizontal="left" vertical="center" wrapText="1"/>
    </xf>
    <xf numFmtId="0" fontId="28" fillId="4" borderId="53" xfId="12" applyFont="1" applyFill="1" applyBorder="1" applyAlignment="1" applyProtection="1">
      <alignment horizontal="left" vertical="center" wrapText="1"/>
    </xf>
    <xf numFmtId="0" fontId="28" fillId="4" borderId="54" xfId="12" applyFont="1" applyFill="1" applyBorder="1" applyAlignment="1" applyProtection="1">
      <alignment horizontal="left" vertical="center" wrapText="1"/>
    </xf>
    <xf numFmtId="0" fontId="28" fillId="4" borderId="48" xfId="12" applyFont="1" applyFill="1" applyBorder="1" applyAlignment="1" applyProtection="1">
      <alignment horizontal="center" vertical="center"/>
    </xf>
    <xf numFmtId="0" fontId="28" fillId="4" borderId="34" xfId="12" applyFont="1" applyFill="1" applyBorder="1" applyAlignment="1" applyProtection="1">
      <alignment horizontal="center" vertical="center"/>
    </xf>
    <xf numFmtId="187" fontId="28" fillId="4" borderId="27" xfId="18" applyNumberFormat="1" applyFont="1" applyFill="1" applyBorder="1" applyAlignment="1" applyProtection="1">
      <alignment horizontal="right" vertical="center" shrinkToFit="1"/>
    </xf>
    <xf numFmtId="187" fontId="28" fillId="4" borderId="35" xfId="18" applyNumberFormat="1" applyFont="1" applyFill="1" applyBorder="1" applyAlignment="1" applyProtection="1">
      <alignment horizontal="right" vertical="center" shrinkToFit="1"/>
    </xf>
    <xf numFmtId="187" fontId="28" fillId="4" borderId="158" xfId="18" applyNumberFormat="1" applyFont="1" applyFill="1" applyBorder="1" applyAlignment="1" applyProtection="1">
      <alignment horizontal="right" vertical="center" shrinkToFit="1"/>
    </xf>
    <xf numFmtId="187" fontId="28" fillId="4" borderId="159" xfId="18" applyNumberFormat="1" applyFont="1" applyFill="1" applyBorder="1" applyAlignment="1" applyProtection="1">
      <alignment horizontal="right" vertical="center" shrinkToFit="1"/>
    </xf>
    <xf numFmtId="187" fontId="28" fillId="4" borderId="162" xfId="18" applyNumberFormat="1" applyFont="1" applyFill="1" applyBorder="1" applyAlignment="1" applyProtection="1">
      <alignment horizontal="right" vertical="center" shrinkToFit="1"/>
    </xf>
    <xf numFmtId="0" fontId="28" fillId="4" borderId="54" xfId="12" applyFont="1" applyFill="1" applyBorder="1" applyAlignment="1" applyProtection="1">
      <alignment horizontal="center" vertical="center"/>
    </xf>
    <xf numFmtId="0" fontId="28" fillId="4" borderId="73" xfId="12" applyFont="1" applyFill="1" applyBorder="1" applyAlignment="1" applyProtection="1">
      <alignment horizontal="center" vertical="center"/>
    </xf>
    <xf numFmtId="187" fontId="28" fillId="4" borderId="132" xfId="18" applyNumberFormat="1" applyFont="1" applyFill="1" applyBorder="1" applyAlignment="1" applyProtection="1">
      <alignment horizontal="right" vertical="center" shrinkToFit="1"/>
    </xf>
    <xf numFmtId="187" fontId="28" fillId="4" borderId="83" xfId="18" applyNumberFormat="1" applyFont="1" applyFill="1" applyBorder="1" applyAlignment="1" applyProtection="1">
      <alignment horizontal="right" vertical="center" shrinkToFit="1"/>
    </xf>
    <xf numFmtId="187" fontId="28" fillId="4" borderId="180" xfId="18" applyNumberFormat="1" applyFont="1" applyFill="1" applyBorder="1" applyAlignment="1" applyProtection="1">
      <alignment horizontal="right" vertical="center" shrinkToFit="1"/>
    </xf>
    <xf numFmtId="187" fontId="28" fillId="4" borderId="181" xfId="18" applyNumberFormat="1" applyFont="1" applyFill="1" applyBorder="1" applyAlignment="1" applyProtection="1">
      <alignment horizontal="right" vertical="center" shrinkToFit="1"/>
    </xf>
    <xf numFmtId="0" fontId="28" fillId="4" borderId="53" xfId="12" applyFont="1" applyFill="1" applyBorder="1" applyProtection="1">
      <alignment vertical="center"/>
    </xf>
    <xf numFmtId="178" fontId="11" fillId="0" borderId="27" xfId="13" applyNumberFormat="1" applyFont="1" applyFill="1" applyBorder="1" applyAlignment="1">
      <alignment vertical="center"/>
    </xf>
    <xf numFmtId="178" fontId="11" fillId="0" borderId="35" xfId="13" applyNumberFormat="1" applyFont="1" applyFill="1" applyBorder="1" applyAlignment="1">
      <alignment vertical="center"/>
    </xf>
    <xf numFmtId="178" fontId="11" fillId="0" borderId="36" xfId="13" applyNumberFormat="1" applyFont="1" applyFill="1" applyBorder="1" applyAlignment="1">
      <alignment vertical="center"/>
    </xf>
    <xf numFmtId="0" fontId="1" fillId="4" borderId="24" xfId="13" applyFont="1" applyFill="1" applyBorder="1" applyAlignment="1">
      <alignment horizontal="center" vertical="center" wrapText="1"/>
    </xf>
    <xf numFmtId="0" fontId="1" fillId="4" borderId="24" xfId="13" applyFont="1" applyFill="1" applyBorder="1" applyAlignment="1">
      <alignment horizontal="center" vertical="center"/>
    </xf>
    <xf numFmtId="179" fontId="3" fillId="4" borderId="27" xfId="14" applyNumberFormat="1" applyFont="1" applyFill="1" applyBorder="1" applyAlignment="1">
      <alignment horizontal="left" vertical="center" wrapText="1"/>
    </xf>
    <xf numFmtId="179" fontId="3" fillId="4" borderId="35" xfId="14" applyNumberFormat="1" applyFont="1" applyFill="1" applyBorder="1" applyAlignment="1">
      <alignment horizontal="left" vertical="center" wrapText="1"/>
    </xf>
    <xf numFmtId="179" fontId="3" fillId="4" borderId="36" xfId="14" applyNumberFormat="1" applyFont="1" applyFill="1" applyBorder="1" applyAlignment="1">
      <alignment horizontal="left" vertical="center" wrapText="1"/>
    </xf>
    <xf numFmtId="0" fontId="3" fillId="4" borderId="27" xfId="14" applyFont="1" applyFill="1" applyBorder="1" applyAlignment="1">
      <alignment horizontal="left" vertical="center"/>
    </xf>
    <xf numFmtId="0" fontId="3" fillId="4" borderId="35" xfId="14" applyFont="1" applyFill="1" applyBorder="1" applyAlignment="1">
      <alignment horizontal="left" vertical="center"/>
    </xf>
    <xf numFmtId="0" fontId="3" fillId="4" borderId="36" xfId="14" applyFont="1" applyFill="1" applyBorder="1" applyAlignment="1">
      <alignment horizontal="left" vertical="center"/>
    </xf>
    <xf numFmtId="178" fontId="11" fillId="0" borderId="11" xfId="15" applyNumberFormat="1" applyFont="1" applyBorder="1" applyAlignment="1">
      <alignment horizontal="center" vertical="center" wrapText="1"/>
    </xf>
    <xf numFmtId="178" fontId="11" fillId="0" borderId="30" xfId="15" applyNumberFormat="1" applyFont="1" applyBorder="1" applyAlignment="1">
      <alignment horizontal="center" vertical="center" wrapText="1"/>
    </xf>
    <xf numFmtId="178" fontId="11" fillId="0" borderId="27" xfId="15" applyNumberFormat="1" applyFont="1" applyBorder="1" applyAlignment="1">
      <alignment horizontal="center" vertical="center"/>
    </xf>
    <xf numFmtId="178" fontId="11" fillId="0" borderId="35" xfId="15" applyNumberFormat="1" applyFont="1" applyBorder="1" applyAlignment="1">
      <alignment horizontal="center" vertical="center"/>
    </xf>
    <xf numFmtId="178" fontId="11" fillId="0" borderId="36" xfId="15" applyNumberFormat="1" applyFont="1" applyBorder="1" applyAlignment="1">
      <alignment horizontal="center" vertical="center"/>
    </xf>
    <xf numFmtId="178" fontId="3" fillId="4" borderId="27" xfId="13" applyNumberFormat="1" applyFont="1" applyFill="1" applyBorder="1" applyAlignment="1">
      <alignment vertical="center" wrapText="1"/>
    </xf>
    <xf numFmtId="178" fontId="3" fillId="4" borderId="35" xfId="13" applyNumberFormat="1" applyFont="1" applyFill="1" applyBorder="1" applyAlignment="1">
      <alignment vertical="center" wrapText="1"/>
    </xf>
    <xf numFmtId="178" fontId="3" fillId="4" borderId="36" xfId="13" applyNumberFormat="1" applyFont="1" applyFill="1" applyBorder="1" applyAlignment="1">
      <alignment vertical="center" wrapText="1"/>
    </xf>
    <xf numFmtId="178" fontId="3" fillId="0" borderId="27" xfId="13" applyNumberFormat="1" applyFont="1" applyFill="1" applyBorder="1" applyAlignment="1">
      <alignment vertical="center" wrapText="1"/>
    </xf>
    <xf numFmtId="178" fontId="3" fillId="0" borderId="35" xfId="13" applyNumberFormat="1" applyFont="1" applyFill="1" applyBorder="1" applyAlignment="1">
      <alignment vertical="center" wrapText="1"/>
    </xf>
    <xf numFmtId="178" fontId="3" fillId="0" borderId="36" xfId="13" applyNumberFormat="1" applyFont="1" applyFill="1" applyBorder="1" applyAlignment="1">
      <alignment vertical="center" wrapText="1"/>
    </xf>
    <xf numFmtId="0" fontId="3" fillId="4" borderId="27" xfId="13" applyFont="1" applyFill="1" applyBorder="1" applyAlignment="1">
      <alignment vertical="center"/>
    </xf>
    <xf numFmtId="0" fontId="3" fillId="4" borderId="35" xfId="13" applyFont="1" applyFill="1" applyBorder="1" applyAlignment="1">
      <alignment vertical="center"/>
    </xf>
    <xf numFmtId="0" fontId="3" fillId="4" borderId="36" xfId="13" applyFont="1" applyFill="1" applyBorder="1" applyAlignment="1">
      <alignment vertical="center"/>
    </xf>
    <xf numFmtId="0" fontId="6" fillId="0" borderId="50" xfId="6" applyFont="1" applyFill="1" applyBorder="1" applyAlignment="1" applyProtection="1">
      <alignment horizontal="left" vertical="center" wrapText="1"/>
    </xf>
    <xf numFmtId="0" fontId="6" fillId="0" borderId="51" xfId="6" applyFont="1" applyFill="1" applyBorder="1" applyAlignment="1" applyProtection="1">
      <alignment horizontal="left" vertical="center" wrapText="1"/>
    </xf>
    <xf numFmtId="0" fontId="6" fillId="0" borderId="48" xfId="6" applyFont="1" applyFill="1" applyBorder="1" applyAlignment="1" applyProtection="1">
      <alignment horizontal="left" vertical="center"/>
    </xf>
    <xf numFmtId="0" fontId="6" fillId="0" borderId="76" xfId="6" applyFont="1" applyFill="1" applyBorder="1" applyAlignment="1" applyProtection="1">
      <alignment horizontal="left" vertical="center"/>
    </xf>
    <xf numFmtId="0" fontId="6" fillId="0" borderId="83" xfId="6" applyFont="1" applyFill="1" applyBorder="1" applyAlignment="1" applyProtection="1">
      <alignment horizontal="left" vertical="center"/>
    </xf>
    <xf numFmtId="0" fontId="6" fillId="0" borderId="85" xfId="6" applyFont="1" applyFill="1" applyBorder="1" applyAlignment="1" applyProtection="1">
      <alignment horizontal="left" vertical="center"/>
    </xf>
    <xf numFmtId="0" fontId="7" fillId="0" borderId="35" xfId="19" applyFont="1" applyFill="1" applyBorder="1" applyAlignment="1">
      <alignment horizontal="left" vertical="center" wrapText="1"/>
    </xf>
    <xf numFmtId="0" fontId="7" fillId="0" borderId="35" xfId="19" applyFont="1" applyBorder="1" applyAlignment="1">
      <alignment horizontal="left" vertical="center" wrapText="1"/>
    </xf>
    <xf numFmtId="0" fontId="7" fillId="0" borderId="82" xfId="19" applyFont="1" applyBorder="1" applyAlignment="1">
      <alignment horizontal="left" vertical="center" wrapText="1"/>
    </xf>
    <xf numFmtId="0" fontId="7" fillId="0" borderId="83" xfId="19" applyFont="1" applyFill="1" applyBorder="1" applyAlignment="1">
      <alignment horizontal="left" vertical="center" wrapText="1"/>
    </xf>
    <xf numFmtId="0" fontId="7" fillId="0" borderId="83" xfId="19" applyFont="1" applyBorder="1" applyAlignment="1">
      <alignment horizontal="left" vertical="center" wrapText="1"/>
    </xf>
    <xf numFmtId="0" fontId="7" fillId="0" borderId="85" xfId="19" applyFont="1" applyBorder="1" applyAlignment="1">
      <alignment horizontal="left" vertical="center" wrapText="1"/>
    </xf>
    <xf numFmtId="0" fontId="7" fillId="0" borderId="79" xfId="19" applyFont="1" applyFill="1" applyBorder="1" applyAlignment="1">
      <alignment horizontal="left" vertical="center" wrapText="1"/>
    </xf>
    <xf numFmtId="0" fontId="7" fillId="0" borderId="81" xfId="19" applyFont="1" applyFill="1" applyBorder="1" applyAlignment="1">
      <alignment horizontal="left" vertical="center" wrapText="1"/>
    </xf>
    <xf numFmtId="0" fontId="7" fillId="0" borderId="49" xfId="8" applyFont="1" applyFill="1" applyBorder="1" applyAlignment="1">
      <alignment vertical="center" wrapText="1"/>
    </xf>
    <xf numFmtId="0" fontId="7" fillId="0" borderId="17" xfId="8" applyFont="1" applyFill="1" applyBorder="1" applyAlignment="1">
      <alignment vertical="center" wrapText="1"/>
    </xf>
    <xf numFmtId="0" fontId="7" fillId="0" borderId="7" xfId="8" applyFont="1" applyFill="1" applyBorder="1" applyAlignment="1">
      <alignment vertical="center" wrapText="1"/>
    </xf>
    <xf numFmtId="0" fontId="7" fillId="0" borderId="64" xfId="8" applyFont="1" applyFill="1" applyBorder="1" applyAlignment="1">
      <alignment vertical="center" wrapText="1"/>
    </xf>
    <xf numFmtId="0" fontId="7" fillId="0" borderId="18" xfId="8" applyFont="1" applyFill="1" applyBorder="1" applyAlignment="1">
      <alignment vertical="center" wrapText="1"/>
    </xf>
    <xf numFmtId="0" fontId="7" fillId="0" borderId="37" xfId="8" applyFont="1" applyFill="1" applyBorder="1" applyAlignment="1">
      <alignment vertical="center" wrapText="1"/>
    </xf>
    <xf numFmtId="0" fontId="7" fillId="0" borderId="79" xfId="8" applyFont="1" applyFill="1" applyBorder="1" applyAlignment="1">
      <alignment vertical="center"/>
    </xf>
    <xf numFmtId="0" fontId="7" fillId="0" borderId="81" xfId="8" applyFont="1" applyFill="1" applyBorder="1" applyAlignment="1">
      <alignment vertical="center"/>
    </xf>
    <xf numFmtId="0" fontId="7" fillId="0" borderId="35" xfId="8" applyFont="1" applyFill="1" applyBorder="1" applyAlignment="1">
      <alignment vertical="center"/>
    </xf>
    <xf numFmtId="0" fontId="7" fillId="0" borderId="82" xfId="8" applyFont="1" applyFill="1" applyBorder="1" applyAlignment="1">
      <alignment vertical="center"/>
    </xf>
    <xf numFmtId="0" fontId="7" fillId="0" borderId="22" xfId="8" applyFont="1" applyFill="1" applyBorder="1" applyAlignment="1">
      <alignment vertical="center" wrapText="1"/>
    </xf>
    <xf numFmtId="0" fontId="7" fillId="0" borderId="36" xfId="8" applyFont="1" applyFill="1" applyBorder="1" applyAlignment="1">
      <alignment vertical="center" wrapText="1"/>
    </xf>
    <xf numFmtId="0" fontId="7" fillId="0" borderId="13" xfId="8" applyFont="1" applyFill="1" applyBorder="1" applyAlignment="1">
      <alignment vertical="center"/>
    </xf>
    <xf numFmtId="0" fontId="7" fillId="0" borderId="84" xfId="8" applyFont="1" applyFill="1" applyBorder="1" applyAlignment="1">
      <alignment vertical="center"/>
    </xf>
    <xf numFmtId="0" fontId="7" fillId="0" borderId="83" xfId="8" applyFont="1" applyFill="1" applyBorder="1" applyAlignment="1">
      <alignment vertical="center"/>
    </xf>
    <xf numFmtId="0" fontId="7" fillId="0" borderId="85" xfId="8" applyFont="1" applyFill="1" applyBorder="1" applyAlignment="1">
      <alignment vertical="center"/>
    </xf>
    <xf numFmtId="0" fontId="33" fillId="0" borderId="19" xfId="8" applyFont="1" applyBorder="1" applyAlignment="1">
      <alignment horizontal="center" vertical="center" wrapText="1"/>
    </xf>
    <xf numFmtId="0" fontId="33" fillId="0" borderId="20" xfId="8" applyFont="1" applyBorder="1" applyAlignment="1">
      <alignment horizontal="center" vertical="center" wrapText="1"/>
    </xf>
    <xf numFmtId="0" fontId="33" fillId="0" borderId="14" xfId="8" applyFont="1" applyBorder="1" applyAlignment="1">
      <alignment horizontal="center" vertical="center" wrapText="1"/>
    </xf>
    <xf numFmtId="0" fontId="33" fillId="0" borderId="15" xfId="8" applyFont="1" applyBorder="1" applyAlignment="1">
      <alignment horizontal="center" vertical="center" wrapText="1"/>
    </xf>
    <xf numFmtId="0" fontId="33" fillId="0" borderId="78" xfId="8" applyFont="1" applyBorder="1">
      <alignment vertical="center"/>
    </xf>
    <xf numFmtId="0" fontId="33" fillId="0" borderId="79" xfId="8" applyFont="1" applyBorder="1">
      <alignment vertical="center"/>
    </xf>
    <xf numFmtId="0" fontId="33" fillId="0" borderId="80" xfId="8" applyFont="1" applyBorder="1">
      <alignment vertical="center"/>
    </xf>
    <xf numFmtId="0" fontId="33" fillId="0" borderId="29" xfId="8" applyFont="1" applyBorder="1">
      <alignment vertical="center"/>
    </xf>
    <xf numFmtId="0" fontId="33" fillId="0" borderId="83" xfId="8" applyFont="1" applyBorder="1">
      <alignment vertical="center"/>
    </xf>
    <xf numFmtId="0" fontId="33" fillId="0" borderId="84" xfId="8" applyFont="1" applyBorder="1">
      <alignment vertical="center"/>
    </xf>
    <xf numFmtId="0" fontId="7" fillId="0" borderId="49" xfId="7" applyFont="1" applyFill="1" applyBorder="1" applyAlignment="1">
      <alignment vertical="center" wrapText="1"/>
    </xf>
    <xf numFmtId="0" fontId="7" fillId="0" borderId="17" xfId="7" applyFont="1" applyFill="1" applyBorder="1" applyAlignment="1">
      <alignment vertical="center" wrapText="1"/>
    </xf>
    <xf numFmtId="0" fontId="7" fillId="0" borderId="7" xfId="7" applyFont="1" applyFill="1" applyBorder="1" applyAlignment="1">
      <alignment vertical="center" wrapText="1"/>
    </xf>
    <xf numFmtId="0" fontId="7" fillId="0" borderId="64" xfId="7" applyFont="1" applyFill="1" applyBorder="1" applyAlignment="1">
      <alignment vertical="center" wrapText="1"/>
    </xf>
    <xf numFmtId="0" fontId="7" fillId="0" borderId="18" xfId="7" applyFont="1" applyFill="1" applyBorder="1" applyAlignment="1">
      <alignment vertical="center" wrapText="1"/>
    </xf>
    <xf numFmtId="0" fontId="7" fillId="0" borderId="37" xfId="7" applyFont="1" applyFill="1" applyBorder="1" applyAlignment="1">
      <alignment vertical="center" wrapText="1"/>
    </xf>
    <xf numFmtId="0" fontId="7" fillId="0" borderId="79" xfId="7" applyFont="1" applyFill="1" applyBorder="1" applyAlignment="1">
      <alignment horizontal="left" vertical="center"/>
    </xf>
    <xf numFmtId="0" fontId="7" fillId="0" borderId="81" xfId="7" applyFont="1" applyFill="1" applyBorder="1" applyAlignment="1">
      <alignment horizontal="left" vertical="center"/>
    </xf>
    <xf numFmtId="0" fontId="7" fillId="0" borderId="35" xfId="7" applyFont="1" applyFill="1" applyBorder="1" applyAlignment="1">
      <alignment horizontal="left" vertical="center"/>
    </xf>
    <xf numFmtId="0" fontId="7" fillId="0" borderId="82" xfId="7" applyFont="1" applyFill="1" applyBorder="1" applyAlignment="1">
      <alignment horizontal="left" vertical="center"/>
    </xf>
    <xf numFmtId="0" fontId="7" fillId="0" borderId="27" xfId="7" applyFont="1" applyFill="1" applyBorder="1" applyAlignment="1">
      <alignment horizontal="center" vertical="center" shrinkToFit="1"/>
    </xf>
    <xf numFmtId="0" fontId="7" fillId="0" borderId="35" xfId="7" applyFont="1" applyFill="1" applyBorder="1" applyAlignment="1">
      <alignment horizontal="center" vertical="center" shrinkToFit="1"/>
    </xf>
    <xf numFmtId="0" fontId="7" fillId="0" borderId="82" xfId="7" applyFont="1" applyFill="1" applyBorder="1" applyAlignment="1">
      <alignment horizontal="center" vertical="center" shrinkToFit="1"/>
    </xf>
    <xf numFmtId="0" fontId="7" fillId="0" borderId="9" xfId="7" applyFont="1" applyFill="1" applyBorder="1" applyAlignment="1">
      <alignment vertical="center" wrapText="1"/>
    </xf>
    <xf numFmtId="0" fontId="7" fillId="0" borderId="34" xfId="7" applyFont="1" applyFill="1" applyBorder="1" applyAlignment="1">
      <alignment vertical="center" wrapText="1"/>
    </xf>
    <xf numFmtId="0" fontId="7" fillId="0" borderId="13" xfId="7" applyFont="1" applyFill="1" applyBorder="1" applyAlignment="1">
      <alignment vertical="center"/>
    </xf>
    <xf numFmtId="0" fontId="7" fillId="0" borderId="84" xfId="7" applyFont="1" applyFill="1" applyBorder="1" applyAlignment="1">
      <alignment vertical="center"/>
    </xf>
    <xf numFmtId="0" fontId="7" fillId="0" borderId="83" xfId="7" applyFont="1" applyFill="1" applyBorder="1" applyAlignment="1">
      <alignment horizontal="left" vertical="center"/>
    </xf>
    <xf numFmtId="0" fontId="7" fillId="0" borderId="85" xfId="7" applyFont="1" applyFill="1" applyBorder="1" applyAlignment="1">
      <alignment horizontal="left" vertical="center"/>
    </xf>
    <xf numFmtId="0" fontId="8" fillId="0" borderId="27" xfId="6" applyFont="1" applyFill="1" applyBorder="1" applyAlignment="1" applyProtection="1">
      <alignment horizontal="left" vertical="center" wrapText="1"/>
      <protection locked="0"/>
    </xf>
    <xf numFmtId="0" fontId="8" fillId="0" borderId="35" xfId="6" applyFont="1" applyFill="1" applyBorder="1" applyAlignment="1" applyProtection="1">
      <alignment horizontal="left" vertical="center" wrapText="1"/>
      <protection locked="0"/>
    </xf>
    <xf numFmtId="0" fontId="8" fillId="0" borderId="82" xfId="6" applyFont="1" applyFill="1" applyBorder="1" applyAlignment="1" applyProtection="1">
      <alignment horizontal="left" vertical="center" wrapText="1"/>
      <protection locked="0"/>
    </xf>
    <xf numFmtId="0" fontId="8" fillId="0" borderId="29" xfId="6" applyFont="1" applyFill="1" applyBorder="1" applyAlignment="1" applyProtection="1">
      <alignment horizontal="left" vertical="center" wrapText="1"/>
      <protection locked="0"/>
    </xf>
    <xf numFmtId="0" fontId="8" fillId="0" borderId="83" xfId="6" applyFont="1" applyFill="1" applyBorder="1" applyAlignment="1" applyProtection="1">
      <alignment horizontal="left" vertical="center" wrapText="1"/>
      <protection locked="0"/>
    </xf>
    <xf numFmtId="0" fontId="8" fillId="0" borderId="85" xfId="6" applyFont="1" applyFill="1" applyBorder="1" applyAlignment="1" applyProtection="1">
      <alignment horizontal="left" vertical="center" wrapText="1"/>
      <protection locked="0"/>
    </xf>
    <xf numFmtId="0" fontId="8" fillId="0" borderId="2" xfId="6" applyFont="1" applyFill="1" applyBorder="1" applyAlignment="1" applyProtection="1">
      <alignment horizontal="left" vertical="center"/>
    </xf>
    <xf numFmtId="0" fontId="8" fillId="0" borderId="3" xfId="6" applyFont="1" applyFill="1" applyBorder="1" applyAlignment="1" applyProtection="1">
      <alignment horizontal="left" vertical="center"/>
    </xf>
    <xf numFmtId="0" fontId="8" fillId="0" borderId="50" xfId="6" applyFont="1" applyFill="1" applyBorder="1" applyAlignment="1" applyProtection="1">
      <alignment horizontal="left" vertical="center" wrapText="1"/>
    </xf>
    <xf numFmtId="0" fontId="8" fillId="0" borderId="51" xfId="6" applyFont="1" applyFill="1" applyBorder="1" applyAlignment="1" applyProtection="1">
      <alignment horizontal="left" vertical="center" wrapText="1"/>
    </xf>
    <xf numFmtId="0" fontId="8" fillId="0" borderId="48" xfId="6" applyFont="1" applyFill="1" applyBorder="1" applyAlignment="1" applyProtection="1">
      <alignment horizontal="left" vertical="center"/>
    </xf>
    <xf numFmtId="0" fontId="8" fillId="0" borderId="76" xfId="6" applyFont="1" applyFill="1" applyBorder="1" applyAlignment="1" applyProtection="1">
      <alignment horizontal="left" vertical="center"/>
    </xf>
    <xf numFmtId="0" fontId="8" fillId="0" borderId="35" xfId="6" applyFont="1" applyFill="1" applyBorder="1" applyAlignment="1" applyProtection="1">
      <alignment horizontal="left" vertical="center"/>
    </xf>
    <xf numFmtId="0" fontId="8" fillId="0" borderId="82" xfId="6" applyFont="1" applyFill="1" applyBorder="1" applyAlignment="1" applyProtection="1">
      <alignment horizontal="left" vertical="center"/>
    </xf>
    <xf numFmtId="0" fontId="1" fillId="0" borderId="28" xfId="13" applyFont="1" applyBorder="1" applyAlignment="1" applyProtection="1">
      <alignment horizontal="left" vertical="top" wrapText="1"/>
      <protection locked="0"/>
    </xf>
    <xf numFmtId="0" fontId="1" fillId="0" borderId="48" xfId="13" applyFont="1" applyBorder="1" applyAlignment="1" applyProtection="1">
      <alignment horizontal="left" vertical="top" wrapText="1"/>
      <protection locked="0"/>
    </xf>
    <xf numFmtId="0" fontId="1" fillId="0" borderId="34" xfId="13" applyFont="1" applyBorder="1" applyAlignment="1" applyProtection="1">
      <alignment horizontal="left" vertical="top" wrapText="1"/>
      <protection locked="0"/>
    </xf>
    <xf numFmtId="0" fontId="1" fillId="0" borderId="57" xfId="13" applyFont="1" applyBorder="1" applyAlignment="1" applyProtection="1">
      <alignment horizontal="left" vertical="top" wrapText="1"/>
      <protection locked="0"/>
    </xf>
    <xf numFmtId="0" fontId="1" fillId="0" borderId="0" xfId="13" applyFont="1" applyAlignment="1" applyProtection="1">
      <alignment horizontal="left" vertical="top" wrapText="1"/>
      <protection locked="0"/>
    </xf>
    <xf numFmtId="0" fontId="1" fillId="0" borderId="64" xfId="13" applyFont="1" applyBorder="1" applyAlignment="1" applyProtection="1">
      <alignment horizontal="left" vertical="top" wrapText="1"/>
      <protection locked="0"/>
    </xf>
    <xf numFmtId="0" fontId="1" fillId="0" borderId="26" xfId="13" applyFont="1" applyBorder="1" applyAlignment="1" applyProtection="1">
      <alignment horizontal="left" vertical="top" wrapText="1"/>
      <protection locked="0"/>
    </xf>
    <xf numFmtId="0" fontId="1" fillId="0" borderId="40" xfId="13" applyFont="1" applyBorder="1" applyAlignment="1" applyProtection="1">
      <alignment horizontal="left" vertical="top" wrapText="1"/>
      <protection locked="0"/>
    </xf>
    <xf numFmtId="0" fontId="1" fillId="0" borderId="37" xfId="13" applyFont="1" applyBorder="1" applyAlignment="1" applyProtection="1">
      <alignment horizontal="left" vertical="top" wrapText="1"/>
      <protection locked="0"/>
    </xf>
    <xf numFmtId="0" fontId="1" fillId="0" borderId="0" xfId="13" applyFont="1" applyAlignment="1">
      <alignment horizontal="center" vertical="center"/>
    </xf>
    <xf numFmtId="0" fontId="1" fillId="0" borderId="27" xfId="13" applyFont="1" applyBorder="1" applyAlignment="1">
      <alignment horizontal="center" vertical="center"/>
    </xf>
    <xf numFmtId="0" fontId="1" fillId="0" borderId="35" xfId="13" applyFont="1" applyBorder="1" applyAlignment="1">
      <alignment horizontal="center" vertical="center"/>
    </xf>
    <xf numFmtId="0" fontId="1" fillId="0" borderId="36" xfId="13" applyFont="1" applyBorder="1" applyAlignment="1">
      <alignment horizontal="center" vertical="center"/>
    </xf>
    <xf numFmtId="0" fontId="1" fillId="0" borderId="24" xfId="13" applyFont="1" applyBorder="1" applyAlignment="1">
      <alignment horizontal="center" vertical="center"/>
    </xf>
    <xf numFmtId="187" fontId="1" fillId="4" borderId="188" xfId="14" applyNumberFormat="1" applyFont="1" applyFill="1" applyBorder="1" applyAlignment="1">
      <alignment horizontal="center" vertical="center"/>
    </xf>
    <xf numFmtId="187" fontId="1" fillId="4" borderId="24" xfId="14" applyNumberFormat="1" applyFont="1" applyFill="1" applyBorder="1" applyAlignment="1">
      <alignment horizontal="center" vertical="center"/>
    </xf>
    <xf numFmtId="187" fontId="1" fillId="4" borderId="0" xfId="14" applyNumberFormat="1" applyFont="1" applyFill="1" applyAlignment="1">
      <alignment horizontal="center" vertical="center"/>
    </xf>
    <xf numFmtId="179" fontId="1" fillId="4" borderId="24" xfId="14" applyNumberFormat="1" applyFont="1" applyFill="1" applyBorder="1" applyAlignment="1">
      <alignment horizontal="center" vertical="center" wrapText="1"/>
    </xf>
    <xf numFmtId="179" fontId="1" fillId="0" borderId="0" xfId="14" applyNumberFormat="1" applyFont="1" applyAlignment="1">
      <alignment horizontal="center" vertical="center" wrapText="1"/>
    </xf>
    <xf numFmtId="178" fontId="10" fillId="0" borderId="0" xfId="13" applyNumberFormat="1" applyAlignment="1">
      <alignment horizontal="center" vertical="center"/>
    </xf>
    <xf numFmtId="179" fontId="1" fillId="4" borderId="0" xfId="14" applyNumberFormat="1" applyFont="1" applyFill="1" applyAlignment="1">
      <alignment horizontal="center" vertical="center" wrapText="1"/>
    </xf>
    <xf numFmtId="187" fontId="1" fillId="4" borderId="0" xfId="14" applyNumberFormat="1" applyFont="1" applyFill="1" applyAlignment="1">
      <alignment horizontal="center" vertical="center" wrapText="1"/>
    </xf>
    <xf numFmtId="187" fontId="1" fillId="0" borderId="0" xfId="13"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3"/>
    <cellStyle name="標準_【レイアウト】（市）資料３（Ｐ２）　歳出比較分析表" xfId="14"/>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xmlns:c16r2="http://schemas.microsoft.com/office/drawing/2015/06/chart">
            <c:ext xmlns:c16="http://schemas.microsoft.com/office/drawing/2014/chart" uri="{C3380CC4-5D6E-409C-BE32-E72D297353CC}">
              <c16:uniqueId val="{00000000-FAA6-44A1-91BB-85E023B5C7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119868</c:v>
                </c:pt>
                <c:pt idx="1">
                  <c:v>61269</c:v>
                </c:pt>
                <c:pt idx="2">
                  <c:v>58293</c:v>
                </c:pt>
                <c:pt idx="3">
                  <c:v>124667</c:v>
                </c:pt>
                <c:pt idx="4">
                  <c:v>116002</c:v>
                </c:pt>
              </c:numCache>
            </c:numRef>
          </c:val>
          <c:smooth val="0"/>
          <c:extLst xmlns:c16r2="http://schemas.microsoft.com/office/drawing/2015/06/chart">
            <c:ext xmlns:c16="http://schemas.microsoft.com/office/drawing/2014/chart" uri="{C3380CC4-5D6E-409C-BE32-E72D297353CC}">
              <c16:uniqueId val="{00000001-FAA6-44A1-91BB-85E023B5C73C}"/>
            </c:ext>
          </c:extLst>
        </c:ser>
        <c:dLbls>
          <c:showLegendKey val="0"/>
          <c:showVal val="0"/>
          <c:showCatName val="0"/>
          <c:showSerName val="0"/>
          <c:showPercent val="0"/>
          <c:showBubbleSize val="0"/>
        </c:dLbls>
        <c:marker val="1"/>
        <c:smooth val="0"/>
        <c:axId val="416884752"/>
        <c:axId val="416885536"/>
      </c:lineChart>
      <c:catAx>
        <c:axId val="416884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885536"/>
        <c:crosses val="autoZero"/>
        <c:auto val="1"/>
        <c:lblAlgn val="ctr"/>
        <c:lblOffset val="100"/>
        <c:tickLblSkip val="1"/>
        <c:tickMarkSkip val="1"/>
        <c:noMultiLvlLbl val="0"/>
      </c:catAx>
      <c:valAx>
        <c:axId val="4168855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884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15.11</c:v>
                </c:pt>
                <c:pt idx="1">
                  <c:v>16.47</c:v>
                </c:pt>
                <c:pt idx="2">
                  <c:v>13.75</c:v>
                </c:pt>
                <c:pt idx="3">
                  <c:v>10.34</c:v>
                </c:pt>
                <c:pt idx="4">
                  <c:v>16.760000000000002</c:v>
                </c:pt>
              </c:numCache>
            </c:numRef>
          </c:val>
          <c:extLst xmlns:c16r2="http://schemas.microsoft.com/office/drawing/2015/06/chart">
            <c:ext xmlns:c16="http://schemas.microsoft.com/office/drawing/2014/chart" uri="{C3380CC4-5D6E-409C-BE32-E72D297353CC}">
              <c16:uniqueId val="{00000000-7FCB-42D7-AB07-AC846A9850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46.46</c:v>
                </c:pt>
                <c:pt idx="1">
                  <c:v>51.46</c:v>
                </c:pt>
                <c:pt idx="2">
                  <c:v>39.479999999999997</c:v>
                </c:pt>
                <c:pt idx="3">
                  <c:v>32.47</c:v>
                </c:pt>
                <c:pt idx="4">
                  <c:v>18.899999999999999</c:v>
                </c:pt>
              </c:numCache>
            </c:numRef>
          </c:val>
          <c:extLst xmlns:c16r2="http://schemas.microsoft.com/office/drawing/2015/06/chart">
            <c:ext xmlns:c16="http://schemas.microsoft.com/office/drawing/2014/chart" uri="{C3380CC4-5D6E-409C-BE32-E72D297353CC}">
              <c16:uniqueId val="{00000001-7FCB-42D7-AB07-AC846A98504F}"/>
            </c:ext>
          </c:extLst>
        </c:ser>
        <c:dLbls>
          <c:showLegendKey val="0"/>
          <c:showVal val="0"/>
          <c:showCatName val="0"/>
          <c:showSerName val="0"/>
          <c:showPercent val="0"/>
          <c:showBubbleSize val="0"/>
        </c:dLbls>
        <c:gapWidth val="250"/>
        <c:overlap val="100"/>
        <c:axId val="416888672"/>
        <c:axId val="416884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6.79</c:v>
                </c:pt>
                <c:pt idx="1">
                  <c:v>9.2200000000000006</c:v>
                </c:pt>
                <c:pt idx="2">
                  <c:v>-16.32</c:v>
                </c:pt>
                <c:pt idx="3">
                  <c:v>-11.26</c:v>
                </c:pt>
                <c:pt idx="4">
                  <c:v>-7.43</c:v>
                </c:pt>
              </c:numCache>
            </c:numRef>
          </c:val>
          <c:smooth val="0"/>
          <c:extLst xmlns:c16r2="http://schemas.microsoft.com/office/drawing/2015/06/chart">
            <c:ext xmlns:c16="http://schemas.microsoft.com/office/drawing/2014/chart" uri="{C3380CC4-5D6E-409C-BE32-E72D297353CC}">
              <c16:uniqueId val="{00000002-7FCB-42D7-AB07-AC846A98504F}"/>
            </c:ext>
          </c:extLst>
        </c:ser>
        <c:dLbls>
          <c:showLegendKey val="0"/>
          <c:showVal val="0"/>
          <c:showCatName val="0"/>
          <c:showSerName val="0"/>
          <c:showPercent val="0"/>
          <c:showBubbleSize val="0"/>
        </c:dLbls>
        <c:marker val="1"/>
        <c:smooth val="0"/>
        <c:axId val="416888672"/>
        <c:axId val="416884360"/>
      </c:lineChart>
      <c:catAx>
        <c:axId val="41688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6884360"/>
        <c:crosses val="autoZero"/>
        <c:auto val="1"/>
        <c:lblAlgn val="ctr"/>
        <c:lblOffset val="100"/>
        <c:tickLblSkip val="1"/>
        <c:tickMarkSkip val="1"/>
        <c:noMultiLvlLbl val="0"/>
      </c:catAx>
      <c:valAx>
        <c:axId val="416884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88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837-4072-8373-A036FCAE56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837-4072-8373-A036FCAE56E8}"/>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837-4072-8373-A036FCAE56E8}"/>
            </c:ext>
          </c:extLst>
        </c:ser>
        <c:ser>
          <c:idx val="3"/>
          <c:order val="3"/>
          <c:tx>
            <c:strRef>
              <c:f>データシート!$A$30</c:f>
              <c:strCache>
                <c:ptCount val="1"/>
                <c:pt idx="0">
                  <c:v>介護保険事業会計（介護サービス事業勘定）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0.1</c:v>
                </c:pt>
                <c:pt idx="4">
                  <c:v>#N/A</c:v>
                </c:pt>
                <c:pt idx="5">
                  <c:v>0.1</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3-D837-4072-8373-A036FCAE56E8}"/>
            </c:ext>
          </c:extLst>
        </c:ser>
        <c:ser>
          <c:idx val="4"/>
          <c:order val="4"/>
          <c:tx>
            <c:strRef>
              <c:f>データシート!$A$31</c:f>
              <c:strCache>
                <c:ptCount val="1"/>
                <c:pt idx="0">
                  <c:v>整備基金特別会計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c:v>
                </c:pt>
                <c:pt idx="2">
                  <c:v>#N/A</c:v>
                </c:pt>
                <c:pt idx="3">
                  <c:v>0.18</c:v>
                </c:pt>
                <c:pt idx="4">
                  <c:v>#N/A</c:v>
                </c:pt>
                <c:pt idx="5">
                  <c:v>0.3</c:v>
                </c:pt>
                <c:pt idx="6">
                  <c:v>#N/A</c:v>
                </c:pt>
                <c:pt idx="7">
                  <c:v>0.24</c:v>
                </c:pt>
                <c:pt idx="8">
                  <c:v>#N/A</c:v>
                </c:pt>
                <c:pt idx="9">
                  <c:v>0.19</c:v>
                </c:pt>
              </c:numCache>
            </c:numRef>
          </c:val>
          <c:extLst xmlns:c16r2="http://schemas.microsoft.com/office/drawing/2015/06/chart">
            <c:ext xmlns:c16="http://schemas.microsoft.com/office/drawing/2014/chart" uri="{C3380CC4-5D6E-409C-BE32-E72D297353CC}">
              <c16:uniqueId val="{00000004-D837-4072-8373-A036FCAE56E8}"/>
            </c:ext>
          </c:extLst>
        </c:ser>
        <c:ser>
          <c:idx val="5"/>
          <c:order val="5"/>
          <c:tx>
            <c:strRef>
              <c:f>データシート!$A$32</c:f>
              <c:strCache>
                <c:ptCount val="1"/>
                <c:pt idx="0">
                  <c:v>介護保険事業会計（保険事業勘定）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1.0900000000000001</c:v>
                </c:pt>
                <c:pt idx="2">
                  <c:v>#N/A</c:v>
                </c:pt>
                <c:pt idx="3">
                  <c:v>0.38</c:v>
                </c:pt>
                <c:pt idx="4">
                  <c:v>#N/A</c:v>
                </c:pt>
                <c:pt idx="5">
                  <c:v>0.28000000000000003</c:v>
                </c:pt>
                <c:pt idx="6">
                  <c:v>#N/A</c:v>
                </c:pt>
                <c:pt idx="7">
                  <c:v>0.39</c:v>
                </c:pt>
                <c:pt idx="8">
                  <c:v>#N/A</c:v>
                </c:pt>
                <c:pt idx="9">
                  <c:v>0.84</c:v>
                </c:pt>
              </c:numCache>
            </c:numRef>
          </c:val>
          <c:extLst xmlns:c16r2="http://schemas.microsoft.com/office/drawing/2015/06/chart">
            <c:ext xmlns:c16="http://schemas.microsoft.com/office/drawing/2014/chart" uri="{C3380CC4-5D6E-409C-BE32-E72D297353CC}">
              <c16:uniqueId val="{00000005-D837-4072-8373-A036FCAE56E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1.35</c:v>
                </c:pt>
              </c:numCache>
            </c:numRef>
          </c:val>
          <c:extLst xmlns:c16r2="http://schemas.microsoft.com/office/drawing/2015/06/chart">
            <c:ext xmlns:c16="http://schemas.microsoft.com/office/drawing/2014/chart" uri="{C3380CC4-5D6E-409C-BE32-E72D297353CC}">
              <c16:uniqueId val="{00000006-D837-4072-8373-A036FCAE56E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14.81</c:v>
                </c:pt>
                <c:pt idx="2">
                  <c:v>#N/A</c:v>
                </c:pt>
                <c:pt idx="3">
                  <c:v>16.28</c:v>
                </c:pt>
                <c:pt idx="4">
                  <c:v>#N/A</c:v>
                </c:pt>
                <c:pt idx="5">
                  <c:v>13.44</c:v>
                </c:pt>
                <c:pt idx="6">
                  <c:v>#N/A</c:v>
                </c:pt>
                <c:pt idx="7">
                  <c:v>10.09</c:v>
                </c:pt>
                <c:pt idx="8">
                  <c:v>#N/A</c:v>
                </c:pt>
                <c:pt idx="9">
                  <c:v>16.559999999999999</c:v>
                </c:pt>
              </c:numCache>
            </c:numRef>
          </c:val>
          <c:extLst xmlns:c16r2="http://schemas.microsoft.com/office/drawing/2015/06/chart">
            <c:ext xmlns:c16="http://schemas.microsoft.com/office/drawing/2014/chart" uri="{C3380CC4-5D6E-409C-BE32-E72D297353CC}">
              <c16:uniqueId val="{00000007-D837-4072-8373-A036FCAE56E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24.86</c:v>
                </c:pt>
                <c:pt idx="2">
                  <c:v>#N/A</c:v>
                </c:pt>
                <c:pt idx="3">
                  <c:v>26.84</c:v>
                </c:pt>
                <c:pt idx="4">
                  <c:v>#N/A</c:v>
                </c:pt>
                <c:pt idx="5">
                  <c:v>22.31</c:v>
                </c:pt>
                <c:pt idx="6">
                  <c:v>#N/A</c:v>
                </c:pt>
                <c:pt idx="7">
                  <c:v>23.25</c:v>
                </c:pt>
                <c:pt idx="8">
                  <c:v>#N/A</c:v>
                </c:pt>
                <c:pt idx="9">
                  <c:v>23.03</c:v>
                </c:pt>
              </c:numCache>
            </c:numRef>
          </c:val>
          <c:extLst xmlns:c16r2="http://schemas.microsoft.com/office/drawing/2015/06/chart">
            <c:ext xmlns:c16="http://schemas.microsoft.com/office/drawing/2014/chart" uri="{C3380CC4-5D6E-409C-BE32-E72D297353CC}">
              <c16:uniqueId val="{00000008-D837-4072-8373-A036FCAE56E8}"/>
            </c:ext>
          </c:extLst>
        </c:ser>
        <c:ser>
          <c:idx val="9"/>
          <c:order val="9"/>
          <c:tx>
            <c:strRef>
              <c:f>データシート!$A$36</c:f>
              <c:strCache>
                <c:ptCount val="1"/>
                <c:pt idx="0">
                  <c:v>国民健康保険事業会計（事業勘定）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1.28</c:v>
                </c:pt>
                <c:pt idx="1">
                  <c:v>#N/A</c:v>
                </c:pt>
                <c:pt idx="2">
                  <c:v>2.87</c:v>
                </c:pt>
                <c:pt idx="3">
                  <c:v>#N/A</c:v>
                </c:pt>
                <c:pt idx="4">
                  <c:v>2.38</c:v>
                </c:pt>
                <c:pt idx="5">
                  <c:v>#N/A</c:v>
                </c:pt>
                <c:pt idx="6">
                  <c:v>1.89</c:v>
                </c:pt>
                <c:pt idx="7">
                  <c:v>#N/A</c:v>
                </c:pt>
                <c:pt idx="8">
                  <c:v>1.57</c:v>
                </c:pt>
                <c:pt idx="9">
                  <c:v>#N/A</c:v>
                </c:pt>
              </c:numCache>
            </c:numRef>
          </c:val>
          <c:extLst xmlns:c16r2="http://schemas.microsoft.com/office/drawing/2015/06/chart">
            <c:ext xmlns:c16="http://schemas.microsoft.com/office/drawing/2014/chart" uri="{C3380CC4-5D6E-409C-BE32-E72D297353CC}">
              <c16:uniqueId val="{00000009-D837-4072-8373-A036FCAE56E8}"/>
            </c:ext>
          </c:extLst>
        </c:ser>
        <c:dLbls>
          <c:showLegendKey val="0"/>
          <c:showVal val="0"/>
          <c:showCatName val="0"/>
          <c:showSerName val="0"/>
          <c:showPercent val="0"/>
          <c:showBubbleSize val="0"/>
        </c:dLbls>
        <c:gapWidth val="150"/>
        <c:overlap val="100"/>
        <c:axId val="416887104"/>
        <c:axId val="416889456"/>
      </c:barChart>
      <c:catAx>
        <c:axId val="41688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889456"/>
        <c:crosses val="autoZero"/>
        <c:auto val="1"/>
        <c:lblAlgn val="ctr"/>
        <c:lblOffset val="100"/>
        <c:tickLblSkip val="1"/>
        <c:tickMarkSkip val="1"/>
        <c:noMultiLvlLbl val="0"/>
      </c:catAx>
      <c:valAx>
        <c:axId val="41688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887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378</c:v>
                </c:pt>
                <c:pt idx="5">
                  <c:v>370</c:v>
                </c:pt>
                <c:pt idx="8">
                  <c:v>358</c:v>
                </c:pt>
                <c:pt idx="11">
                  <c:v>328</c:v>
                </c:pt>
                <c:pt idx="14">
                  <c:v>319</c:v>
                </c:pt>
              </c:numCache>
            </c:numRef>
          </c:val>
          <c:extLst xmlns:c16r2="http://schemas.microsoft.com/office/drawing/2015/06/chart">
            <c:ext xmlns:c16="http://schemas.microsoft.com/office/drawing/2014/chart" uri="{C3380CC4-5D6E-409C-BE32-E72D297353CC}">
              <c16:uniqueId val="{00000000-53E3-43DC-A31C-F9A14C71E5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3E3-43DC-A31C-F9A14C71E5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3E3-43DC-A31C-F9A14C71E5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c:v>
                </c:pt>
                <c:pt idx="3">
                  <c:v>3</c:v>
                </c:pt>
                <c:pt idx="6">
                  <c:v>4</c:v>
                </c:pt>
                <c:pt idx="9">
                  <c:v>6</c:v>
                </c:pt>
                <c:pt idx="12">
                  <c:v>8</c:v>
                </c:pt>
              </c:numCache>
            </c:numRef>
          </c:val>
          <c:extLst xmlns:c16r2="http://schemas.microsoft.com/office/drawing/2015/06/chart">
            <c:ext xmlns:c16="http://schemas.microsoft.com/office/drawing/2014/chart" uri="{C3380CC4-5D6E-409C-BE32-E72D297353CC}">
              <c16:uniqueId val="{00000003-53E3-43DC-A31C-F9A14C71E5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154</c:v>
                </c:pt>
                <c:pt idx="3">
                  <c:v>161</c:v>
                </c:pt>
                <c:pt idx="6">
                  <c:v>151</c:v>
                </c:pt>
                <c:pt idx="9">
                  <c:v>160</c:v>
                </c:pt>
                <c:pt idx="12">
                  <c:v>156</c:v>
                </c:pt>
              </c:numCache>
            </c:numRef>
          </c:val>
          <c:extLst xmlns:c16r2="http://schemas.microsoft.com/office/drawing/2015/06/chart">
            <c:ext xmlns:c16="http://schemas.microsoft.com/office/drawing/2014/chart" uri="{C3380CC4-5D6E-409C-BE32-E72D297353CC}">
              <c16:uniqueId val="{00000004-53E3-43DC-A31C-F9A14C71E5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3E3-43DC-A31C-F9A14C71E5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3E3-43DC-A31C-F9A14C71E5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343</c:v>
                </c:pt>
                <c:pt idx="3">
                  <c:v>294</c:v>
                </c:pt>
                <c:pt idx="6">
                  <c:v>292</c:v>
                </c:pt>
                <c:pt idx="9">
                  <c:v>299</c:v>
                </c:pt>
                <c:pt idx="12">
                  <c:v>251</c:v>
                </c:pt>
              </c:numCache>
            </c:numRef>
          </c:val>
          <c:extLst xmlns:c16r2="http://schemas.microsoft.com/office/drawing/2015/06/chart">
            <c:ext xmlns:c16="http://schemas.microsoft.com/office/drawing/2014/chart" uri="{C3380CC4-5D6E-409C-BE32-E72D297353CC}">
              <c16:uniqueId val="{00000007-53E3-43DC-A31C-F9A14C71E5DA}"/>
            </c:ext>
          </c:extLst>
        </c:ser>
        <c:dLbls>
          <c:showLegendKey val="0"/>
          <c:showVal val="0"/>
          <c:showCatName val="0"/>
          <c:showSerName val="0"/>
          <c:showPercent val="0"/>
          <c:showBubbleSize val="0"/>
        </c:dLbls>
        <c:gapWidth val="100"/>
        <c:overlap val="100"/>
        <c:axId val="454844320"/>
        <c:axId val="454847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123</c:v>
                </c:pt>
                <c:pt idx="2">
                  <c:v>#N/A</c:v>
                </c:pt>
                <c:pt idx="3">
                  <c:v>#N/A</c:v>
                </c:pt>
                <c:pt idx="4">
                  <c:v>88</c:v>
                </c:pt>
                <c:pt idx="5">
                  <c:v>#N/A</c:v>
                </c:pt>
                <c:pt idx="6">
                  <c:v>#N/A</c:v>
                </c:pt>
                <c:pt idx="7">
                  <c:v>89</c:v>
                </c:pt>
                <c:pt idx="8">
                  <c:v>#N/A</c:v>
                </c:pt>
                <c:pt idx="9">
                  <c:v>#N/A</c:v>
                </c:pt>
                <c:pt idx="10">
                  <c:v>137</c:v>
                </c:pt>
                <c:pt idx="11">
                  <c:v>#N/A</c:v>
                </c:pt>
                <c:pt idx="12">
                  <c:v>#N/A</c:v>
                </c:pt>
                <c:pt idx="13">
                  <c:v>96</c:v>
                </c:pt>
                <c:pt idx="14">
                  <c:v>#N/A</c:v>
                </c:pt>
              </c:numCache>
            </c:numRef>
          </c:val>
          <c:smooth val="0"/>
          <c:extLst xmlns:c16r2="http://schemas.microsoft.com/office/drawing/2015/06/chart">
            <c:ext xmlns:c16="http://schemas.microsoft.com/office/drawing/2014/chart" uri="{C3380CC4-5D6E-409C-BE32-E72D297353CC}">
              <c16:uniqueId val="{00000008-53E3-43DC-A31C-F9A14C71E5DA}"/>
            </c:ext>
          </c:extLst>
        </c:ser>
        <c:dLbls>
          <c:showLegendKey val="0"/>
          <c:showVal val="0"/>
          <c:showCatName val="0"/>
          <c:showSerName val="0"/>
          <c:showPercent val="0"/>
          <c:showBubbleSize val="0"/>
        </c:dLbls>
        <c:marker val="1"/>
        <c:smooth val="0"/>
        <c:axId val="454844320"/>
        <c:axId val="454847064"/>
      </c:lineChart>
      <c:catAx>
        <c:axId val="45484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4847064"/>
        <c:crosses val="autoZero"/>
        <c:auto val="1"/>
        <c:lblAlgn val="ctr"/>
        <c:lblOffset val="100"/>
        <c:tickLblSkip val="1"/>
        <c:tickMarkSkip val="1"/>
        <c:noMultiLvlLbl val="0"/>
      </c:catAx>
      <c:valAx>
        <c:axId val="454847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84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3670</c:v>
                </c:pt>
                <c:pt idx="5">
                  <c:v>3382</c:v>
                </c:pt>
                <c:pt idx="8">
                  <c:v>3277</c:v>
                </c:pt>
                <c:pt idx="11">
                  <c:v>3206</c:v>
                </c:pt>
                <c:pt idx="14">
                  <c:v>3281</c:v>
                </c:pt>
              </c:numCache>
            </c:numRef>
          </c:val>
          <c:extLst xmlns:c16r2="http://schemas.microsoft.com/office/drawing/2015/06/chart">
            <c:ext xmlns:c16="http://schemas.microsoft.com/office/drawing/2014/chart" uri="{C3380CC4-5D6E-409C-BE32-E72D297353CC}">
              <c16:uniqueId val="{00000000-ADF3-4D2E-BEDA-07B9AAD3D6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57</c:v>
                </c:pt>
                <c:pt idx="5">
                  <c:v>57</c:v>
                </c:pt>
                <c:pt idx="8">
                  <c:v>57</c:v>
                </c:pt>
                <c:pt idx="11">
                  <c:v>82</c:v>
                </c:pt>
                <c:pt idx="14">
                  <c:v>82</c:v>
                </c:pt>
              </c:numCache>
            </c:numRef>
          </c:val>
          <c:extLst xmlns:c16r2="http://schemas.microsoft.com/office/drawing/2015/06/chart">
            <c:ext xmlns:c16="http://schemas.microsoft.com/office/drawing/2014/chart" uri="{C3380CC4-5D6E-409C-BE32-E72D297353CC}">
              <c16:uniqueId val="{00000001-ADF3-4D2E-BEDA-07B9AAD3D6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1775</c:v>
                </c:pt>
                <c:pt idx="5">
                  <c:v>1954</c:v>
                </c:pt>
                <c:pt idx="8">
                  <c:v>1950</c:v>
                </c:pt>
                <c:pt idx="11">
                  <c:v>1909</c:v>
                </c:pt>
                <c:pt idx="14">
                  <c:v>1765</c:v>
                </c:pt>
              </c:numCache>
            </c:numRef>
          </c:val>
          <c:extLst xmlns:c16r2="http://schemas.microsoft.com/office/drawing/2015/06/chart">
            <c:ext xmlns:c16="http://schemas.microsoft.com/office/drawing/2014/chart" uri="{C3380CC4-5D6E-409C-BE32-E72D297353CC}">
              <c16:uniqueId val="{00000002-ADF3-4D2E-BEDA-07B9AAD3D6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DF3-4D2E-BEDA-07B9AAD3D6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DF3-4D2E-BEDA-07B9AAD3D6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32</c:v>
                </c:pt>
                <c:pt idx="3">
                  <c:v>50</c:v>
                </c:pt>
                <c:pt idx="6">
                  <c:v>49</c:v>
                </c:pt>
                <c:pt idx="9">
                  <c:v>66</c:v>
                </c:pt>
                <c:pt idx="12">
                  <c:v>67</c:v>
                </c:pt>
              </c:numCache>
            </c:numRef>
          </c:val>
          <c:extLst xmlns:c16r2="http://schemas.microsoft.com/office/drawing/2015/06/chart">
            <c:ext xmlns:c16="http://schemas.microsoft.com/office/drawing/2014/chart" uri="{C3380CC4-5D6E-409C-BE32-E72D297353CC}">
              <c16:uniqueId val="{00000005-ADF3-4D2E-BEDA-07B9AAD3D6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1045</c:v>
                </c:pt>
                <c:pt idx="3">
                  <c:v>983</c:v>
                </c:pt>
                <c:pt idx="6">
                  <c:v>963</c:v>
                </c:pt>
                <c:pt idx="9">
                  <c:v>1016</c:v>
                </c:pt>
                <c:pt idx="12">
                  <c:v>957</c:v>
                </c:pt>
              </c:numCache>
            </c:numRef>
          </c:val>
          <c:extLst xmlns:c16r2="http://schemas.microsoft.com/office/drawing/2015/06/chart">
            <c:ext xmlns:c16="http://schemas.microsoft.com/office/drawing/2014/chart" uri="{C3380CC4-5D6E-409C-BE32-E72D297353CC}">
              <c16:uniqueId val="{00000006-ADF3-4D2E-BEDA-07B9AAD3D6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21</c:v>
                </c:pt>
                <c:pt idx="3">
                  <c:v>39</c:v>
                </c:pt>
                <c:pt idx="6">
                  <c:v>43</c:v>
                </c:pt>
                <c:pt idx="9">
                  <c:v>41</c:v>
                </c:pt>
                <c:pt idx="12">
                  <c:v>38</c:v>
                </c:pt>
              </c:numCache>
            </c:numRef>
          </c:val>
          <c:extLst xmlns:c16r2="http://schemas.microsoft.com/office/drawing/2015/06/chart">
            <c:ext xmlns:c16="http://schemas.microsoft.com/office/drawing/2014/chart" uri="{C3380CC4-5D6E-409C-BE32-E72D297353CC}">
              <c16:uniqueId val="{00000007-ADF3-4D2E-BEDA-07B9AAD3D6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2217</c:v>
                </c:pt>
                <c:pt idx="3">
                  <c:v>2218</c:v>
                </c:pt>
                <c:pt idx="6">
                  <c:v>2096</c:v>
                </c:pt>
                <c:pt idx="9">
                  <c:v>2044</c:v>
                </c:pt>
                <c:pt idx="12">
                  <c:v>1803</c:v>
                </c:pt>
              </c:numCache>
            </c:numRef>
          </c:val>
          <c:extLst xmlns:c16r2="http://schemas.microsoft.com/office/drawing/2015/06/chart">
            <c:ext xmlns:c16="http://schemas.microsoft.com/office/drawing/2014/chart" uri="{C3380CC4-5D6E-409C-BE32-E72D297353CC}">
              <c16:uniqueId val="{00000008-ADF3-4D2E-BEDA-07B9AAD3D6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DF3-4D2E-BEDA-07B9AAD3D6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2940</c:v>
                </c:pt>
                <c:pt idx="3">
                  <c:v>2845</c:v>
                </c:pt>
                <c:pt idx="6">
                  <c:v>2709</c:v>
                </c:pt>
                <c:pt idx="9">
                  <c:v>2726</c:v>
                </c:pt>
                <c:pt idx="12">
                  <c:v>2972</c:v>
                </c:pt>
              </c:numCache>
            </c:numRef>
          </c:val>
          <c:extLst xmlns:c16r2="http://schemas.microsoft.com/office/drawing/2015/06/chart">
            <c:ext xmlns:c16="http://schemas.microsoft.com/office/drawing/2014/chart" uri="{C3380CC4-5D6E-409C-BE32-E72D297353CC}">
              <c16:uniqueId val="{0000000A-ADF3-4D2E-BEDA-07B9AAD3D606}"/>
            </c:ext>
          </c:extLst>
        </c:ser>
        <c:dLbls>
          <c:showLegendKey val="0"/>
          <c:showVal val="0"/>
          <c:showCatName val="0"/>
          <c:showSerName val="0"/>
          <c:showPercent val="0"/>
          <c:showBubbleSize val="0"/>
        </c:dLbls>
        <c:gapWidth val="100"/>
        <c:overlap val="100"/>
        <c:axId val="454845496"/>
        <c:axId val="454841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753</c:v>
                </c:pt>
                <c:pt idx="2">
                  <c:v>#N/A</c:v>
                </c:pt>
                <c:pt idx="3">
                  <c:v>#N/A</c:v>
                </c:pt>
                <c:pt idx="4">
                  <c:v>741</c:v>
                </c:pt>
                <c:pt idx="5">
                  <c:v>#N/A</c:v>
                </c:pt>
                <c:pt idx="6">
                  <c:v>#N/A</c:v>
                </c:pt>
                <c:pt idx="7">
                  <c:v>577</c:v>
                </c:pt>
                <c:pt idx="8">
                  <c:v>#N/A</c:v>
                </c:pt>
                <c:pt idx="9">
                  <c:v>#N/A</c:v>
                </c:pt>
                <c:pt idx="10">
                  <c:v>697</c:v>
                </c:pt>
                <c:pt idx="11">
                  <c:v>#N/A</c:v>
                </c:pt>
                <c:pt idx="12">
                  <c:v>#N/A</c:v>
                </c:pt>
                <c:pt idx="13">
                  <c:v>709</c:v>
                </c:pt>
                <c:pt idx="14">
                  <c:v>#N/A</c:v>
                </c:pt>
              </c:numCache>
            </c:numRef>
          </c:val>
          <c:smooth val="0"/>
          <c:extLst xmlns:c16r2="http://schemas.microsoft.com/office/drawing/2015/06/chart">
            <c:ext xmlns:c16="http://schemas.microsoft.com/office/drawing/2014/chart" uri="{C3380CC4-5D6E-409C-BE32-E72D297353CC}">
              <c16:uniqueId val="{0000000B-ADF3-4D2E-BEDA-07B9AAD3D606}"/>
            </c:ext>
          </c:extLst>
        </c:ser>
        <c:dLbls>
          <c:showLegendKey val="0"/>
          <c:showVal val="0"/>
          <c:showCatName val="0"/>
          <c:showSerName val="0"/>
          <c:showPercent val="0"/>
          <c:showBubbleSize val="0"/>
        </c:dLbls>
        <c:marker val="1"/>
        <c:smooth val="0"/>
        <c:axId val="454845496"/>
        <c:axId val="454841184"/>
      </c:lineChart>
      <c:catAx>
        <c:axId val="454845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4841184"/>
        <c:crosses val="autoZero"/>
        <c:auto val="1"/>
        <c:lblAlgn val="ctr"/>
        <c:lblOffset val="100"/>
        <c:tickLblSkip val="1"/>
        <c:tickMarkSkip val="1"/>
        <c:noMultiLvlLbl val="0"/>
      </c:catAx>
      <c:valAx>
        <c:axId val="45484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845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824</c:v>
                </c:pt>
                <c:pt idx="1">
                  <c:v>667</c:v>
                </c:pt>
                <c:pt idx="2">
                  <c:v>386</c:v>
                </c:pt>
              </c:numCache>
            </c:numRef>
          </c:val>
          <c:extLst xmlns:c16r2="http://schemas.microsoft.com/office/drawing/2015/06/chart">
            <c:ext xmlns:c16="http://schemas.microsoft.com/office/drawing/2014/chart" uri="{C3380CC4-5D6E-409C-BE32-E72D297353CC}">
              <c16:uniqueId val="{00000000-64E1-4A4D-8356-7D8D7CEE28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164</c:v>
                </c:pt>
                <c:pt idx="1">
                  <c:v>164</c:v>
                </c:pt>
                <c:pt idx="2">
                  <c:v>164</c:v>
                </c:pt>
              </c:numCache>
            </c:numRef>
          </c:val>
          <c:extLst xmlns:c16r2="http://schemas.microsoft.com/office/drawing/2015/06/chart">
            <c:ext xmlns:c16="http://schemas.microsoft.com/office/drawing/2014/chart" uri="{C3380CC4-5D6E-409C-BE32-E72D297353CC}">
              <c16:uniqueId val="{00000001-64E1-4A4D-8356-7D8D7CEE28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4264</c:v>
                </c:pt>
                <c:pt idx="1">
                  <c:v>4375</c:v>
                </c:pt>
                <c:pt idx="2">
                  <c:v>4502</c:v>
                </c:pt>
              </c:numCache>
            </c:numRef>
          </c:val>
          <c:extLst xmlns:c16r2="http://schemas.microsoft.com/office/drawing/2015/06/chart">
            <c:ext xmlns:c16="http://schemas.microsoft.com/office/drawing/2014/chart" uri="{C3380CC4-5D6E-409C-BE32-E72D297353CC}">
              <c16:uniqueId val="{00000002-64E1-4A4D-8356-7D8D7CEE28A6}"/>
            </c:ext>
          </c:extLst>
        </c:ser>
        <c:dLbls>
          <c:showLegendKey val="0"/>
          <c:showVal val="0"/>
          <c:showCatName val="0"/>
          <c:showSerName val="0"/>
          <c:showPercent val="0"/>
          <c:showBubbleSize val="0"/>
        </c:dLbls>
        <c:gapWidth val="120"/>
        <c:overlap val="100"/>
        <c:axId val="454845104"/>
        <c:axId val="454846280"/>
      </c:barChart>
      <c:catAx>
        <c:axId val="45484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4846280"/>
        <c:crosses val="autoZero"/>
        <c:auto val="1"/>
        <c:lblAlgn val="ctr"/>
        <c:lblOffset val="100"/>
        <c:tickLblSkip val="1"/>
        <c:tickMarkSkip val="1"/>
        <c:noMultiLvlLbl val="0"/>
      </c:catAx>
      <c:valAx>
        <c:axId val="454846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484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B55-44E9-8066-0D3C5269B9FF}"/>
                </c:ext>
                <c:ext xmlns:c15="http://schemas.microsoft.com/office/drawing/2012/chart" uri="{CE6537A1-D6FC-4f65-9D91-7224C49458BB}">
                  <c15:dlblFieldTable>
                    <c15:dlblFTEntry>
                      <c15:txfldGUID>{FBC91705-D1AF-4391-ADB0-25EFB666B6A3}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B55-44E9-8066-0D3C5269B9FF}"/>
                </c:ext>
                <c:ext xmlns:c15="http://schemas.microsoft.com/office/drawing/2012/chart" uri="{CE6537A1-D6FC-4f65-9D91-7224C49458BB}">
                  <c15:dlblFieldTable>
                    <c15:dlblFTEntry>
                      <c15:txfldGUID>{D9111866-B902-4BD5-9A67-C6824E845363}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B55-44E9-8066-0D3C5269B9FF}"/>
                </c:ext>
                <c:ext xmlns:c15="http://schemas.microsoft.com/office/drawing/2012/chart" uri="{CE6537A1-D6FC-4f65-9D91-7224C49458BB}">
                  <c15:dlblFieldTable>
                    <c15:dlblFTEntry>
                      <c15:txfldGUID>{8DC1A906-5952-4CD3-9696-11BFFED7945E}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B55-44E9-8066-0D3C5269B9FF}"/>
                </c:ext>
                <c:ext xmlns:c15="http://schemas.microsoft.com/office/drawing/2012/chart" uri="{CE6537A1-D6FC-4f65-9D91-7224C49458BB}">
                  <c15:dlblFieldTable>
                    <c15:dlblFTEntry>
                      <c15:txfldGUID>{954EDB18-BE0B-49A8-825D-487B35336DCC}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B55-44E9-8066-0D3C5269B9FF}"/>
                </c:ext>
                <c:ext xmlns:c15="http://schemas.microsoft.com/office/drawing/2012/chart" uri="{CE6537A1-D6FC-4f65-9D91-7224C49458BB}">
                  <c15:dlblFieldTable>
                    <c15:dlblFTEntry>
                      <c15:txfldGUID>{4E55B2FB-8B71-4179-9A13-A6059BCE060C}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B55-44E9-8066-0D3C5269B9FF}"/>
                </c:ext>
                <c:ext xmlns:c15="http://schemas.microsoft.com/office/drawing/2012/chart" uri="{CE6537A1-D6FC-4f65-9D91-7224C49458BB}">
                  <c15:dlblFieldTable>
                    <c15:dlblFTEntry>
                      <c15:txfldGUID>{659A75BE-DBAC-4FA7-8F33-586013232E56}</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B55-44E9-8066-0D3C5269B9FF}"/>
                </c:ext>
                <c:ext xmlns:c15="http://schemas.microsoft.com/office/drawing/2012/chart" uri="{CE6537A1-D6FC-4f65-9D91-7224C49458BB}">
                  <c15:dlblFieldTable>
                    <c15:dlblFTEntry>
                      <c15:txfldGUID>{96FF71B1-4C3B-403E-B0A8-99AC3C07558A}</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B55-44E9-8066-0D3C5269B9FF}"/>
                </c:ext>
                <c:ext xmlns:c15="http://schemas.microsoft.com/office/drawing/2012/chart" uri="{CE6537A1-D6FC-4f65-9D91-7224C49458BB}">
                  <c15:dlblFieldTable>
                    <c15:dlblFTEntry>
                      <c15:txfldGUID>{C9337877-6EDA-4CDC-9FBA-131051CC293A}</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B55-44E9-8066-0D3C5269B9FF}"/>
                </c:ext>
                <c:ext xmlns:c15="http://schemas.microsoft.com/office/drawing/2012/chart" uri="{CE6537A1-D6FC-4f65-9D91-7224C49458BB}">
                  <c15:dlblFieldTable>
                    <c15:dlblFTEntry>
                      <c15:txfldGUID>{584F7EF3-35D9-4E2C-9318-AE6356A0F7A3}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c:v>
                </c:pt>
                <c:pt idx="24">
                  <c:v>61.6</c:v>
                </c:pt>
              </c:numCache>
            </c:numRef>
          </c:xVal>
          <c:yVal>
            <c:numRef>
              <c:f>公会計指標分析・財政指標組合せ分析表!$BP$51:$DC$51</c:f>
              <c:numCache>
                <c:formatCode>#,##0.0;"▲ "#,##0.0</c:formatCode>
                <c:ptCount val="40"/>
                <c:pt idx="16">
                  <c:v>33.299999999999997</c:v>
                </c:pt>
                <c:pt idx="24">
                  <c:v>40.299999999999997</c:v>
                </c:pt>
              </c:numCache>
            </c:numRef>
          </c:yVal>
          <c:smooth val="0"/>
          <c:extLst xmlns:c16r2="http://schemas.microsoft.com/office/drawing/2015/06/chart">
            <c:ext xmlns:c16="http://schemas.microsoft.com/office/drawing/2014/chart" uri="{C3380CC4-5D6E-409C-BE32-E72D297353CC}">
              <c16:uniqueId val="{00000009-6B55-44E9-8066-0D3C5269B9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B55-44E9-8066-0D3C5269B9FF}"/>
                </c:ext>
                <c:ext xmlns:c15="http://schemas.microsoft.com/office/drawing/2012/chart" uri="{CE6537A1-D6FC-4f65-9D91-7224C49458BB}">
                  <c15:dlblFieldTable>
                    <c15:dlblFTEntry>
                      <c15:txfldGUID>{8CAA72E3-FAD1-41BD-96A7-C113FA6EF5AD}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B55-44E9-8066-0D3C5269B9FF}"/>
                </c:ext>
                <c:ext xmlns:c15="http://schemas.microsoft.com/office/drawing/2012/chart" uri="{CE6537A1-D6FC-4f65-9D91-7224C49458BB}">
                  <c15:dlblFieldTable>
                    <c15:dlblFTEntry>
                      <c15:txfldGUID>{2941C8C9-C1CF-4E78-A6D3-4ACE1E94B526}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B55-44E9-8066-0D3C5269B9FF}"/>
                </c:ext>
                <c:ext xmlns:c15="http://schemas.microsoft.com/office/drawing/2012/chart" uri="{CE6537A1-D6FC-4f65-9D91-7224C49458BB}">
                  <c15:dlblFieldTable>
                    <c15:dlblFTEntry>
                      <c15:txfldGUID>{717CC09A-7B80-480C-B472-4947E158DDB0}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B55-44E9-8066-0D3C5269B9FF}"/>
                </c:ext>
                <c:ext xmlns:c15="http://schemas.microsoft.com/office/drawing/2012/chart" uri="{CE6537A1-D6FC-4f65-9D91-7224C49458BB}">
                  <c15:dlblFieldTable>
                    <c15:dlblFTEntry>
                      <c15:txfldGUID>{2E696BCC-6CD4-40BC-8173-150238572E4E}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B55-44E9-8066-0D3C5269B9FF}"/>
                </c:ext>
                <c:ext xmlns:c15="http://schemas.microsoft.com/office/drawing/2012/chart" uri="{CE6537A1-D6FC-4f65-9D91-7224C49458BB}">
                  <c15:dlblFieldTable>
                    <c15:dlblFTEntry>
                      <c15:txfldGUID>{758FFD26-198C-4AFF-9D2C-1DBAF899A006}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B55-44E9-8066-0D3C5269B9FF}"/>
                </c:ext>
                <c:ext xmlns:c15="http://schemas.microsoft.com/office/drawing/2012/chart" uri="{CE6537A1-D6FC-4f65-9D91-7224C49458BB}">
                  <c15:dlblFieldTable>
                    <c15:dlblFTEntry>
                      <c15:txfldGUID>{45614A78-5022-4FC2-80C9-60EEA524B051}</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B55-44E9-8066-0D3C5269B9FF}"/>
                </c:ext>
                <c:ext xmlns:c15="http://schemas.microsoft.com/office/drawing/2012/chart" uri="{CE6537A1-D6FC-4f65-9D91-7224C49458BB}">
                  <c15:dlblFieldTable>
                    <c15:dlblFTEntry>
                      <c15:txfldGUID>{F551F709-685A-40E8-AA5E-D9F948DAB764}</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B55-44E9-8066-0D3C5269B9FF}"/>
                </c:ext>
                <c:ext xmlns:c15="http://schemas.microsoft.com/office/drawing/2012/chart" uri="{CE6537A1-D6FC-4f65-9D91-7224C49458BB}">
                  <c15:dlblFieldTable>
                    <c15:dlblFTEntry>
                      <c15:txfldGUID>{DE8654A2-B1E0-4704-9EE6-8DB7C62589BF}</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B55-44E9-8066-0D3C5269B9FF}"/>
                </c:ext>
                <c:ext xmlns:c15="http://schemas.microsoft.com/office/drawing/2012/chart" uri="{CE6537A1-D6FC-4f65-9D91-7224C49458BB}">
                  <c15:dlblFieldTable>
                    <c15:dlblFTEntry>
                      <c15:txfldGUID>{540680EE-AB4C-4338-9EA5-96239C8CFDF4}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58.7</c:v>
                </c:pt>
                <c:pt idx="24">
                  <c:v>59.2</c:v>
                </c:pt>
              </c:numCache>
            </c:numRef>
          </c:xVal>
          <c:yVal>
            <c:numRef>
              <c:f>公会計指標分析・財政指標組合せ分析表!$BP$55:$DC$55</c:f>
              <c:numCache>
                <c:formatCode>#,##0.0;"▲ "#,##0.0</c:formatCode>
                <c:ptCount val="40"/>
                <c:pt idx="16">
                  <c:v>25.4</c:v>
                </c:pt>
                <c:pt idx="24">
                  <c:v>23.4</c:v>
                </c:pt>
              </c:numCache>
            </c:numRef>
          </c:yVal>
          <c:smooth val="0"/>
          <c:extLst xmlns:c16r2="http://schemas.microsoft.com/office/drawing/2015/06/chart">
            <c:ext xmlns:c16="http://schemas.microsoft.com/office/drawing/2014/chart" uri="{C3380CC4-5D6E-409C-BE32-E72D297353CC}">
              <c16:uniqueId val="{00000013-6B55-44E9-8066-0D3C5269B9FF}"/>
            </c:ext>
          </c:extLst>
        </c:ser>
        <c:dLbls>
          <c:showLegendKey val="0"/>
          <c:showVal val="1"/>
          <c:showCatName val="0"/>
          <c:showSerName val="0"/>
          <c:showPercent val="0"/>
          <c:showBubbleSize val="0"/>
        </c:dLbls>
        <c:axId val="454841968"/>
        <c:axId val="454847848"/>
      </c:scatterChart>
      <c:valAx>
        <c:axId val="454841968"/>
        <c:scaling>
          <c:orientation val="minMax"/>
          <c:max val="62.1"/>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4847848"/>
        <c:crosses val="autoZero"/>
        <c:crossBetween val="midCat"/>
      </c:valAx>
      <c:valAx>
        <c:axId val="454847848"/>
        <c:scaling>
          <c:orientation val="minMax"/>
          <c:max val="44"/>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4841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A8D-4D13-AD07-607AB106E166}"/>
                </c:ext>
                <c:ext xmlns:c15="http://schemas.microsoft.com/office/drawing/2012/chart" uri="{CE6537A1-D6FC-4f65-9D91-7224C49458BB}">
                  <c15:dlblFieldTable>
                    <c15:dlblFTEntry>
                      <c15:txfldGUID>{38F589C9-99FB-4471-B994-C2ADBDAB7E3F}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A8D-4D13-AD07-607AB106E166}"/>
                </c:ext>
                <c:ext xmlns:c15="http://schemas.microsoft.com/office/drawing/2012/chart" uri="{CE6537A1-D6FC-4f65-9D91-7224C49458BB}">
                  <c15:dlblFieldTable>
                    <c15:dlblFTEntry>
                      <c15:txfldGUID>{7B3301AE-D599-4880-8EFE-BDFF5F9DEC0A}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A8D-4D13-AD07-607AB106E166}"/>
                </c:ext>
                <c:ext xmlns:c15="http://schemas.microsoft.com/office/drawing/2012/chart" uri="{CE6537A1-D6FC-4f65-9D91-7224C49458BB}">
                  <c15:dlblFieldTable>
                    <c15:dlblFTEntry>
                      <c15:txfldGUID>{F9047CFF-BC81-499F-9E76-F7FBA9962875}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A8D-4D13-AD07-607AB106E166}"/>
                </c:ext>
                <c:ext xmlns:c15="http://schemas.microsoft.com/office/drawing/2012/chart" uri="{CE6537A1-D6FC-4f65-9D91-7224C49458BB}">
                  <c15:dlblFieldTable>
                    <c15:dlblFTEntry>
                      <c15:txfldGUID>{0759AB1C-A667-4BBE-BBC2-5937CC4A09B7}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A8D-4D13-AD07-607AB106E166}"/>
                </c:ext>
                <c:ext xmlns:c15="http://schemas.microsoft.com/office/drawing/2012/chart" uri="{CE6537A1-D6FC-4f65-9D91-7224C49458BB}">
                  <c15:dlblFieldTable>
                    <c15:dlblFTEntry>
                      <c15:txfldGUID>{BBC1A570-E383-416A-B8CD-F2212331F32E}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A8D-4D13-AD07-607AB106E166}"/>
                </c:ext>
                <c:ext xmlns:c15="http://schemas.microsoft.com/office/drawing/2012/chart" uri="{CE6537A1-D6FC-4f65-9D91-7224C49458BB}">
                  <c15:dlblFieldTable>
                    <c15:dlblFTEntry>
                      <c15:txfldGUID>{0A4C3374-90F9-4CA4-9F57-ABE5DFDC92F8}</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A8D-4D13-AD07-607AB106E166}"/>
                </c:ext>
                <c:ext xmlns:c15="http://schemas.microsoft.com/office/drawing/2012/chart" uri="{CE6537A1-D6FC-4f65-9D91-7224C49458BB}">
                  <c15:dlblFieldTable>
                    <c15:dlblFTEntry>
                      <c15:txfldGUID>{81C96A34-9E56-4E3D-A084-5740BA3086AE}</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A8D-4D13-AD07-607AB106E166}"/>
                </c:ext>
                <c:ext xmlns:c15="http://schemas.microsoft.com/office/drawing/2012/chart" uri="{CE6537A1-D6FC-4f65-9D91-7224C49458BB}">
                  <c15:dlblFieldTable>
                    <c15:dlblFTEntry>
                      <c15:txfldGUID>{E42EED2F-F482-430E-AF26-194367534457}</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A8D-4D13-AD07-607AB106E166}"/>
                </c:ext>
                <c:ext xmlns:c15="http://schemas.microsoft.com/office/drawing/2012/chart" uri="{CE6537A1-D6FC-4f65-9D91-7224C49458BB}">
                  <c15:dlblFieldTable>
                    <c15:dlblFTEntry>
                      <c15:txfldGUID>{9CDFAC59-AA4D-4F63-99B9-E6EDB453A25C}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7.5</c:v>
                </c:pt>
                <c:pt idx="16">
                  <c:v>5.8</c:v>
                </c:pt>
                <c:pt idx="24">
                  <c:v>6</c:v>
                </c:pt>
                <c:pt idx="32">
                  <c:v>6.2</c:v>
                </c:pt>
              </c:numCache>
            </c:numRef>
          </c:xVal>
          <c:yVal>
            <c:numRef>
              <c:f>公会計指標分析・財政指標組合せ分析表!$BP$73:$DC$73</c:f>
              <c:numCache>
                <c:formatCode>#,##0.0;"▲ "#,##0.0</c:formatCode>
                <c:ptCount val="40"/>
                <c:pt idx="0">
                  <c:v>45.3</c:v>
                </c:pt>
                <c:pt idx="8">
                  <c:v>41.9</c:v>
                </c:pt>
                <c:pt idx="16">
                  <c:v>33.299999999999997</c:v>
                </c:pt>
                <c:pt idx="24">
                  <c:v>40.299999999999997</c:v>
                </c:pt>
                <c:pt idx="32">
                  <c:v>41.1</c:v>
                </c:pt>
              </c:numCache>
            </c:numRef>
          </c:yVal>
          <c:smooth val="0"/>
          <c:extLst xmlns:c16r2="http://schemas.microsoft.com/office/drawing/2015/06/chart">
            <c:ext xmlns:c16="http://schemas.microsoft.com/office/drawing/2014/chart" uri="{C3380CC4-5D6E-409C-BE32-E72D297353CC}">
              <c16:uniqueId val="{00000009-4A8D-4D13-AD07-607AB106E1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A8D-4D13-AD07-607AB106E166}"/>
                </c:ext>
                <c:ext xmlns:c15="http://schemas.microsoft.com/office/drawing/2012/chart" uri="{CE6537A1-D6FC-4f65-9D91-7224C49458BB}">
                  <c15:dlblFieldTable>
                    <c15:dlblFTEntry>
                      <c15:txfldGUID>{3ADB6964-8B3C-46A8-BE2A-D13BDB98085A}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A8D-4D13-AD07-607AB106E166}"/>
                </c:ext>
                <c:ext xmlns:c15="http://schemas.microsoft.com/office/drawing/2012/chart" uri="{CE6537A1-D6FC-4f65-9D91-7224C49458BB}">
                  <c15:dlblFieldTable>
                    <c15:dlblFTEntry>
                      <c15:txfldGUID>{2737813C-D1D5-45AF-963E-0398A0C18981}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A8D-4D13-AD07-607AB106E166}"/>
                </c:ext>
                <c:ext xmlns:c15="http://schemas.microsoft.com/office/drawing/2012/chart" uri="{CE6537A1-D6FC-4f65-9D91-7224C49458BB}">
                  <c15:dlblFieldTable>
                    <c15:dlblFTEntry>
                      <c15:txfldGUID>{102192C3-5CFE-4AD3-90BA-2179147E16E3}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A8D-4D13-AD07-607AB106E166}"/>
                </c:ext>
                <c:ext xmlns:c15="http://schemas.microsoft.com/office/drawing/2012/chart" uri="{CE6537A1-D6FC-4f65-9D91-7224C49458BB}">
                  <c15:dlblFieldTable>
                    <c15:dlblFTEntry>
                      <c15:txfldGUID>{4656E53C-8EB1-498F-B165-91E1DBE31D93}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A8D-4D13-AD07-607AB106E166}"/>
                </c:ext>
                <c:ext xmlns:c15="http://schemas.microsoft.com/office/drawing/2012/chart" uri="{CE6537A1-D6FC-4f65-9D91-7224C49458BB}">
                  <c15:dlblFieldTable>
                    <c15:dlblFTEntry>
                      <c15:txfldGUID>{F2E92A48-4C33-4BCA-9B51-088EEDC84881}</c15:txfldGUID>
                      <c15:f>#REF!</c15:f>
                      <c15:dlblFieldTableCache>
                        <c:ptCount val="1"/>
                        <c:pt idx="0">
                          <c:v>#REF!</c:v>
                        </c:pt>
                      </c15:dlblFieldTableCache>
                    </c15:dlblFTEntry>
                  </c15:dlblFieldTable>
                  <c15:showDataLabelsRange val="0"/>
                </c:ext>
              </c:extLst>
            </c:dLbl>
            <c:dLbl>
              <c:idx val="8"/>
              <c:layout>
                <c:manualLayout>
                  <c:x val="0"/>
                  <c:y val="-9.2601789018067586E-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A8D-4D13-AD07-607AB106E166}"/>
                </c:ext>
                <c:ext xmlns:c15="http://schemas.microsoft.com/office/drawing/2012/chart" uri="{CE6537A1-D6FC-4f65-9D91-7224C49458BB}">
                  <c15:dlblFieldTable>
                    <c15:dlblFTEntry>
                      <c15:txfldGUID>{A9031D08-9B9C-49A4-B269-4D12D5E7FCA6}</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0"/>
                  <c:y val="1.610205307598281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A8D-4D13-AD07-607AB106E166}"/>
                </c:ext>
                <c:ext xmlns:c15="http://schemas.microsoft.com/office/drawing/2012/chart" uri="{CE6537A1-D6FC-4f65-9D91-7224C49458BB}">
                  <c15:dlblFieldTable>
                    <c15:dlblFTEntry>
                      <c15:txfldGUID>{6E1642E5-2451-4693-A163-546778BBA3C7}</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0"/>
                  <c:y val="7.6499735942083978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A8D-4D13-AD07-607AB106E166}"/>
                </c:ext>
                <c:ext xmlns:c15="http://schemas.microsoft.com/office/drawing/2012/chart" uri="{CE6537A1-D6FC-4f65-9D91-7224C49458BB}">
                  <c15:dlblFieldTable>
                    <c15:dlblFTEntry>
                      <c15:txfldGUID>{341EC2FB-7A18-4DB3-B43B-D32A6C0D1C1C}</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A8D-4D13-AD07-607AB106E166}"/>
                </c:ext>
                <c:ext xmlns:c15="http://schemas.microsoft.com/office/drawing/2012/chart" uri="{CE6537A1-D6FC-4f65-9D91-7224C49458BB}">
                  <c15:dlblFieldTable>
                    <c15:dlblFTEntry>
                      <c15:txfldGUID>{BA84A641-8C30-4A93-B6A0-41FB94D1AB9D}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4A8D-4D13-AD07-607AB106E166}"/>
            </c:ext>
          </c:extLst>
        </c:ser>
        <c:dLbls>
          <c:showLegendKey val="0"/>
          <c:showVal val="1"/>
          <c:showCatName val="0"/>
          <c:showSerName val="0"/>
          <c:showPercent val="0"/>
          <c:showBubbleSize val="0"/>
        </c:dLbls>
        <c:axId val="454843536"/>
        <c:axId val="454846672"/>
      </c:scatterChart>
      <c:valAx>
        <c:axId val="454843536"/>
        <c:scaling>
          <c:orientation val="minMax"/>
          <c:max val="11.4"/>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4846672"/>
        <c:crosses val="autoZero"/>
        <c:crossBetween val="midCat"/>
      </c:valAx>
      <c:valAx>
        <c:axId val="454846672"/>
        <c:scaling>
          <c:orientation val="minMax"/>
          <c:max val="5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48435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2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2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922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922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922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922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22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922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922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922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922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9229"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9230"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923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923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に実施した大規模な普通建設事業にかかる元利償還金は減少してきている。新発債についても、普通交付税の事業費補正や公債費算入において有利な分のみ借入している。今後は新庁舎建設に伴う新発債の借入により、元利償還金の増加は必須であることから、適正な財政運営を図ることと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9236" name="Line 22"/>
        <xdr:cNvSpPr>
          <a:spLocks noChangeShapeType="1"/>
        </xdr:cNvSpPr>
      </xdr:nvSpPr>
      <xdr:spPr bwMode="auto">
        <a:xfrm>
          <a:off x="504825" y="12106275"/>
          <a:ext cx="7448550" cy="4000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152400</xdr:colOff>
      <xdr:row>55</xdr:row>
      <xdr:rowOff>9525</xdr:rowOff>
    </xdr:from>
    <xdr:to>
      <xdr:col>20</xdr:col>
      <xdr:colOff>228600</xdr:colOff>
      <xdr:row>57</xdr:row>
      <xdr:rowOff>381000</xdr:rowOff>
    </xdr:to>
    <xdr:sp macro="" textlink="">
      <xdr:nvSpPr>
        <xdr:cNvPr id="9237" name="Rectangle 87"/>
        <xdr:cNvSpPr>
          <a:spLocks noChangeArrowheads="1"/>
        </xdr:cNvSpPr>
      </xdr:nvSpPr>
      <xdr:spPr bwMode="auto">
        <a:xfrm>
          <a:off x="13106400" y="12115800"/>
          <a:ext cx="4457700" cy="1171575"/>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02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10242" name="正方形/長方形 3"/>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024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024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024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024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024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24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0250" name="正方形/長方形 42" descr="右上がり対角線 (太)"/>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0251" name="正方形/長方形 43" descr="右下がり対角線 (太)"/>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0252" name="正方形/長方形 44" descr="右上がり対角線 (太)"/>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0253" name="正方形/長方形 45" descr="右下がり対角線 (太)"/>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0254" name="正方形/長方形 46" descr="右上がり対角線 (太)"/>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0255" name="直線コネクタ 20"/>
        <xdr:cNvCxnSpPr>
          <a:cxnSpLocks noChangeShapeType="1"/>
        </xdr:cNvCxnSpPr>
      </xdr:nvCxnSpPr>
      <xdr:spPr bwMode="auto">
        <a:xfrm>
          <a:off x="2619375" y="12334875"/>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0256" name="Oval 182"/>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026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額については、過去に実施した大規模な普通建設事業の借入に伴う地方債が減少していることから減少傾向にあるといえる。今後は新庁舎建設に伴う新発債の借入による地方債残高の増加及び財政調整基金の取り崩しにより、将来負担額も増加が見込まれることから、各種事業についてさらに精査するとともに、事業の縮小等を実施し、より一層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9525</xdr:colOff>
      <xdr:row>52</xdr:row>
      <xdr:rowOff>85725</xdr:rowOff>
    </xdr:to>
    <xdr:graphicFrame macro="">
      <xdr:nvGraphicFramePr>
        <xdr:cNvPr id="112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523875</xdr:rowOff>
    </xdr:to>
    <xdr:sp macro="" textlink="">
      <xdr:nvSpPr>
        <xdr:cNvPr id="11266" name="Rectangle 2"/>
        <xdr:cNvSpPr>
          <a:spLocks noChangeArrowheads="1"/>
        </xdr:cNvSpPr>
      </xdr:nvSpPr>
      <xdr:spPr bwMode="auto">
        <a:xfrm>
          <a:off x="828675" y="12411075"/>
          <a:ext cx="695325" cy="419100"/>
        </a:xfrm>
        <a:prstGeom prst="rect">
          <a:avLst/>
        </a:prstGeom>
        <a:blipFill dpi="0" rotWithShape="0">
          <a:blip xmlns:r="http://schemas.openxmlformats.org/officeDocument/2006/relationships" r:embed="rId2"/>
          <a:srcRect/>
          <a:tile tx="0" ty="0" sx="100000" sy="100000" flip="none" algn="tl"/>
        </a:blip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11267" name="Rectangle 3"/>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11269" name="Line 10"/>
        <xdr:cNvSpPr>
          <a:spLocks noChangeShapeType="1"/>
        </xdr:cNvSpPr>
      </xdr:nvSpPr>
      <xdr:spPr bwMode="auto">
        <a:xfrm>
          <a:off x="628650" y="11934825"/>
          <a:ext cx="7248525"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奈良県明日香村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1273" name="Rectangle 3"/>
        <xdr:cNvSpPr>
          <a:spLocks noChangeArrowheads="1"/>
        </xdr:cNvSpPr>
      </xdr:nvSpPr>
      <xdr:spPr bwMode="auto">
        <a:xfrm>
          <a:off x="828675" y="13087350"/>
          <a:ext cx="695325" cy="409575"/>
        </a:xfrm>
        <a:prstGeom prst="rect">
          <a:avLst/>
        </a:prstGeom>
        <a:blipFill dpi="0" rotWithShape="0">
          <a:blip xmlns:r="http://schemas.openxmlformats.org/officeDocument/2006/relationships" r:embed="rId3"/>
          <a:srcRect/>
          <a:tile tx="0" ty="0" sx="100000" sy="100000" flip="none" algn="tl"/>
        </a:blipFill>
        <a:ln w="6350">
          <a:solidFill>
            <a:srgbClr val="000000"/>
          </a:solidFill>
          <a:miter lim="800000"/>
          <a:headEnd/>
          <a:tailEnd/>
        </a:ln>
      </xdr:spPr>
    </xdr:sp>
    <xdr:clientData/>
  </xdr:twoCellAnchor>
  <xdr:twoCellAnchor>
    <xdr:from>
      <xdr:col>8</xdr:col>
      <xdr:colOff>342900</xdr:colOff>
      <xdr:row>3</xdr:row>
      <xdr:rowOff>180975</xdr:rowOff>
    </xdr:from>
    <xdr:to>
      <xdr:col>14</xdr:col>
      <xdr:colOff>85725</xdr:colOff>
      <xdr:row>24</xdr:row>
      <xdr:rowOff>104775</xdr:rowOff>
    </xdr:to>
    <xdr:sp macro="" textlink="">
      <xdr:nvSpPr>
        <xdr:cNvPr id="11274" name="Rectangle 6"/>
        <xdr:cNvSpPr>
          <a:spLocks noChangeArrowheads="1"/>
        </xdr:cNvSpPr>
      </xdr:nvSpPr>
      <xdr:spPr bwMode="auto">
        <a:xfrm>
          <a:off x="13763625" y="809625"/>
          <a:ext cx="11630025" cy="43243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22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平成２７年度以降、基金全体額は５２億円代で推移しており、大きな変動はみられない。２８年度、２９年度は財政調整基金を取り崩し、その分役場庁舎建設基金へ積み替えをおこなっている。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21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役場庁舎の建設等により基金の取り崩しをおこなうため、基金全体の額が減少することとなる。その後、過疎債等新発債の借入よる元利償還金の増加が控えていることから、基金の取り崩しをおこなわないように財政運営の健全化を図ることとする。</a:t>
          </a:r>
          <a:endParaRPr lang="ja-JP" altLang="ja-JP" sz="1400">
            <a:effectLst/>
          </a:endParaRPr>
        </a:p>
        <a:p>
          <a:pPr>
            <a:lnSpc>
              <a:spcPts val="1700"/>
            </a:lnSpc>
          </a:pP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700"/>
            </a:lnSpc>
          </a:pP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342900</xdr:colOff>
      <xdr:row>54</xdr:row>
      <xdr:rowOff>152400</xdr:rowOff>
    </xdr:from>
    <xdr:to>
      <xdr:col>14</xdr:col>
      <xdr:colOff>85725</xdr:colOff>
      <xdr:row>63</xdr:row>
      <xdr:rowOff>0</xdr:rowOff>
    </xdr:to>
    <xdr:sp macro="" textlink="">
      <xdr:nvSpPr>
        <xdr:cNvPr id="11277" name="Rectangle 6"/>
        <xdr:cNvSpPr>
          <a:spLocks noChangeArrowheads="1"/>
        </xdr:cNvSpPr>
      </xdr:nvSpPr>
      <xdr:spPr bwMode="auto">
        <a:xfrm>
          <a:off x="13763625" y="12458700"/>
          <a:ext cx="11630025" cy="54292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整備基金</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明日香村における歴史的風土の保存及び生活環境の整備等に関する特別措置法（明日香法）第８条の規定により、国（</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億円）や県（６億円）の補助を受けて造成。運用益を明日香村の歴史的風土保存や文化財の発掘調査等に充てるための基金。</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役場庁舎建設基金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役場庁舎建設資金の造成のための基金。</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人づくり基金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村民の文化能力開発のための基金。</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地域福祉基金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高齢保健福祉の増進のための基金。</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文化財保存基金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文化財保存事業の推進のための基金。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その他特定目的基金のうち、増減が多いのは役場庁舎建設基金である。役場庁舎の建設が控えていることから、財政調整基金を取り崩し、役場庁舎建設基金への積み立てをおこなっている。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役場庁舎の建設等により基金の取り崩しをおこなうため、その他特目基金全体の額が減少することとなる。その後、過疎債等新発債の借入よる元利償還金の増加が控えていることから、他の基金の取り崩しをおこなわないように財政運営の健全化を図ることとする。</a:t>
          </a:r>
          <a:endParaRPr lang="ja-JP" altLang="ja-JP" sz="1400">
            <a:effectLst/>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342900</xdr:colOff>
      <xdr:row>25</xdr:row>
      <xdr:rowOff>38100</xdr:rowOff>
    </xdr:from>
    <xdr:to>
      <xdr:col>14</xdr:col>
      <xdr:colOff>85725</xdr:colOff>
      <xdr:row>41</xdr:row>
      <xdr:rowOff>142875</xdr:rowOff>
    </xdr:to>
    <xdr:sp macro="" textlink="">
      <xdr:nvSpPr>
        <xdr:cNvPr id="11280" name="Rectangle 6"/>
        <xdr:cNvSpPr>
          <a:spLocks noChangeArrowheads="1"/>
        </xdr:cNvSpPr>
      </xdr:nvSpPr>
      <xdr:spPr bwMode="auto">
        <a:xfrm>
          <a:off x="13763625" y="5276850"/>
          <a:ext cx="11630025" cy="345757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22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財政調整基金が２８年度、２９年度と大きく減少しているのは、財政調整基金を取り崩し、役場庁舎建設基金へ積み立てをおこなっているためである。そのため、基金全体の金額に大きな変動はみられない。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22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今後、役場庁舎の建設等の大規模事業があり、過疎債等新発債の借入による元利償還金の増加が控えていることから、財政調整基金の取り崩しをおこなわないように健全な財政運営をおこなうこととする。</a:t>
          </a:r>
          <a:endParaRPr lang="ja-JP" altLang="ja-JP" sz="1400">
            <a:effectLst/>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342900</xdr:colOff>
      <xdr:row>42</xdr:row>
      <xdr:rowOff>76200</xdr:rowOff>
    </xdr:from>
    <xdr:to>
      <xdr:col>14</xdr:col>
      <xdr:colOff>85725</xdr:colOff>
      <xdr:row>54</xdr:row>
      <xdr:rowOff>19050</xdr:rowOff>
    </xdr:to>
    <xdr:sp macro="" textlink="">
      <xdr:nvSpPr>
        <xdr:cNvPr id="11283" name="Rectangle 6"/>
        <xdr:cNvSpPr>
          <a:spLocks noChangeArrowheads="1"/>
        </xdr:cNvSpPr>
      </xdr:nvSpPr>
      <xdr:spPr bwMode="auto">
        <a:xfrm>
          <a:off x="13763625" y="8877300"/>
          <a:ext cx="11630025" cy="34480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21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減債基金は取り崩しをおこなっておらず、大きな変動はみられない。</a:t>
          </a:r>
          <a:endParaRPr lang="ja-JP" altLang="ja-JP" sz="1400">
            <a:effectLst/>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22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過疎債等新発債の借入による元利償還金の増加が控えているが、できる限り減債基金の取り崩しをおこなわないような財政運営に努める。</a:t>
          </a:r>
          <a:endParaRPr lang="ja-JP" altLang="ja-JP" sz="1400">
            <a:effectLst/>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5,572
5,551
24.10
4,205,404
3,768,799
342,217
2,041,702
2,972,097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本村では、平成２８年度に策定した公共施設等総合管理計画において、中長期的な視点から、維持管理・更新、耐震化・長寿命化、統合や廃止等を計画的におこなっていくとしている。</a:t>
          </a:r>
          <a:endParaRPr lang="ja-JP" altLang="ja-JP">
            <a:effectLst/>
          </a:endParaRPr>
        </a:p>
        <a:p>
          <a:r>
            <a:rPr kumimoji="1" lang="ja-JP" altLang="ja-JP" sz="1100">
              <a:solidFill>
                <a:schemeClr val="dk1"/>
              </a:solidFill>
              <a:effectLst/>
              <a:latin typeface="+mn-lt"/>
              <a:ea typeface="+mn-ea"/>
              <a:cs typeface="+mn-cs"/>
            </a:rPr>
            <a:t>　有形固定資産減価償却率は、</a:t>
          </a:r>
          <a:r>
            <a:rPr kumimoji="1" lang="ja-JP" altLang="en-US" sz="1100">
              <a:solidFill>
                <a:schemeClr val="dk1"/>
              </a:solidFill>
              <a:effectLst/>
              <a:latin typeface="+mn-lt"/>
              <a:ea typeface="+mn-ea"/>
              <a:cs typeface="+mn-cs"/>
            </a:rPr>
            <a:t>徐々に上昇しており、平成３０年度は施設整備を積極的に遂行したものの、全体としては施設の老朽化が進んでいる。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1" name="有形固定資産減価償却率平均値テキスト"/>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91</xdr:rowOff>
    </xdr:from>
    <xdr:to>
      <xdr:col>19</xdr:col>
      <xdr:colOff>187325</xdr:colOff>
      <xdr:row>31</xdr:row>
      <xdr:rowOff>101691</xdr:rowOff>
    </xdr:to>
    <xdr:sp macro="" textlink="">
      <xdr:nvSpPr>
        <xdr:cNvPr id="81" name="楕円 80"/>
        <xdr:cNvSpPr/>
      </xdr:nvSpPr>
      <xdr:spPr>
        <a:xfrm>
          <a:off x="4000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1361</xdr:rowOff>
    </xdr:from>
    <xdr:to>
      <xdr:col>15</xdr:col>
      <xdr:colOff>187325</xdr:colOff>
      <xdr:row>32</xdr:row>
      <xdr:rowOff>102961</xdr:rowOff>
    </xdr:to>
    <xdr:sp macro="" textlink="">
      <xdr:nvSpPr>
        <xdr:cNvPr id="82" name="楕円 81"/>
        <xdr:cNvSpPr/>
      </xdr:nvSpPr>
      <xdr:spPr>
        <a:xfrm>
          <a:off x="32385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50891</xdr:rowOff>
    </xdr:from>
    <xdr:to>
      <xdr:col>19</xdr:col>
      <xdr:colOff>136525</xdr:colOff>
      <xdr:row>32</xdr:row>
      <xdr:rowOff>52161</xdr:rowOff>
    </xdr:to>
    <xdr:cxnSp macro="">
      <xdr:nvCxnSpPr>
        <xdr:cNvPr id="83" name="直線コネクタ 82"/>
        <xdr:cNvCxnSpPr/>
      </xdr:nvCxnSpPr>
      <xdr:spPr>
        <a:xfrm flipV="1">
          <a:off x="3289300" y="6137366"/>
          <a:ext cx="7620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84" name="n_1aveValue有形固定資産減価償却率"/>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85" name="n_2aveValue有形固定資産減価償却率"/>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86" name="n_3aveValue有形固定資産減価償却率"/>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118218</xdr:rowOff>
    </xdr:from>
    <xdr:ext cx="405111" cy="259045"/>
    <xdr:sp macro="" textlink="">
      <xdr:nvSpPr>
        <xdr:cNvPr id="87" name="n_1mainValue有形固定資産減価償却率"/>
        <xdr:cNvSpPr txBox="1"/>
      </xdr:nvSpPr>
      <xdr:spPr>
        <a:xfrm>
          <a:off x="38360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94088</xdr:rowOff>
    </xdr:from>
    <xdr:ext cx="405111" cy="259045"/>
    <xdr:sp macro="" textlink="">
      <xdr:nvSpPr>
        <xdr:cNvPr id="88" name="n_2mainValue有形固定資産減価償却率"/>
        <xdr:cNvSpPr txBox="1"/>
      </xdr:nvSpPr>
      <xdr:spPr>
        <a:xfrm>
          <a:off x="3086744" y="635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１３年度に実施されたクリーンセンター建設事業等の大規模事業に係る既発債の発行が終了し、将来負担額は減少傾向にあるものの、類似団体と比較して明日香村特別措置法の関係により、各種事業への人員を増加しているため職員数が多く、人件費が高い水準にあるため、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も類似団体と比べると長くなっている。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7" name="テキスト ボックス 10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9" name="テキスト ボックス 10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1" name="テキスト ボックス 11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3" name="テキスト ボックス 112"/>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17" name="直線コネクタ 116"/>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0"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1" name="直線コネクタ 120"/>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2" name="債務償還比率平均値テキスト"/>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3" name="フローチャート: 判断 122"/>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24" name="フローチャート: 判断 123"/>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95321</xdr:rowOff>
    </xdr:from>
    <xdr:to>
      <xdr:col>76</xdr:col>
      <xdr:colOff>73025</xdr:colOff>
      <xdr:row>29</xdr:row>
      <xdr:rowOff>25471</xdr:rowOff>
    </xdr:to>
    <xdr:sp macro="" textlink="">
      <xdr:nvSpPr>
        <xdr:cNvPr id="130" name="楕円 129"/>
        <xdr:cNvSpPr/>
      </xdr:nvSpPr>
      <xdr:spPr>
        <a:xfrm>
          <a:off x="14744700" y="566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118198</xdr:rowOff>
    </xdr:from>
    <xdr:ext cx="469744" cy="259045"/>
    <xdr:sp macro="" textlink="">
      <xdr:nvSpPr>
        <xdr:cNvPr id="131" name="債務償還比率該当値テキスト"/>
        <xdr:cNvSpPr txBox="1"/>
      </xdr:nvSpPr>
      <xdr:spPr>
        <a:xfrm>
          <a:off x="14846300" y="551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90593</xdr:rowOff>
    </xdr:from>
    <xdr:to>
      <xdr:col>72</xdr:col>
      <xdr:colOff>123825</xdr:colOff>
      <xdr:row>30</xdr:row>
      <xdr:rowOff>20743</xdr:rowOff>
    </xdr:to>
    <xdr:sp macro="" textlink="">
      <xdr:nvSpPr>
        <xdr:cNvPr id="132" name="楕円 131"/>
        <xdr:cNvSpPr/>
      </xdr:nvSpPr>
      <xdr:spPr>
        <a:xfrm>
          <a:off x="140335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146121</xdr:rowOff>
    </xdr:from>
    <xdr:to>
      <xdr:col>76</xdr:col>
      <xdr:colOff>22225</xdr:colOff>
      <xdr:row>29</xdr:row>
      <xdr:rowOff>141393</xdr:rowOff>
    </xdr:to>
    <xdr:cxnSp macro="">
      <xdr:nvCxnSpPr>
        <xdr:cNvPr id="133" name="直線コネクタ 132"/>
        <xdr:cNvCxnSpPr/>
      </xdr:nvCxnSpPr>
      <xdr:spPr>
        <a:xfrm flipV="1">
          <a:off x="14084300" y="5718246"/>
          <a:ext cx="711200" cy="16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34" name="n_1aveValue債務償還比率"/>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37270</xdr:rowOff>
    </xdr:from>
    <xdr:ext cx="469744" cy="259045"/>
    <xdr:sp macro="" textlink="">
      <xdr:nvSpPr>
        <xdr:cNvPr id="135" name="n_1mainValue債務償還比率"/>
        <xdr:cNvSpPr txBox="1"/>
      </xdr:nvSpPr>
      <xdr:spPr>
        <a:xfrm>
          <a:off x="13836727" y="560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5,572
5,551
24.10
4,205,404
3,768,799
342,217
2,041,702
2,972,097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165826</xdr:rowOff>
    </xdr:from>
    <xdr:to>
      <xdr:col>20</xdr:col>
      <xdr:colOff>38100</xdr:colOff>
      <xdr:row>37</xdr:row>
      <xdr:rowOff>95976</xdr:rowOff>
    </xdr:to>
    <xdr:sp macro="" textlink="">
      <xdr:nvSpPr>
        <xdr:cNvPr id="72" name="楕円 71"/>
        <xdr:cNvSpPr/>
      </xdr:nvSpPr>
      <xdr:spPr>
        <a:xfrm>
          <a:off x="3746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4173</xdr:rowOff>
    </xdr:from>
    <xdr:to>
      <xdr:col>15</xdr:col>
      <xdr:colOff>101600</xdr:colOff>
      <xdr:row>37</xdr:row>
      <xdr:rowOff>105773</xdr:rowOff>
    </xdr:to>
    <xdr:sp macro="" textlink="">
      <xdr:nvSpPr>
        <xdr:cNvPr id="73" name="楕円 72"/>
        <xdr:cNvSpPr/>
      </xdr:nvSpPr>
      <xdr:spPr>
        <a:xfrm>
          <a:off x="2857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45176</xdr:rowOff>
    </xdr:from>
    <xdr:to>
      <xdr:col>19</xdr:col>
      <xdr:colOff>177800</xdr:colOff>
      <xdr:row>37</xdr:row>
      <xdr:rowOff>54973</xdr:rowOff>
    </xdr:to>
    <xdr:cxnSp macro="">
      <xdr:nvCxnSpPr>
        <xdr:cNvPr id="74" name="直線コネクタ 73"/>
        <xdr:cNvCxnSpPr/>
      </xdr:nvCxnSpPr>
      <xdr:spPr>
        <a:xfrm flipV="1">
          <a:off x="2908300" y="63888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75" name="n_1aveValue【道路】&#10;有形固定資産減価償却率"/>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76" name="n_2aveValue【道路】&#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77" name="n_3aveValue【道路】&#10;有形固定資産減価償却率"/>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87103</xdr:rowOff>
    </xdr:from>
    <xdr:ext cx="405111" cy="259045"/>
    <xdr:sp macro="" textlink="">
      <xdr:nvSpPr>
        <xdr:cNvPr id="78" name="n_1mainValue【道路】&#10;有形固定資産減価償却率"/>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96900</xdr:rowOff>
    </xdr:from>
    <xdr:ext cx="405111" cy="259045"/>
    <xdr:sp macro="" textlink="">
      <xdr:nvSpPr>
        <xdr:cNvPr id="79" name="n_2mainValue【道路】&#10;有形固定資産減価償却率"/>
        <xdr:cNvSpPr txBox="1"/>
      </xdr:nvSpPr>
      <xdr:spPr>
        <a:xfrm>
          <a:off x="2705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3" name="直線コネクタ 102"/>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04"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05" name="直線コネクタ 104"/>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06"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07" name="直線コネクタ 106"/>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08" name="【道路】&#10;一人当たり延長平均値テキスト"/>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09" name="フローチャート: 判断 108"/>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0" name="フローチャート: 判断 109"/>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1" name="フローチャート: 判断 110"/>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2" name="フローチャート: 判断 111"/>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110477</xdr:rowOff>
    </xdr:from>
    <xdr:to>
      <xdr:col>50</xdr:col>
      <xdr:colOff>165100</xdr:colOff>
      <xdr:row>40</xdr:row>
      <xdr:rowOff>40627</xdr:rowOff>
    </xdr:to>
    <xdr:sp macro="" textlink="">
      <xdr:nvSpPr>
        <xdr:cNvPr id="118" name="楕円 117"/>
        <xdr:cNvSpPr/>
      </xdr:nvSpPr>
      <xdr:spPr>
        <a:xfrm>
          <a:off x="9588500" y="679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115518</xdr:rowOff>
    </xdr:from>
    <xdr:to>
      <xdr:col>46</xdr:col>
      <xdr:colOff>38100</xdr:colOff>
      <xdr:row>40</xdr:row>
      <xdr:rowOff>45668</xdr:rowOff>
    </xdr:to>
    <xdr:sp macro="" textlink="">
      <xdr:nvSpPr>
        <xdr:cNvPr id="119" name="楕円 118"/>
        <xdr:cNvSpPr/>
      </xdr:nvSpPr>
      <xdr:spPr>
        <a:xfrm>
          <a:off x="8699500" y="680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161277</xdr:rowOff>
    </xdr:from>
    <xdr:to>
      <xdr:col>50</xdr:col>
      <xdr:colOff>114300</xdr:colOff>
      <xdr:row>39</xdr:row>
      <xdr:rowOff>166318</xdr:rowOff>
    </xdr:to>
    <xdr:cxnSp macro="">
      <xdr:nvCxnSpPr>
        <xdr:cNvPr id="120" name="直線コネクタ 119"/>
        <xdr:cNvCxnSpPr/>
      </xdr:nvCxnSpPr>
      <xdr:spPr>
        <a:xfrm flipV="1">
          <a:off x="8750300" y="6847827"/>
          <a:ext cx="889000" cy="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126547</xdr:rowOff>
    </xdr:from>
    <xdr:ext cx="534377" cy="259045"/>
    <xdr:sp macro="" textlink="">
      <xdr:nvSpPr>
        <xdr:cNvPr id="121" name="n_1aveValue【道路】&#10;一人当たり延長"/>
        <xdr:cNvSpPr txBox="1"/>
      </xdr:nvSpPr>
      <xdr:spPr>
        <a:xfrm>
          <a:off x="9359411" y="71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112804</xdr:rowOff>
    </xdr:from>
    <xdr:ext cx="534377" cy="259045"/>
    <xdr:sp macro="" textlink="">
      <xdr:nvSpPr>
        <xdr:cNvPr id="122" name="n_2aveValue【道路】&#10;一人当たり延長"/>
        <xdr:cNvSpPr txBox="1"/>
      </xdr:nvSpPr>
      <xdr:spPr>
        <a:xfrm>
          <a:off x="8483111" y="71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23" name="n_3aveValue【道路】&#10;一人当たり延長"/>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57154</xdr:rowOff>
    </xdr:from>
    <xdr:ext cx="599010" cy="259045"/>
    <xdr:sp macro="" textlink="">
      <xdr:nvSpPr>
        <xdr:cNvPr id="124" name="n_1mainValue【道路】&#10;一人当たり延長"/>
        <xdr:cNvSpPr txBox="1"/>
      </xdr:nvSpPr>
      <xdr:spPr>
        <a:xfrm>
          <a:off x="9327094" y="657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62195</xdr:rowOff>
    </xdr:from>
    <xdr:ext cx="599010" cy="259045"/>
    <xdr:sp macro="" textlink="">
      <xdr:nvSpPr>
        <xdr:cNvPr id="125" name="n_2mainValue【道路】&#10;一人当たり延長"/>
        <xdr:cNvSpPr txBox="1"/>
      </xdr:nvSpPr>
      <xdr:spPr>
        <a:xfrm>
          <a:off x="8450794" y="657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51" name="直線コネクタ 150"/>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52"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3" name="直線コネクタ 152"/>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54"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55" name="直線コネクタ 154"/>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56" name="【橋りょう・トンネル】&#10;有形固定資産減価償却率平均値テキスト"/>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57" name="フローチャート: 判断 156"/>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58" name="フローチャート: 判断 157"/>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59" name="フローチャート: 判断 158"/>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60" name="フローチャート: 判断 159"/>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66" name="楕円 165"/>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27577</xdr:rowOff>
    </xdr:from>
    <xdr:to>
      <xdr:col>15</xdr:col>
      <xdr:colOff>101600</xdr:colOff>
      <xdr:row>60</xdr:row>
      <xdr:rowOff>129177</xdr:rowOff>
    </xdr:to>
    <xdr:sp macro="" textlink="">
      <xdr:nvSpPr>
        <xdr:cNvPr id="167" name="楕円 166"/>
        <xdr:cNvSpPr/>
      </xdr:nvSpPr>
      <xdr:spPr>
        <a:xfrm>
          <a:off x="2857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78377</xdr:rowOff>
    </xdr:to>
    <xdr:cxnSp macro="">
      <xdr:nvCxnSpPr>
        <xdr:cNvPr id="168" name="直線コネクタ 167"/>
        <xdr:cNvCxnSpPr/>
      </xdr:nvCxnSpPr>
      <xdr:spPr>
        <a:xfrm flipV="1">
          <a:off x="2908300" y="1030986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69" name="n_1aveValue【橋りょう・トンネル】&#10;有形固定資産減価償却率"/>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70" name="n_2aveValue【橋りょう・トンネル】&#10;有形固定資産減価償却率"/>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71"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64787</xdr:rowOff>
    </xdr:from>
    <xdr:ext cx="405111" cy="259045"/>
    <xdr:sp macro="" textlink="">
      <xdr:nvSpPr>
        <xdr:cNvPr id="172" name="n_1mainValue【橋りょう・トンネル】&#10;有形固定資産減価償却率"/>
        <xdr:cNvSpPr txBox="1"/>
      </xdr:nvSpPr>
      <xdr:spPr>
        <a:xfrm>
          <a:off x="3582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120304</xdr:rowOff>
    </xdr:from>
    <xdr:ext cx="405111" cy="259045"/>
    <xdr:sp macro="" textlink="">
      <xdr:nvSpPr>
        <xdr:cNvPr id="173" name="n_2mainValue【橋りょう・トンネル】&#10;有形固定資産減価償却率"/>
        <xdr:cNvSpPr txBox="1"/>
      </xdr:nvSpPr>
      <xdr:spPr>
        <a:xfrm>
          <a:off x="27057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7" name="テキスト ボックス 18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9" name="テキスト ボックス 18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1" name="テキスト ボックス 19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197" name="直線コネクタ 196"/>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198"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199" name="直線コネクタ 198"/>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00"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01" name="直線コネクタ 200"/>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167149</xdr:rowOff>
    </xdr:from>
    <xdr:ext cx="599010" cy="259045"/>
    <xdr:sp macro="" textlink="">
      <xdr:nvSpPr>
        <xdr:cNvPr id="202" name="【橋りょう・トンネル】&#10;一人当たり有形固定資産（償却資産）額平均値テキスト"/>
        <xdr:cNvSpPr txBox="1"/>
      </xdr:nvSpPr>
      <xdr:spPr>
        <a:xfrm>
          <a:off x="10515600" y="10797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03" name="フローチャート: 判断 202"/>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04" name="フローチャート: 判断 203"/>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05" name="フローチャート: 判断 204"/>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06" name="フローチャート: 判断 205"/>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119438</xdr:rowOff>
    </xdr:from>
    <xdr:to>
      <xdr:col>50</xdr:col>
      <xdr:colOff>165100</xdr:colOff>
      <xdr:row>64</xdr:row>
      <xdr:rowOff>49588</xdr:rowOff>
    </xdr:to>
    <xdr:sp macro="" textlink="">
      <xdr:nvSpPr>
        <xdr:cNvPr id="212" name="楕円 211"/>
        <xdr:cNvSpPr/>
      </xdr:nvSpPr>
      <xdr:spPr>
        <a:xfrm>
          <a:off x="9588500" y="109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120414</xdr:rowOff>
    </xdr:from>
    <xdr:to>
      <xdr:col>46</xdr:col>
      <xdr:colOff>38100</xdr:colOff>
      <xdr:row>64</xdr:row>
      <xdr:rowOff>50564</xdr:rowOff>
    </xdr:to>
    <xdr:sp macro="" textlink="">
      <xdr:nvSpPr>
        <xdr:cNvPr id="213" name="楕円 212"/>
        <xdr:cNvSpPr/>
      </xdr:nvSpPr>
      <xdr:spPr>
        <a:xfrm>
          <a:off x="8699500" y="1092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170238</xdr:rowOff>
    </xdr:from>
    <xdr:to>
      <xdr:col>50</xdr:col>
      <xdr:colOff>114300</xdr:colOff>
      <xdr:row>63</xdr:row>
      <xdr:rowOff>171214</xdr:rowOff>
    </xdr:to>
    <xdr:cxnSp macro="">
      <xdr:nvCxnSpPr>
        <xdr:cNvPr id="214" name="直線コネクタ 213"/>
        <xdr:cNvCxnSpPr/>
      </xdr:nvCxnSpPr>
      <xdr:spPr>
        <a:xfrm flipV="1">
          <a:off x="8750300" y="10971588"/>
          <a:ext cx="8890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15" name="n_1aveValue【橋りょう・トンネル】&#10;一人当たり有形固定資産（償却資産）額"/>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16" name="n_2aveValue【橋りょう・トンネル】&#10;一人当たり有形固定資産（償却資産）額"/>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17" name="n_3aveValue【橋りょう・トンネル】&#10;一人当たり有形固定資産（償却資産）額"/>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40715</xdr:rowOff>
    </xdr:from>
    <xdr:ext cx="599010" cy="259045"/>
    <xdr:sp macro="" textlink="">
      <xdr:nvSpPr>
        <xdr:cNvPr id="218" name="n_1mainValue【橋りょう・トンネル】&#10;一人当たり有形固定資産（償却資産）額"/>
        <xdr:cNvSpPr txBox="1"/>
      </xdr:nvSpPr>
      <xdr:spPr>
        <a:xfrm>
          <a:off x="9327095" y="1101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41691</xdr:rowOff>
    </xdr:from>
    <xdr:ext cx="599010" cy="259045"/>
    <xdr:sp macro="" textlink="">
      <xdr:nvSpPr>
        <xdr:cNvPr id="219" name="n_2mainValue【橋りょう・トンネル】&#10;一人当たり有形固定資産（償却資産）額"/>
        <xdr:cNvSpPr txBox="1"/>
      </xdr:nvSpPr>
      <xdr:spPr>
        <a:xfrm>
          <a:off x="8450795" y="1101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5" name="正方形/長方形 23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7" name="正方形/長方形 2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8" name="正方形/長方形 2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9" name="正方形/長方形 2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0" name="正方形/長方形 2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1" name="正方形/長方形 2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2" name="正方形/長方形 2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4" name="正方形/長方形 2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5" name="正方形/長方形 2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6" name="正方形/長方形 2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7" name="正方形/長方形 2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8" name="正方形/長方形 2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9" name="正方形/長方形 2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0" name="正方形/長方形 2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1" name="正方形/長方形 25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2" name="正方形/長方形 2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3" name="正方形/長方形 2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4" name="正方形/長方形 2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5" name="正方形/長方形 2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6" name="正方形/長方形 2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7" name="正方形/長方形 2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8" name="正方形/長方形 2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9" name="正方形/長方形 2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0" name="テキスト ボックス 2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1" name="直線コネクタ 2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2" name="直線コネクタ 2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3" name="テキスト ボックス 26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4" name="直線コネクタ 2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5" name="テキスト ボックス 2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6" name="直線コネクタ 2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7" name="テキスト ボックス 2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8" name="直線コネクタ 2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9" name="テキスト ボックス 2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0" name="直線コネクタ 2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1" name="テキスト ボックス 2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2" name="直線コネクタ 2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3" name="テキスト ボックス 27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4" name="直線コネクタ 2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5" name="テキスト ボックス 2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277" name="直線コネクタ 276"/>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278" name="【認定こども園・幼稚園・保育所】&#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279" name="直線コネクタ 278"/>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8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81" name="直線コネクタ 28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282"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283" name="フローチャート: 判断 282"/>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284" name="フローチャート: 判断 283"/>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285" name="フローチャート: 判断 284"/>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286" name="フローチャート: 判断 285"/>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7" name="テキスト ボックス 2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xdr:rowOff>
    </xdr:from>
    <xdr:to>
      <xdr:col>81</xdr:col>
      <xdr:colOff>101600</xdr:colOff>
      <xdr:row>38</xdr:row>
      <xdr:rowOff>115570</xdr:rowOff>
    </xdr:to>
    <xdr:sp macro="" textlink="">
      <xdr:nvSpPr>
        <xdr:cNvPr id="292" name="楕円 291"/>
        <xdr:cNvSpPr/>
      </xdr:nvSpPr>
      <xdr:spPr>
        <a:xfrm>
          <a:off x="15430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293" name="楕円 292"/>
        <xdr:cNvSpPr/>
      </xdr:nvSpPr>
      <xdr:spPr>
        <a:xfrm>
          <a:off x="14541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25581</xdr:rowOff>
    </xdr:from>
    <xdr:to>
      <xdr:col>81</xdr:col>
      <xdr:colOff>50800</xdr:colOff>
      <xdr:row>38</xdr:row>
      <xdr:rowOff>64770</xdr:rowOff>
    </xdr:to>
    <xdr:cxnSp macro="">
      <xdr:nvCxnSpPr>
        <xdr:cNvPr id="294" name="直線コネクタ 293"/>
        <xdr:cNvCxnSpPr/>
      </xdr:nvCxnSpPr>
      <xdr:spPr>
        <a:xfrm>
          <a:off x="14592300" y="654068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295" name="n_1aveValue【認定こども園・幼稚園・保育所】&#10;有形固定資産減価償却率"/>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171285</xdr:rowOff>
    </xdr:from>
    <xdr:ext cx="405111" cy="259045"/>
    <xdr:sp macro="" textlink="">
      <xdr:nvSpPr>
        <xdr:cNvPr id="296" name="n_2aveValue【認定こども園・幼稚園・保育所】&#10;有形固定資産減価償却率"/>
        <xdr:cNvSpPr txBox="1"/>
      </xdr:nvSpPr>
      <xdr:spPr>
        <a:xfrm>
          <a:off x="14389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297" name="n_3aveValue【認定こども園・幼稚園・保育所】&#10;有形固定資産減価償却率"/>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106697</xdr:rowOff>
    </xdr:from>
    <xdr:ext cx="405111" cy="259045"/>
    <xdr:sp macro="" textlink="">
      <xdr:nvSpPr>
        <xdr:cNvPr id="298" name="n_1mainValue【認定こども園・幼稚園・保育所】&#10;有形固定資産減価償却率"/>
        <xdr:cNvSpPr txBox="1"/>
      </xdr:nvSpPr>
      <xdr:spPr>
        <a:xfrm>
          <a:off x="15266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299" name="n_2main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8" name="テキスト ボックス 3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9" name="直線コネクタ 3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0" name="直線コネクタ 30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11" name="テキスト ボックス 31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2" name="直線コネクタ 31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13" name="テキスト ボックス 31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4" name="直線コネクタ 31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15" name="テキスト ボックス 31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6" name="直線コネクタ 31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17" name="テキスト ボックス 31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8" name="直線コネクタ 3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9" name="テキスト ボックス 3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72542</xdr:rowOff>
    </xdr:from>
    <xdr:to>
      <xdr:col>116</xdr:col>
      <xdr:colOff>62864</xdr:colOff>
      <xdr:row>41</xdr:row>
      <xdr:rowOff>83058</xdr:rowOff>
    </xdr:to>
    <xdr:cxnSp macro="">
      <xdr:nvCxnSpPr>
        <xdr:cNvPr id="321" name="直線コネクタ 320"/>
        <xdr:cNvCxnSpPr/>
      </xdr:nvCxnSpPr>
      <xdr:spPr>
        <a:xfrm flipV="1">
          <a:off x="22160864" y="6587642"/>
          <a:ext cx="0" cy="52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322"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323" name="直線コネクタ 322"/>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19219</xdr:rowOff>
    </xdr:from>
    <xdr:ext cx="469744" cy="259045"/>
    <xdr:sp macro="" textlink="">
      <xdr:nvSpPr>
        <xdr:cNvPr id="324" name="【認定こども園・幼稚園・保育所】&#10;一人当たり面積最大値テキスト"/>
        <xdr:cNvSpPr txBox="1"/>
      </xdr:nvSpPr>
      <xdr:spPr>
        <a:xfrm>
          <a:off x="22199600" y="63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72542</xdr:rowOff>
    </xdr:from>
    <xdr:to>
      <xdr:col>116</xdr:col>
      <xdr:colOff>152400</xdr:colOff>
      <xdr:row>38</xdr:row>
      <xdr:rowOff>72542</xdr:rowOff>
    </xdr:to>
    <xdr:cxnSp macro="">
      <xdr:nvCxnSpPr>
        <xdr:cNvPr id="325" name="直線コネクタ 324"/>
        <xdr:cNvCxnSpPr/>
      </xdr:nvCxnSpPr>
      <xdr:spPr>
        <a:xfrm>
          <a:off x="22072600" y="65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150589</xdr:rowOff>
    </xdr:from>
    <xdr:ext cx="469744" cy="259045"/>
    <xdr:sp macro="" textlink="">
      <xdr:nvSpPr>
        <xdr:cNvPr id="326" name="【認定こども園・幼稚園・保育所】&#10;一人当たり面積平均値テキスト"/>
        <xdr:cNvSpPr txBox="1"/>
      </xdr:nvSpPr>
      <xdr:spPr>
        <a:xfrm>
          <a:off x="22199600" y="68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712</xdr:rowOff>
    </xdr:from>
    <xdr:to>
      <xdr:col>116</xdr:col>
      <xdr:colOff>114300</xdr:colOff>
      <xdr:row>40</xdr:row>
      <xdr:rowOff>102312</xdr:rowOff>
    </xdr:to>
    <xdr:sp macro="" textlink="">
      <xdr:nvSpPr>
        <xdr:cNvPr id="327" name="フローチャート: 判断 326"/>
        <xdr:cNvSpPr/>
      </xdr:nvSpPr>
      <xdr:spPr>
        <a:xfrm>
          <a:off x="22110700" y="68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169418</xdr:rowOff>
    </xdr:from>
    <xdr:to>
      <xdr:col>112</xdr:col>
      <xdr:colOff>38100</xdr:colOff>
      <xdr:row>40</xdr:row>
      <xdr:rowOff>99568</xdr:rowOff>
    </xdr:to>
    <xdr:sp macro="" textlink="">
      <xdr:nvSpPr>
        <xdr:cNvPr id="328" name="フローチャート: 判断 327"/>
        <xdr:cNvSpPr/>
      </xdr:nvSpPr>
      <xdr:spPr>
        <a:xfrm>
          <a:off x="21272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11684</xdr:rowOff>
    </xdr:from>
    <xdr:to>
      <xdr:col>107</xdr:col>
      <xdr:colOff>101600</xdr:colOff>
      <xdr:row>40</xdr:row>
      <xdr:rowOff>113284</xdr:rowOff>
    </xdr:to>
    <xdr:sp macro="" textlink="">
      <xdr:nvSpPr>
        <xdr:cNvPr id="329" name="フローチャート: 判断 328"/>
        <xdr:cNvSpPr/>
      </xdr:nvSpPr>
      <xdr:spPr>
        <a:xfrm>
          <a:off x="20383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6197</xdr:rowOff>
    </xdr:from>
    <xdr:to>
      <xdr:col>102</xdr:col>
      <xdr:colOff>165100</xdr:colOff>
      <xdr:row>40</xdr:row>
      <xdr:rowOff>107797</xdr:rowOff>
    </xdr:to>
    <xdr:sp macro="" textlink="">
      <xdr:nvSpPr>
        <xdr:cNvPr id="330" name="フローチャート: 判断 329"/>
        <xdr:cNvSpPr/>
      </xdr:nvSpPr>
      <xdr:spPr>
        <a:xfrm>
          <a:off x="19494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1" name="テキスト ボックス 3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2" name="テキスト ボックス 3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3" name="テキスト ボックス 3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4" name="テキスト ボックス 3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5" name="テキスト ボックス 3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2083</xdr:rowOff>
    </xdr:from>
    <xdr:to>
      <xdr:col>112</xdr:col>
      <xdr:colOff>38100</xdr:colOff>
      <xdr:row>33</xdr:row>
      <xdr:rowOff>103683</xdr:rowOff>
    </xdr:to>
    <xdr:sp macro="" textlink="">
      <xdr:nvSpPr>
        <xdr:cNvPr id="336" name="楕円 335"/>
        <xdr:cNvSpPr/>
      </xdr:nvSpPr>
      <xdr:spPr>
        <a:xfrm>
          <a:off x="21272500" y="565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20371</xdr:rowOff>
    </xdr:from>
    <xdr:to>
      <xdr:col>107</xdr:col>
      <xdr:colOff>101600</xdr:colOff>
      <xdr:row>33</xdr:row>
      <xdr:rowOff>121971</xdr:rowOff>
    </xdr:to>
    <xdr:sp macro="" textlink="">
      <xdr:nvSpPr>
        <xdr:cNvPr id="337" name="楕円 336"/>
        <xdr:cNvSpPr/>
      </xdr:nvSpPr>
      <xdr:spPr>
        <a:xfrm>
          <a:off x="20383500" y="567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52883</xdr:rowOff>
    </xdr:from>
    <xdr:to>
      <xdr:col>111</xdr:col>
      <xdr:colOff>177800</xdr:colOff>
      <xdr:row>33</xdr:row>
      <xdr:rowOff>71171</xdr:rowOff>
    </xdr:to>
    <xdr:cxnSp macro="">
      <xdr:nvCxnSpPr>
        <xdr:cNvPr id="338" name="直線コネクタ 337"/>
        <xdr:cNvCxnSpPr/>
      </xdr:nvCxnSpPr>
      <xdr:spPr>
        <a:xfrm flipV="1">
          <a:off x="20434300" y="571073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90695</xdr:rowOff>
    </xdr:from>
    <xdr:ext cx="469744" cy="259045"/>
    <xdr:sp macro="" textlink="">
      <xdr:nvSpPr>
        <xdr:cNvPr id="339" name="n_1aveValue【認定こども園・幼稚園・保育所】&#10;一人当たり面積"/>
        <xdr:cNvSpPr txBox="1"/>
      </xdr:nvSpPr>
      <xdr:spPr>
        <a:xfrm>
          <a:off x="21075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104411</xdr:rowOff>
    </xdr:from>
    <xdr:ext cx="469744" cy="259045"/>
    <xdr:sp macro="" textlink="">
      <xdr:nvSpPr>
        <xdr:cNvPr id="340" name="n_2aveValue【認定こども園・幼稚園・保育所】&#10;一人当たり面積"/>
        <xdr:cNvSpPr txBox="1"/>
      </xdr:nvSpPr>
      <xdr:spPr>
        <a:xfrm>
          <a:off x="20199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124324</xdr:rowOff>
    </xdr:from>
    <xdr:ext cx="469744" cy="259045"/>
    <xdr:sp macro="" textlink="">
      <xdr:nvSpPr>
        <xdr:cNvPr id="341" name="n_3aveValue【認定こども園・幼稚園・保育所】&#10;一人当たり面積"/>
        <xdr:cNvSpPr txBox="1"/>
      </xdr:nvSpPr>
      <xdr:spPr>
        <a:xfrm>
          <a:off x="19310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120210</xdr:rowOff>
    </xdr:from>
    <xdr:ext cx="469744" cy="259045"/>
    <xdr:sp macro="" textlink="">
      <xdr:nvSpPr>
        <xdr:cNvPr id="342" name="n_1mainValue【認定こども園・幼稚園・保育所】&#10;一人当たり面積"/>
        <xdr:cNvSpPr txBox="1"/>
      </xdr:nvSpPr>
      <xdr:spPr>
        <a:xfrm>
          <a:off x="21075727" y="543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138498</xdr:rowOff>
    </xdr:from>
    <xdr:ext cx="469744" cy="259045"/>
    <xdr:sp macro="" textlink="">
      <xdr:nvSpPr>
        <xdr:cNvPr id="343" name="n_2mainValue【認定こども園・幼稚園・保育所】&#10;一人当たり面積"/>
        <xdr:cNvSpPr txBox="1"/>
      </xdr:nvSpPr>
      <xdr:spPr>
        <a:xfrm>
          <a:off x="20199427" y="545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1" name="正方形/長方形 3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2" name="テキスト ボックス 3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3" name="直線コネクタ 3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54" name="直線コネクタ 3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55" name="テキスト ボックス 3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6" name="直線コネクタ 3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7" name="テキスト ボックス 3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8" name="直線コネクタ 3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9" name="テキスト ボックス 3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0" name="直線コネクタ 3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1" name="テキスト ボックス 3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2" name="直線コネクタ 3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3" name="テキスト ボックス 3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4" name="直線コネクタ 3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65" name="テキスト ボックス 3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6" name="直線コネクタ 3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7" name="テキスト ボックス 3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369" name="直線コネクタ 368"/>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370"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371" name="直線コネクタ 370"/>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372"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373" name="直線コネクタ 372"/>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374" name="【学校施設】&#10;有形固定資産減価償却率平均値テキスト"/>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375" name="フローチャート: 判断 374"/>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376" name="フローチャート: 判断 375"/>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377" name="フローチャート: 判断 376"/>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378" name="フローチャート: 判断 377"/>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9" name="テキスト ボックス 3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0" name="テキスト ボックス 3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1" name="テキスト ボックス 3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2" name="テキスト ボックス 3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3" name="テキスト ボックス 3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122283</xdr:rowOff>
    </xdr:from>
    <xdr:to>
      <xdr:col>81</xdr:col>
      <xdr:colOff>101600</xdr:colOff>
      <xdr:row>58</xdr:row>
      <xdr:rowOff>52433</xdr:rowOff>
    </xdr:to>
    <xdr:sp macro="" textlink="">
      <xdr:nvSpPr>
        <xdr:cNvPr id="384" name="楕円 383"/>
        <xdr:cNvSpPr/>
      </xdr:nvSpPr>
      <xdr:spPr>
        <a:xfrm>
          <a:off x="154305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385" name="楕円 384"/>
        <xdr:cNvSpPr/>
      </xdr:nvSpPr>
      <xdr:spPr>
        <a:xfrm>
          <a:off x="14541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1633</xdr:rowOff>
    </xdr:from>
    <xdr:to>
      <xdr:col>81</xdr:col>
      <xdr:colOff>50800</xdr:colOff>
      <xdr:row>59</xdr:row>
      <xdr:rowOff>11430</xdr:rowOff>
    </xdr:to>
    <xdr:cxnSp macro="">
      <xdr:nvCxnSpPr>
        <xdr:cNvPr id="386" name="直線コネクタ 385"/>
        <xdr:cNvCxnSpPr/>
      </xdr:nvCxnSpPr>
      <xdr:spPr>
        <a:xfrm flipV="1">
          <a:off x="14592300" y="9945733"/>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387" name="n_1aveValue【学校施設】&#10;有形固定資産減価償却率"/>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388" name="n_2aveValue【学校施設】&#10;有形固定資産減価償却率"/>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389" name="n_3aveValue【学校施設】&#10;有形固定資産減価償却率"/>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68960</xdr:rowOff>
    </xdr:from>
    <xdr:ext cx="405111" cy="259045"/>
    <xdr:sp macro="" textlink="">
      <xdr:nvSpPr>
        <xdr:cNvPr id="390" name="n_1mainValue【学校施設】&#10;有形固定資産減価償却率"/>
        <xdr:cNvSpPr txBox="1"/>
      </xdr:nvSpPr>
      <xdr:spPr>
        <a:xfrm>
          <a:off x="15266044" y="967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391" name="n_2mainValue【学校施設】&#10;有形固定資産減価償却率"/>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2" name="正方形/長方形 3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9" name="正方形/長方形 3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0" name="テキスト ボックス 3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1" name="直線コネクタ 4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2" name="直線コネクタ 40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3" name="テキスト ボックス 40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4" name="直線コネクタ 40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5" name="テキスト ボックス 40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6" name="直線コネクタ 40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7" name="テキスト ボックス 40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8" name="直線コネクタ 40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9" name="テキスト ボックス 40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0" name="直線コネクタ 40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11" name="テキスト ボックス 41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2" name="直線コネクタ 41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13" name="テキスト ボックス 41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4" name="直線コネクタ 4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15" name="テキスト ボックス 41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417" name="直線コネクタ 416"/>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418"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419" name="直線コネクタ 418"/>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420"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421" name="直線コネクタ 420"/>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422" name="【学校施設】&#10;一人当たり面積平均値テキスト"/>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423" name="フローチャート: 判断 422"/>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424" name="フローチャート: 判断 423"/>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425" name="フローチャート: 判断 424"/>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426" name="フローチャート: 判断 425"/>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7" name="テキスト ボックス 4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8" name="テキスト ボックス 4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9" name="テキスト ボックス 4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0" name="テキスト ボックス 4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1" name="テキスト ボックス 4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18215</xdr:rowOff>
    </xdr:from>
    <xdr:to>
      <xdr:col>112</xdr:col>
      <xdr:colOff>38100</xdr:colOff>
      <xdr:row>60</xdr:row>
      <xdr:rowOff>119815</xdr:rowOff>
    </xdr:to>
    <xdr:sp macro="" textlink="">
      <xdr:nvSpPr>
        <xdr:cNvPr id="432" name="楕円 431"/>
        <xdr:cNvSpPr/>
      </xdr:nvSpPr>
      <xdr:spPr>
        <a:xfrm>
          <a:off x="21272500" y="1030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15494</xdr:rowOff>
    </xdr:from>
    <xdr:to>
      <xdr:col>107</xdr:col>
      <xdr:colOff>101600</xdr:colOff>
      <xdr:row>61</xdr:row>
      <xdr:rowOff>117094</xdr:rowOff>
    </xdr:to>
    <xdr:sp macro="" textlink="">
      <xdr:nvSpPr>
        <xdr:cNvPr id="433" name="楕円 432"/>
        <xdr:cNvSpPr/>
      </xdr:nvSpPr>
      <xdr:spPr>
        <a:xfrm>
          <a:off x="20383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69015</xdr:rowOff>
    </xdr:from>
    <xdr:to>
      <xdr:col>111</xdr:col>
      <xdr:colOff>177800</xdr:colOff>
      <xdr:row>61</xdr:row>
      <xdr:rowOff>66294</xdr:rowOff>
    </xdr:to>
    <xdr:cxnSp macro="">
      <xdr:nvCxnSpPr>
        <xdr:cNvPr id="434" name="直線コネクタ 433"/>
        <xdr:cNvCxnSpPr/>
      </xdr:nvCxnSpPr>
      <xdr:spPr>
        <a:xfrm flipV="1">
          <a:off x="20434300" y="10356015"/>
          <a:ext cx="889000" cy="16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88844</xdr:rowOff>
    </xdr:from>
    <xdr:ext cx="469744" cy="259045"/>
    <xdr:sp macro="" textlink="">
      <xdr:nvSpPr>
        <xdr:cNvPr id="435" name="n_1aveValue【学校施設】&#10;一人当たり面積"/>
        <xdr:cNvSpPr txBox="1"/>
      </xdr:nvSpPr>
      <xdr:spPr>
        <a:xfrm>
          <a:off x="21075727" y="1089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436" name="n_2aveValue【学校施設】&#10;一人当たり面積"/>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437" name="n_3aveValue【学校施設】&#10;一人当たり面積"/>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136342</xdr:rowOff>
    </xdr:from>
    <xdr:ext cx="469744" cy="259045"/>
    <xdr:sp macro="" textlink="">
      <xdr:nvSpPr>
        <xdr:cNvPr id="438" name="n_1mainValue【学校施設】&#10;一人当たり面積"/>
        <xdr:cNvSpPr txBox="1"/>
      </xdr:nvSpPr>
      <xdr:spPr>
        <a:xfrm>
          <a:off x="21075727" y="1008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133621</xdr:rowOff>
    </xdr:from>
    <xdr:ext cx="469744" cy="259045"/>
    <xdr:sp macro="" textlink="">
      <xdr:nvSpPr>
        <xdr:cNvPr id="439" name="n_2mainValue【学校施設】&#10;一人当たり面積"/>
        <xdr:cNvSpPr txBox="1"/>
      </xdr:nvSpPr>
      <xdr:spPr>
        <a:xfrm>
          <a:off x="20199427" y="102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66" name="テキスト ボックス 46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67" name="直線コネクタ 4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68" name="テキスト ボックス 4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69" name="直線コネクタ 4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70" name="テキスト ボックス 4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1" name="直線コネクタ 4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2" name="テキスト ボックス 4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3" name="直線コネクタ 4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74" name="テキスト ボックス 4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75" name="直線コネクタ 4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76" name="テキスト ボックス 47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8" name="テキスト ボックス 4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480" name="直線コネクタ 479"/>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481" name="【公民館】&#10;有形固定資産減価償却率最小値テキスト"/>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482" name="直線コネクタ 481"/>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83"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84" name="直線コネクタ 48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485" name="【公民館】&#10;有形固定資産減価償却率平均値テキスト"/>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486" name="フローチャート: 判断 485"/>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487" name="フローチャート: 判断 486"/>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488" name="フローチャート: 判断 487"/>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489" name="フローチャート: 判断 488"/>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170180</xdr:rowOff>
    </xdr:from>
    <xdr:to>
      <xdr:col>81</xdr:col>
      <xdr:colOff>101600</xdr:colOff>
      <xdr:row>102</xdr:row>
      <xdr:rowOff>100330</xdr:rowOff>
    </xdr:to>
    <xdr:sp macro="" textlink="">
      <xdr:nvSpPr>
        <xdr:cNvPr id="495" name="楕円 494"/>
        <xdr:cNvSpPr/>
      </xdr:nvSpPr>
      <xdr:spPr>
        <a:xfrm>
          <a:off x="15430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59689</xdr:rowOff>
    </xdr:from>
    <xdr:to>
      <xdr:col>76</xdr:col>
      <xdr:colOff>165100</xdr:colOff>
      <xdr:row>102</xdr:row>
      <xdr:rowOff>161289</xdr:rowOff>
    </xdr:to>
    <xdr:sp macro="" textlink="">
      <xdr:nvSpPr>
        <xdr:cNvPr id="496" name="楕円 495"/>
        <xdr:cNvSpPr/>
      </xdr:nvSpPr>
      <xdr:spPr>
        <a:xfrm>
          <a:off x="14541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49530</xdr:rowOff>
    </xdr:from>
    <xdr:to>
      <xdr:col>81</xdr:col>
      <xdr:colOff>50800</xdr:colOff>
      <xdr:row>102</xdr:row>
      <xdr:rowOff>110489</xdr:rowOff>
    </xdr:to>
    <xdr:cxnSp macro="">
      <xdr:nvCxnSpPr>
        <xdr:cNvPr id="497" name="直線コネクタ 496"/>
        <xdr:cNvCxnSpPr/>
      </xdr:nvCxnSpPr>
      <xdr:spPr>
        <a:xfrm flipV="1">
          <a:off x="14592300" y="175374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498"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499" name="n_2aveValue【公民館】&#10;有形固定資産減価償却率"/>
        <xdr:cNvSpPr txBox="1"/>
      </xdr:nvSpPr>
      <xdr:spPr>
        <a:xfrm>
          <a:off x="143897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500" name="n_3aveValue【公民館】&#10;有形固定資産減価償却率"/>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116857</xdr:rowOff>
    </xdr:from>
    <xdr:ext cx="405111" cy="259045"/>
    <xdr:sp macro="" textlink="">
      <xdr:nvSpPr>
        <xdr:cNvPr id="501" name="n_1mainValue【公民館】&#10;有形固定資産減価償却率"/>
        <xdr:cNvSpPr txBox="1"/>
      </xdr:nvSpPr>
      <xdr:spPr>
        <a:xfrm>
          <a:off x="152660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6366</xdr:rowOff>
    </xdr:from>
    <xdr:ext cx="405111" cy="259045"/>
    <xdr:sp macro="" textlink="">
      <xdr:nvSpPr>
        <xdr:cNvPr id="502" name="n_2mainValue【公民館】&#10;有形固定資産減価償却率"/>
        <xdr:cNvSpPr txBox="1"/>
      </xdr:nvSpPr>
      <xdr:spPr>
        <a:xfrm>
          <a:off x="14389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3" name="正方形/長方形 5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4" name="正方形/長方形 5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5" name="正方形/長方形 5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6" name="正方形/長方形 5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7" name="正方形/長方形 5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8" name="正方形/長方形 5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9" name="正方形/長方形 5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0" name="正方形/長方形 5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1" name="テキスト ボックス 5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2" name="直線コネクタ 5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3" name="直線コネクタ 5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4" name="テキスト ボックス 5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5" name="直線コネクタ 5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6" name="テキスト ボックス 5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7" name="直線コネクタ 5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8" name="テキスト ボックス 5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9" name="直線コネクタ 5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0" name="テキスト ボックス 5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1" name="直線コネクタ 5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2" name="テキスト ボックス 5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3" name="直線コネクタ 5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4" name="テキスト ボックス 5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5" name="直線コネクタ 5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6" name="テキスト ボックス 5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76744</xdr:rowOff>
    </xdr:from>
    <xdr:to>
      <xdr:col>116</xdr:col>
      <xdr:colOff>62864</xdr:colOff>
      <xdr:row>108</xdr:row>
      <xdr:rowOff>137161</xdr:rowOff>
    </xdr:to>
    <xdr:cxnSp macro="">
      <xdr:nvCxnSpPr>
        <xdr:cNvPr id="528" name="直線コネクタ 527"/>
        <xdr:cNvCxnSpPr/>
      </xdr:nvCxnSpPr>
      <xdr:spPr>
        <a:xfrm flipV="1">
          <a:off x="22160864" y="17393194"/>
          <a:ext cx="0" cy="1260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529"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530" name="直線コネクタ 529"/>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23421</xdr:rowOff>
    </xdr:from>
    <xdr:ext cx="469744" cy="259045"/>
    <xdr:sp macro="" textlink="">
      <xdr:nvSpPr>
        <xdr:cNvPr id="531" name="【公民館】&#10;一人当たり面積最大値テキスト"/>
        <xdr:cNvSpPr txBox="1"/>
      </xdr:nvSpPr>
      <xdr:spPr>
        <a:xfrm>
          <a:off x="22199600" y="1716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76744</xdr:rowOff>
    </xdr:from>
    <xdr:to>
      <xdr:col>116</xdr:col>
      <xdr:colOff>152400</xdr:colOff>
      <xdr:row>101</xdr:row>
      <xdr:rowOff>76744</xdr:rowOff>
    </xdr:to>
    <xdr:cxnSp macro="">
      <xdr:nvCxnSpPr>
        <xdr:cNvPr id="532" name="直線コネクタ 531"/>
        <xdr:cNvCxnSpPr/>
      </xdr:nvCxnSpPr>
      <xdr:spPr>
        <a:xfrm>
          <a:off x="22072600" y="1739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20156</xdr:rowOff>
    </xdr:from>
    <xdr:ext cx="469744" cy="259045"/>
    <xdr:sp macro="" textlink="">
      <xdr:nvSpPr>
        <xdr:cNvPr id="533" name="【公民館】&#10;一人当たり面積平均値テキスト"/>
        <xdr:cNvSpPr txBox="1"/>
      </xdr:nvSpPr>
      <xdr:spPr>
        <a:xfrm>
          <a:off x="22199600" y="1819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534" name="フローチャート: 判断 533"/>
        <xdr:cNvSpPr/>
      </xdr:nvSpPr>
      <xdr:spPr>
        <a:xfrm>
          <a:off x="221107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84182</xdr:rowOff>
    </xdr:from>
    <xdr:to>
      <xdr:col>112</xdr:col>
      <xdr:colOff>38100</xdr:colOff>
      <xdr:row>107</xdr:row>
      <xdr:rowOff>14332</xdr:rowOff>
    </xdr:to>
    <xdr:sp macro="" textlink="">
      <xdr:nvSpPr>
        <xdr:cNvPr id="535" name="フローチャート: 判断 534"/>
        <xdr:cNvSpPr/>
      </xdr:nvSpPr>
      <xdr:spPr>
        <a:xfrm>
          <a:off x="21272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124461</xdr:rowOff>
    </xdr:from>
    <xdr:to>
      <xdr:col>107</xdr:col>
      <xdr:colOff>101600</xdr:colOff>
      <xdr:row>107</xdr:row>
      <xdr:rowOff>54611</xdr:rowOff>
    </xdr:to>
    <xdr:sp macro="" textlink="">
      <xdr:nvSpPr>
        <xdr:cNvPr id="536" name="フローチャート: 判断 535"/>
        <xdr:cNvSpPr/>
      </xdr:nvSpPr>
      <xdr:spPr>
        <a:xfrm>
          <a:off x="20383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104866</xdr:rowOff>
    </xdr:from>
    <xdr:to>
      <xdr:col>102</xdr:col>
      <xdr:colOff>165100</xdr:colOff>
      <xdr:row>107</xdr:row>
      <xdr:rowOff>35016</xdr:rowOff>
    </xdr:to>
    <xdr:sp macro="" textlink="">
      <xdr:nvSpPr>
        <xdr:cNvPr id="537" name="フローチャート: 判断 536"/>
        <xdr:cNvSpPr/>
      </xdr:nvSpPr>
      <xdr:spPr>
        <a:xfrm>
          <a:off x="19494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8" name="テキスト ボックス 5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9" name="テキスト ボックス 5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0" name="テキスト ボックス 5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1" name="テキスト ボックス 5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2" name="テキスト ボックス 5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120106</xdr:rowOff>
    </xdr:from>
    <xdr:to>
      <xdr:col>112</xdr:col>
      <xdr:colOff>38100</xdr:colOff>
      <xdr:row>101</xdr:row>
      <xdr:rowOff>50256</xdr:rowOff>
    </xdr:to>
    <xdr:sp macro="" textlink="">
      <xdr:nvSpPr>
        <xdr:cNvPr id="543" name="楕円 542"/>
        <xdr:cNvSpPr/>
      </xdr:nvSpPr>
      <xdr:spPr>
        <a:xfrm>
          <a:off x="21272500"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137523</xdr:rowOff>
    </xdr:from>
    <xdr:to>
      <xdr:col>107</xdr:col>
      <xdr:colOff>101600</xdr:colOff>
      <xdr:row>101</xdr:row>
      <xdr:rowOff>67673</xdr:rowOff>
    </xdr:to>
    <xdr:sp macro="" textlink="">
      <xdr:nvSpPr>
        <xdr:cNvPr id="544" name="楕円 543"/>
        <xdr:cNvSpPr/>
      </xdr:nvSpPr>
      <xdr:spPr>
        <a:xfrm>
          <a:off x="20383500" y="172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170906</xdr:rowOff>
    </xdr:from>
    <xdr:to>
      <xdr:col>111</xdr:col>
      <xdr:colOff>177800</xdr:colOff>
      <xdr:row>101</xdr:row>
      <xdr:rowOff>16873</xdr:rowOff>
    </xdr:to>
    <xdr:cxnSp macro="">
      <xdr:nvCxnSpPr>
        <xdr:cNvPr id="545" name="直線コネクタ 544"/>
        <xdr:cNvCxnSpPr/>
      </xdr:nvCxnSpPr>
      <xdr:spPr>
        <a:xfrm flipV="1">
          <a:off x="20434300" y="17315906"/>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5459</xdr:rowOff>
    </xdr:from>
    <xdr:ext cx="469744" cy="259045"/>
    <xdr:sp macro="" textlink="">
      <xdr:nvSpPr>
        <xdr:cNvPr id="546" name="n_1aveValue【公民館】&#10;一人当たり面積"/>
        <xdr:cNvSpPr txBox="1"/>
      </xdr:nvSpPr>
      <xdr:spPr>
        <a:xfrm>
          <a:off x="21075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45738</xdr:rowOff>
    </xdr:from>
    <xdr:ext cx="469744" cy="259045"/>
    <xdr:sp macro="" textlink="">
      <xdr:nvSpPr>
        <xdr:cNvPr id="547" name="n_2aveValue【公民館】&#10;一人当たり面積"/>
        <xdr:cNvSpPr txBox="1"/>
      </xdr:nvSpPr>
      <xdr:spPr>
        <a:xfrm>
          <a:off x="20199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51543</xdr:rowOff>
    </xdr:from>
    <xdr:ext cx="469744" cy="259045"/>
    <xdr:sp macro="" textlink="">
      <xdr:nvSpPr>
        <xdr:cNvPr id="548" name="n_3aveValue【公民館】&#10;一人当たり面積"/>
        <xdr:cNvSpPr txBox="1"/>
      </xdr:nvSpPr>
      <xdr:spPr>
        <a:xfrm>
          <a:off x="19310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66783</xdr:rowOff>
    </xdr:from>
    <xdr:ext cx="469744" cy="259045"/>
    <xdr:sp macro="" textlink="">
      <xdr:nvSpPr>
        <xdr:cNvPr id="549" name="n_1mainValue【公民館】&#10;一人当たり面積"/>
        <xdr:cNvSpPr txBox="1"/>
      </xdr:nvSpPr>
      <xdr:spPr>
        <a:xfrm>
          <a:off x="21075727" y="170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84200</xdr:rowOff>
    </xdr:from>
    <xdr:ext cx="469744" cy="259045"/>
    <xdr:sp macro="" textlink="">
      <xdr:nvSpPr>
        <xdr:cNvPr id="550" name="n_2mainValue【公民館】&#10;一人当たり面積"/>
        <xdr:cNvSpPr txBox="1"/>
      </xdr:nvSpPr>
      <xdr:spPr>
        <a:xfrm>
          <a:off x="20199427" y="1705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1" name="正方形/長方形 5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2" name="正方形/長方形 5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3" name="テキスト ボックス 5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類似団体と比較して有形固定資産減価償却率が高くなっている施設は、学校施設、公民館であり、低くなっている施設は、道路、幼稚園、橋りょうである。</a:t>
          </a:r>
          <a:endParaRPr lang="ja-JP" altLang="ja-JP" sz="1400">
            <a:effectLst/>
          </a:endParaRPr>
        </a:p>
        <a:p>
          <a:r>
            <a:rPr kumimoji="1" lang="ja-JP" altLang="ja-JP" sz="1100">
              <a:solidFill>
                <a:schemeClr val="dk1"/>
              </a:solidFill>
              <a:effectLst/>
              <a:latin typeface="+mn-lt"/>
              <a:ea typeface="+mn-ea"/>
              <a:cs typeface="+mn-cs"/>
            </a:rPr>
            <a:t>特に学校施設の有形固定資産減価償却率が高くなっており、今後、個別施設計画を策定し、小学校・中学校の大規模改修を行うなどの老朽化対策に取り組んでいく</a:t>
          </a:r>
          <a:r>
            <a:rPr kumimoji="1" lang="ja-JP" altLang="en-US" sz="1100">
              <a:solidFill>
                <a:schemeClr val="dk1"/>
              </a:solidFill>
              <a:effectLst/>
              <a:latin typeface="+mn-lt"/>
              <a:ea typeface="+mn-ea"/>
              <a:cs typeface="+mn-cs"/>
            </a:rPr>
            <a:t>予定で</a:t>
          </a:r>
          <a:r>
            <a:rPr kumimoji="1" lang="ja-JP" altLang="ja-JP" sz="1100">
              <a:solidFill>
                <a:schemeClr val="dk1"/>
              </a:solidFill>
              <a:effectLst/>
              <a:latin typeface="+mn-lt"/>
              <a:ea typeface="+mn-ea"/>
              <a:cs typeface="+mn-cs"/>
            </a:rPr>
            <a:t>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5,572
5,551
24.10
4,205,404
3,768,799
342,217
2,041,702
2,972,097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51180</xdr:rowOff>
    </xdr:from>
    <xdr:ext cx="405111" cy="259045"/>
    <xdr:sp macro="" textlink="">
      <xdr:nvSpPr>
        <xdr:cNvPr id="62" name="【図書館】&#10;有形固定資産減価償却率平均値テキスト"/>
        <xdr:cNvSpPr txBox="1"/>
      </xdr:nvSpPr>
      <xdr:spPr>
        <a:xfrm>
          <a:off x="4673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44649</xdr:rowOff>
    </xdr:from>
    <xdr:ext cx="405111" cy="259045"/>
    <xdr:sp macro="" textlink="">
      <xdr:nvSpPr>
        <xdr:cNvPr id="65" name="n_1aveValue【図書館】&#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163847</xdr:rowOff>
    </xdr:from>
    <xdr:ext cx="405111" cy="259045"/>
    <xdr:sp macro="" textlink="">
      <xdr:nvSpPr>
        <xdr:cNvPr id="67" name="n_2aveValue【図書館】&#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49893</xdr:rowOff>
    </xdr:from>
    <xdr:to>
      <xdr:col>10</xdr:col>
      <xdr:colOff>165100</xdr:colOff>
      <xdr:row>38</xdr:row>
      <xdr:rowOff>151493</xdr:rowOff>
    </xdr:to>
    <xdr:sp macro="" textlink="">
      <xdr:nvSpPr>
        <xdr:cNvPr id="68" name="フローチャート: 判断 67"/>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168020</xdr:rowOff>
    </xdr:from>
    <xdr:ext cx="405111" cy="259045"/>
    <xdr:sp macro="" textlink="">
      <xdr:nvSpPr>
        <xdr:cNvPr id="69" name="n_3aveValue【図書館】&#10;有形固定資産減価償却率"/>
        <xdr:cNvSpPr txBox="1"/>
      </xdr:nvSpPr>
      <xdr:spPr>
        <a:xfrm>
          <a:off x="1816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28666</xdr:rowOff>
    </xdr:from>
    <xdr:to>
      <xdr:col>20</xdr:col>
      <xdr:colOff>38100</xdr:colOff>
      <xdr:row>35</xdr:row>
      <xdr:rowOff>130266</xdr:rowOff>
    </xdr:to>
    <xdr:sp macro="" textlink="">
      <xdr:nvSpPr>
        <xdr:cNvPr id="75" name="楕円 74"/>
        <xdr:cNvSpPr/>
      </xdr:nvSpPr>
      <xdr:spPr>
        <a:xfrm>
          <a:off x="3746500" y="60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49893</xdr:rowOff>
    </xdr:from>
    <xdr:to>
      <xdr:col>15</xdr:col>
      <xdr:colOff>101600</xdr:colOff>
      <xdr:row>38</xdr:row>
      <xdr:rowOff>151493</xdr:rowOff>
    </xdr:to>
    <xdr:sp macro="" textlink="">
      <xdr:nvSpPr>
        <xdr:cNvPr id="76" name="楕円 75"/>
        <xdr:cNvSpPr/>
      </xdr:nvSpPr>
      <xdr:spPr>
        <a:xfrm>
          <a:off x="2857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79466</xdr:rowOff>
    </xdr:from>
    <xdr:to>
      <xdr:col>19</xdr:col>
      <xdr:colOff>177800</xdr:colOff>
      <xdr:row>38</xdr:row>
      <xdr:rowOff>100693</xdr:rowOff>
    </xdr:to>
    <xdr:cxnSp macro="">
      <xdr:nvCxnSpPr>
        <xdr:cNvPr id="77" name="直線コネクタ 76"/>
        <xdr:cNvCxnSpPr/>
      </xdr:nvCxnSpPr>
      <xdr:spPr>
        <a:xfrm flipV="1">
          <a:off x="2908300" y="6080216"/>
          <a:ext cx="889000" cy="53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146793</xdr:rowOff>
    </xdr:from>
    <xdr:ext cx="405111" cy="259045"/>
    <xdr:sp macro="" textlink="">
      <xdr:nvSpPr>
        <xdr:cNvPr id="78" name="n_1mainValue【図書館】&#10;有形固定資産減価償却率"/>
        <xdr:cNvSpPr txBox="1"/>
      </xdr:nvSpPr>
      <xdr:spPr>
        <a:xfrm>
          <a:off x="3582044" y="580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168020</xdr:rowOff>
    </xdr:from>
    <xdr:ext cx="405111" cy="259045"/>
    <xdr:sp macro="" textlink="">
      <xdr:nvSpPr>
        <xdr:cNvPr id="79" name="n_2mainValue【図書館】&#10;有形固定資産減価償却率"/>
        <xdr:cNvSpPr txBox="1"/>
      </xdr:nvSpPr>
      <xdr:spPr>
        <a:xfrm>
          <a:off x="2705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38</xdr:row>
      <xdr:rowOff>102326</xdr:rowOff>
    </xdr:from>
    <xdr:to>
      <xdr:col>54</xdr:col>
      <xdr:colOff>189865</xdr:colOff>
      <xdr:row>42</xdr:row>
      <xdr:rowOff>33746</xdr:rowOff>
    </xdr:to>
    <xdr:cxnSp macro="">
      <xdr:nvCxnSpPr>
        <xdr:cNvPr id="105" name="直線コネクタ 104"/>
        <xdr:cNvCxnSpPr/>
      </xdr:nvCxnSpPr>
      <xdr:spPr>
        <a:xfrm flipV="1">
          <a:off x="10476865" y="6617426"/>
          <a:ext cx="0" cy="617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37573</xdr:rowOff>
    </xdr:from>
    <xdr:ext cx="469744" cy="259045"/>
    <xdr:sp macro="" textlink="">
      <xdr:nvSpPr>
        <xdr:cNvPr id="106" name="【図書館】&#10;一人当たり面積最小値テキスト"/>
        <xdr:cNvSpPr txBox="1"/>
      </xdr:nvSpPr>
      <xdr:spPr>
        <a:xfrm>
          <a:off x="10515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33746</xdr:rowOff>
    </xdr:from>
    <xdr:to>
      <xdr:col>55</xdr:col>
      <xdr:colOff>88900</xdr:colOff>
      <xdr:row>42</xdr:row>
      <xdr:rowOff>33746</xdr:rowOff>
    </xdr:to>
    <xdr:cxnSp macro="">
      <xdr:nvCxnSpPr>
        <xdr:cNvPr id="107" name="直線コネクタ 106"/>
        <xdr:cNvCxnSpPr/>
      </xdr:nvCxnSpPr>
      <xdr:spPr>
        <a:xfrm>
          <a:off x="10388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49003</xdr:rowOff>
    </xdr:from>
    <xdr:ext cx="469744" cy="259045"/>
    <xdr:sp macro="" textlink="">
      <xdr:nvSpPr>
        <xdr:cNvPr id="108" name="【図書館】&#10;一人当たり面積最大値テキスト"/>
        <xdr:cNvSpPr txBox="1"/>
      </xdr:nvSpPr>
      <xdr:spPr>
        <a:xfrm>
          <a:off x="10515600" y="639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102326</xdr:rowOff>
    </xdr:from>
    <xdr:to>
      <xdr:col>55</xdr:col>
      <xdr:colOff>88900</xdr:colOff>
      <xdr:row>38</xdr:row>
      <xdr:rowOff>102326</xdr:rowOff>
    </xdr:to>
    <xdr:cxnSp macro="">
      <xdr:nvCxnSpPr>
        <xdr:cNvPr id="109" name="直線コネクタ 108"/>
        <xdr:cNvCxnSpPr/>
      </xdr:nvCxnSpPr>
      <xdr:spPr>
        <a:xfrm>
          <a:off x="10388600" y="6617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160581</xdr:rowOff>
    </xdr:from>
    <xdr:ext cx="469744" cy="259045"/>
    <xdr:sp macro="" textlink="">
      <xdr:nvSpPr>
        <xdr:cNvPr id="110" name="【図書館】&#10;一人当たり面積平均値テキスト"/>
        <xdr:cNvSpPr txBox="1"/>
      </xdr:nvSpPr>
      <xdr:spPr>
        <a:xfrm>
          <a:off x="10515600" y="701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10704</xdr:rowOff>
    </xdr:from>
    <xdr:to>
      <xdr:col>55</xdr:col>
      <xdr:colOff>50800</xdr:colOff>
      <xdr:row>41</xdr:row>
      <xdr:rowOff>112304</xdr:rowOff>
    </xdr:to>
    <xdr:sp macro="" textlink="">
      <xdr:nvSpPr>
        <xdr:cNvPr id="111" name="フローチャート: 判断 110"/>
        <xdr:cNvSpPr/>
      </xdr:nvSpPr>
      <xdr:spPr>
        <a:xfrm>
          <a:off x="10426700" y="704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43362</xdr:rowOff>
    </xdr:from>
    <xdr:to>
      <xdr:col>50</xdr:col>
      <xdr:colOff>165100</xdr:colOff>
      <xdr:row>41</xdr:row>
      <xdr:rowOff>144962</xdr:rowOff>
    </xdr:to>
    <xdr:sp macro="" textlink="">
      <xdr:nvSpPr>
        <xdr:cNvPr id="112" name="フローチャート: 判断 111"/>
        <xdr:cNvSpPr/>
      </xdr:nvSpPr>
      <xdr:spPr>
        <a:xfrm>
          <a:off x="9588500" y="707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161489</xdr:rowOff>
    </xdr:from>
    <xdr:ext cx="469744" cy="259045"/>
    <xdr:sp macro="" textlink="">
      <xdr:nvSpPr>
        <xdr:cNvPr id="113" name="n_1aveValue【図書館】&#10;一人当たり面積"/>
        <xdr:cNvSpPr txBox="1"/>
      </xdr:nvSpPr>
      <xdr:spPr>
        <a:xfrm>
          <a:off x="9391727" y="684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72753</xdr:rowOff>
    </xdr:from>
    <xdr:to>
      <xdr:col>46</xdr:col>
      <xdr:colOff>38100</xdr:colOff>
      <xdr:row>42</xdr:row>
      <xdr:rowOff>2903</xdr:rowOff>
    </xdr:to>
    <xdr:sp macro="" textlink="">
      <xdr:nvSpPr>
        <xdr:cNvPr id="114" name="フローチャート: 判断 113"/>
        <xdr:cNvSpPr/>
      </xdr:nvSpPr>
      <xdr:spPr>
        <a:xfrm>
          <a:off x="8699500" y="710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41</xdr:row>
      <xdr:rowOff>165480</xdr:rowOff>
    </xdr:from>
    <xdr:ext cx="469744" cy="259045"/>
    <xdr:sp macro="" textlink="">
      <xdr:nvSpPr>
        <xdr:cNvPr id="115" name="n_2aveValue【図書館】&#10;一人当たり面積"/>
        <xdr:cNvSpPr txBox="1"/>
      </xdr:nvSpPr>
      <xdr:spPr>
        <a:xfrm>
          <a:off x="85154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41</xdr:row>
      <xdr:rowOff>13970</xdr:rowOff>
    </xdr:from>
    <xdr:to>
      <xdr:col>41</xdr:col>
      <xdr:colOff>101600</xdr:colOff>
      <xdr:row>41</xdr:row>
      <xdr:rowOff>115570</xdr:rowOff>
    </xdr:to>
    <xdr:sp macro="" textlink="">
      <xdr:nvSpPr>
        <xdr:cNvPr id="116" name="フローチャート: 判断 115"/>
        <xdr:cNvSpPr/>
      </xdr:nvSpPr>
      <xdr:spPr>
        <a:xfrm>
          <a:off x="7810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132097</xdr:rowOff>
    </xdr:from>
    <xdr:ext cx="469744" cy="259045"/>
    <xdr:sp macro="" textlink="">
      <xdr:nvSpPr>
        <xdr:cNvPr id="117" name="n_3aveValue【図書館】&#10;一人当たり面積"/>
        <xdr:cNvSpPr txBox="1"/>
      </xdr:nvSpPr>
      <xdr:spPr>
        <a:xfrm>
          <a:off x="7626427"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64588</xdr:rowOff>
    </xdr:from>
    <xdr:to>
      <xdr:col>50</xdr:col>
      <xdr:colOff>165100</xdr:colOff>
      <xdr:row>41</xdr:row>
      <xdr:rowOff>166188</xdr:rowOff>
    </xdr:to>
    <xdr:sp macro="" textlink="">
      <xdr:nvSpPr>
        <xdr:cNvPr id="123" name="楕円 122"/>
        <xdr:cNvSpPr/>
      </xdr:nvSpPr>
      <xdr:spPr>
        <a:xfrm>
          <a:off x="9588500" y="70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36830</xdr:rowOff>
    </xdr:from>
    <xdr:to>
      <xdr:col>46</xdr:col>
      <xdr:colOff>38100</xdr:colOff>
      <xdr:row>33</xdr:row>
      <xdr:rowOff>138430</xdr:rowOff>
    </xdr:to>
    <xdr:sp macro="" textlink="">
      <xdr:nvSpPr>
        <xdr:cNvPr id="124" name="楕円 123"/>
        <xdr:cNvSpPr/>
      </xdr:nvSpPr>
      <xdr:spPr>
        <a:xfrm>
          <a:off x="8699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87630</xdr:rowOff>
    </xdr:from>
    <xdr:to>
      <xdr:col>50</xdr:col>
      <xdr:colOff>114300</xdr:colOff>
      <xdr:row>41</xdr:row>
      <xdr:rowOff>115388</xdr:rowOff>
    </xdr:to>
    <xdr:cxnSp macro="">
      <xdr:nvCxnSpPr>
        <xdr:cNvPr id="125" name="直線コネクタ 124"/>
        <xdr:cNvCxnSpPr/>
      </xdr:nvCxnSpPr>
      <xdr:spPr>
        <a:xfrm>
          <a:off x="8750300" y="5745480"/>
          <a:ext cx="889000" cy="139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157315</xdr:rowOff>
    </xdr:from>
    <xdr:ext cx="469744" cy="259045"/>
    <xdr:sp macro="" textlink="">
      <xdr:nvSpPr>
        <xdr:cNvPr id="126" name="n_1mainValue【図書館】&#10;一人当たり面積"/>
        <xdr:cNvSpPr txBox="1"/>
      </xdr:nvSpPr>
      <xdr:spPr>
        <a:xfrm>
          <a:off x="9391727" y="718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154957</xdr:rowOff>
    </xdr:from>
    <xdr:ext cx="469744" cy="259045"/>
    <xdr:sp macro="" textlink="">
      <xdr:nvSpPr>
        <xdr:cNvPr id="127" name="n_2mainValue【図書館】&#10;一人当たり面積"/>
        <xdr:cNvSpPr txBox="1"/>
      </xdr:nvSpPr>
      <xdr:spPr>
        <a:xfrm>
          <a:off x="85154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52" name="直線コネクタ 151"/>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3"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4" name="直線コネクタ 153"/>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157" name="【体育館・プール】&#10;有形固定資産減価償却率平均値テキスト"/>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58" name="フローチャート: 判断 157"/>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59" name="フローチャート: 判断 158"/>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11447</xdr:rowOff>
    </xdr:from>
    <xdr:ext cx="405111" cy="259045"/>
    <xdr:sp macro="" textlink="">
      <xdr:nvSpPr>
        <xdr:cNvPr id="160" name="n_1aveValue【体育館・プール】&#10;有形固定資産減価償却率"/>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161" name="フローチャート: 判断 160"/>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60977</xdr:rowOff>
    </xdr:from>
    <xdr:ext cx="405111" cy="259045"/>
    <xdr:sp macro="" textlink="">
      <xdr:nvSpPr>
        <xdr:cNvPr id="162" name="n_2aveValue【体育館・プール】&#10;有形固定資産減価償却率"/>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163" name="フローチャート: 判断 162"/>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114952</xdr:rowOff>
    </xdr:from>
    <xdr:ext cx="405111" cy="259045"/>
    <xdr:sp macro="" textlink="">
      <xdr:nvSpPr>
        <xdr:cNvPr id="164" name="n_3aveValue【体育館・プール】&#10;有形固定資産減価償却率"/>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170" name="楕円 169"/>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40640</xdr:rowOff>
    </xdr:from>
    <xdr:to>
      <xdr:col>15</xdr:col>
      <xdr:colOff>101600</xdr:colOff>
      <xdr:row>58</xdr:row>
      <xdr:rowOff>142240</xdr:rowOff>
    </xdr:to>
    <xdr:sp macro="" textlink="">
      <xdr:nvSpPr>
        <xdr:cNvPr id="171" name="楕円 170"/>
        <xdr:cNvSpPr/>
      </xdr:nvSpPr>
      <xdr:spPr>
        <a:xfrm>
          <a:off x="2857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58</xdr:row>
      <xdr:rowOff>91440</xdr:rowOff>
    </xdr:to>
    <xdr:cxnSp macro="">
      <xdr:nvCxnSpPr>
        <xdr:cNvPr id="172" name="直線コネクタ 171"/>
        <xdr:cNvCxnSpPr/>
      </xdr:nvCxnSpPr>
      <xdr:spPr>
        <a:xfrm flipV="1">
          <a:off x="2908300" y="9525000"/>
          <a:ext cx="8890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173"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158767</xdr:rowOff>
    </xdr:from>
    <xdr:ext cx="405111" cy="259045"/>
    <xdr:sp macro="" textlink="">
      <xdr:nvSpPr>
        <xdr:cNvPr id="174" name="n_2mainValue【体育館・プール】&#10;有形固定資産減価償却率"/>
        <xdr:cNvSpPr txBox="1"/>
      </xdr:nvSpPr>
      <xdr:spPr>
        <a:xfrm>
          <a:off x="2705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6" name="テキスト ボックス 18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88" name="テキスト ボックス 187"/>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90" name="テキスト ボックス 189"/>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92" name="テキスト ボックス 191"/>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4" name="テキスト ボックス 193"/>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96" name="直線コネクタ 195"/>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97"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98" name="直線コネクタ 197"/>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99"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200" name="直線コネクタ 199"/>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51140</xdr:rowOff>
    </xdr:from>
    <xdr:ext cx="469744" cy="259045"/>
    <xdr:sp macro="" textlink="">
      <xdr:nvSpPr>
        <xdr:cNvPr id="201" name="【体育館・プール】&#10;一人当たり面積平均値テキスト"/>
        <xdr:cNvSpPr txBox="1"/>
      </xdr:nvSpPr>
      <xdr:spPr>
        <a:xfrm>
          <a:off x="10515600" y="10852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02" name="フローチャート: 判断 201"/>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03" name="フローチャート: 判断 202"/>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204" name="n_1aveValue【体育館・プール】&#10;一人当たり面積"/>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205" name="フローチャート: 判断 204"/>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206" name="n_2aveValue【体育館・プール】&#10;一人当たり面積"/>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207" name="フローチャート: 判断 206"/>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208" name="n_3aveValue【体育館・プール】&#10;一人当たり面積"/>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114523</xdr:rowOff>
    </xdr:from>
    <xdr:to>
      <xdr:col>50</xdr:col>
      <xdr:colOff>165100</xdr:colOff>
      <xdr:row>64</xdr:row>
      <xdr:rowOff>44673</xdr:rowOff>
    </xdr:to>
    <xdr:sp macro="" textlink="">
      <xdr:nvSpPr>
        <xdr:cNvPr id="214" name="楕円 213"/>
        <xdr:cNvSpPr/>
      </xdr:nvSpPr>
      <xdr:spPr>
        <a:xfrm>
          <a:off x="9588500" y="109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119690</xdr:rowOff>
    </xdr:from>
    <xdr:to>
      <xdr:col>46</xdr:col>
      <xdr:colOff>38100</xdr:colOff>
      <xdr:row>64</xdr:row>
      <xdr:rowOff>49840</xdr:rowOff>
    </xdr:to>
    <xdr:sp macro="" textlink="">
      <xdr:nvSpPr>
        <xdr:cNvPr id="215" name="楕円 214"/>
        <xdr:cNvSpPr/>
      </xdr:nvSpPr>
      <xdr:spPr>
        <a:xfrm>
          <a:off x="8699500" y="1092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165323</xdr:rowOff>
    </xdr:from>
    <xdr:to>
      <xdr:col>50</xdr:col>
      <xdr:colOff>114300</xdr:colOff>
      <xdr:row>63</xdr:row>
      <xdr:rowOff>170490</xdr:rowOff>
    </xdr:to>
    <xdr:cxnSp macro="">
      <xdr:nvCxnSpPr>
        <xdr:cNvPr id="216" name="直線コネクタ 215"/>
        <xdr:cNvCxnSpPr/>
      </xdr:nvCxnSpPr>
      <xdr:spPr>
        <a:xfrm flipV="1">
          <a:off x="8750300" y="10966673"/>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35800</xdr:rowOff>
    </xdr:from>
    <xdr:ext cx="469744" cy="259045"/>
    <xdr:sp macro="" textlink="">
      <xdr:nvSpPr>
        <xdr:cNvPr id="217" name="n_1mainValue【体育館・プール】&#10;一人当たり面積"/>
        <xdr:cNvSpPr txBox="1"/>
      </xdr:nvSpPr>
      <xdr:spPr>
        <a:xfrm>
          <a:off x="9391727" y="1100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40967</xdr:rowOff>
    </xdr:from>
    <xdr:ext cx="469744" cy="259045"/>
    <xdr:sp macro="" textlink="">
      <xdr:nvSpPr>
        <xdr:cNvPr id="218" name="n_2mainValue【体育館・プール】&#10;一人当たり面積"/>
        <xdr:cNvSpPr txBox="1"/>
      </xdr:nvSpPr>
      <xdr:spPr>
        <a:xfrm>
          <a:off x="8515427" y="1101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4" name="正方形/長方形 23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3" name="正方形/長方形 2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4" name="正方形/長方形 2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5" name="正方形/長方形 2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6" name="正方形/長方形 2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7" name="正方形/長方形 2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8" name="正方形/長方形 2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9" name="正方形/長方形 2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0" name="正方形/長方形 24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1" name="正方形/長方形 2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2" name="正方形/長方形 2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3" name="正方形/長方形 2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4" name="正方形/長方形 2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5" name="正方形/長方形 2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6" name="正方形/長方形 2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7" name="正方形/長方形 2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8" name="正方形/長方形 2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9" name="テキスト ボックス 2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0" name="直線コネクタ 2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1" name="直線コネクタ 26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2" name="テキスト ボックス 26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3" name="直線コネクタ 26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4" name="テキスト ボックス 26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5" name="直線コネクタ 26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6" name="テキスト ボックス 26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7" name="直線コネクタ 26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8" name="テキスト ボックス 26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9" name="直線コネクタ 26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0" name="テキスト ボックス 26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1" name="直線コネクタ 27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2" name="テキスト ボックス 27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3" name="直線コネクタ 2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4" name="テキスト ボックス 2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276" name="直線コネクタ 275"/>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277" name="【一般廃棄物処理施設】&#10;有形固定資産減価償却率最小値テキスト"/>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278" name="直線コネクタ 277"/>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79"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80" name="直線コネクタ 27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132823</xdr:rowOff>
    </xdr:from>
    <xdr:ext cx="405111" cy="259045"/>
    <xdr:sp macro="" textlink="">
      <xdr:nvSpPr>
        <xdr:cNvPr id="281" name="【一般廃棄物処理施設】&#10;有形固定資産減価償却率平均値テキスト"/>
        <xdr:cNvSpPr txBox="1"/>
      </xdr:nvSpPr>
      <xdr:spPr>
        <a:xfrm>
          <a:off x="16357600" y="6305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282" name="フローチャート: 判断 281"/>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283" name="フローチャート: 判断 282"/>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105971</xdr:rowOff>
    </xdr:from>
    <xdr:ext cx="405111" cy="259045"/>
    <xdr:sp macro="" textlink="">
      <xdr:nvSpPr>
        <xdr:cNvPr id="284" name="n_1aveValue【一般廃棄物処理施設】&#10;有形固定資産減価償却率"/>
        <xdr:cNvSpPr txBox="1"/>
      </xdr:nvSpPr>
      <xdr:spPr>
        <a:xfrm>
          <a:off x="15266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285" name="フローチャート: 判断 284"/>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286"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907</xdr:rowOff>
    </xdr:from>
    <xdr:to>
      <xdr:col>72</xdr:col>
      <xdr:colOff>38100</xdr:colOff>
      <xdr:row>36</xdr:row>
      <xdr:rowOff>102507</xdr:rowOff>
    </xdr:to>
    <xdr:sp macro="" textlink="">
      <xdr:nvSpPr>
        <xdr:cNvPr id="287" name="フローチャート: 判断 286"/>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119034</xdr:rowOff>
    </xdr:from>
    <xdr:ext cx="405111" cy="259045"/>
    <xdr:sp macro="" textlink="">
      <xdr:nvSpPr>
        <xdr:cNvPr id="288" name="n_3aveValue【一般廃棄物処理施設】&#10;有形固定資産減価償却率"/>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9" name="テキスト ボックス 2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0" name="テキスト ボックス 2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1" name="テキスト ボックス 2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2" name="テキスト ボックス 2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3" name="テキスト ボックス 2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141333</xdr:rowOff>
    </xdr:from>
    <xdr:to>
      <xdr:col>81</xdr:col>
      <xdr:colOff>101600</xdr:colOff>
      <xdr:row>38</xdr:row>
      <xdr:rowOff>71482</xdr:rowOff>
    </xdr:to>
    <xdr:sp macro="" textlink="">
      <xdr:nvSpPr>
        <xdr:cNvPr id="294" name="楕円 293"/>
        <xdr:cNvSpPr/>
      </xdr:nvSpPr>
      <xdr:spPr>
        <a:xfrm>
          <a:off x="15430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59690</xdr:rowOff>
    </xdr:from>
    <xdr:to>
      <xdr:col>76</xdr:col>
      <xdr:colOff>165100</xdr:colOff>
      <xdr:row>38</xdr:row>
      <xdr:rowOff>161290</xdr:rowOff>
    </xdr:to>
    <xdr:sp macro="" textlink="">
      <xdr:nvSpPr>
        <xdr:cNvPr id="295" name="楕円 294"/>
        <xdr:cNvSpPr/>
      </xdr:nvSpPr>
      <xdr:spPr>
        <a:xfrm>
          <a:off x="1454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20683</xdr:rowOff>
    </xdr:from>
    <xdr:to>
      <xdr:col>81</xdr:col>
      <xdr:colOff>50800</xdr:colOff>
      <xdr:row>38</xdr:row>
      <xdr:rowOff>110490</xdr:rowOff>
    </xdr:to>
    <xdr:cxnSp macro="">
      <xdr:nvCxnSpPr>
        <xdr:cNvPr id="296" name="直線コネクタ 295"/>
        <xdr:cNvCxnSpPr/>
      </xdr:nvCxnSpPr>
      <xdr:spPr>
        <a:xfrm flipV="1">
          <a:off x="14592300" y="6535783"/>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62610</xdr:rowOff>
    </xdr:from>
    <xdr:ext cx="405111" cy="259045"/>
    <xdr:sp macro="" textlink="">
      <xdr:nvSpPr>
        <xdr:cNvPr id="297" name="n_1mainValue【一般廃棄物処理施設】&#10;有形固定資産減価償却率"/>
        <xdr:cNvSpPr txBox="1"/>
      </xdr:nvSpPr>
      <xdr:spPr>
        <a:xfrm>
          <a:off x="152660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152417</xdr:rowOff>
    </xdr:from>
    <xdr:ext cx="405111" cy="259045"/>
    <xdr:sp macro="" textlink="">
      <xdr:nvSpPr>
        <xdr:cNvPr id="298" name="n_2mainValue【一般廃棄物処理施設】&#10;有形固定資産減価償却率"/>
        <xdr:cNvSpPr txBox="1"/>
      </xdr:nvSpPr>
      <xdr:spPr>
        <a:xfrm>
          <a:off x="14389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9" name="直線コネクタ 30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0" name="テキスト ボックス 30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1" name="直線コネクタ 31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12" name="テキスト ボックス 31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3" name="直線コネクタ 31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4" name="テキスト ボックス 31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5" name="直線コネクタ 31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16" name="テキスト ボックス 31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7" name="直線コネクタ 3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8" name="テキスト ボックス 31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320" name="直線コネクタ 319"/>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321" name="【一般廃棄物処理施設】&#10;一人当たり有形固定資産（償却資産）額最小値テキスト"/>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322" name="直線コネクタ 321"/>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323" name="【一般廃棄物処理施設】&#10;一人当たり有形固定資産（償却資産）額最大値テキスト"/>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324" name="直線コネクタ 323"/>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95015</xdr:rowOff>
    </xdr:from>
    <xdr:ext cx="599010" cy="259045"/>
    <xdr:sp macro="" textlink="">
      <xdr:nvSpPr>
        <xdr:cNvPr id="325" name="【一般廃棄物処理施設】&#10;一人当たり有形固定資産（償却資産）額平均値テキスト"/>
        <xdr:cNvSpPr txBox="1"/>
      </xdr:nvSpPr>
      <xdr:spPr>
        <a:xfrm>
          <a:off x="22199600" y="678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326" name="フローチャート: 判断 325"/>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327" name="フローチャート: 判断 326"/>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37409</xdr:rowOff>
    </xdr:from>
    <xdr:ext cx="599010" cy="259045"/>
    <xdr:sp macro="" textlink="">
      <xdr:nvSpPr>
        <xdr:cNvPr id="328" name="n_1aveValue【一般廃棄物処理施設】&#10;一人当たり有形固定資産（償却資産）額"/>
        <xdr:cNvSpPr txBox="1"/>
      </xdr:nvSpPr>
      <xdr:spPr>
        <a:xfrm>
          <a:off x="210110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329" name="フローチャート: 判断 328"/>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84109</xdr:rowOff>
    </xdr:from>
    <xdr:ext cx="599010" cy="259045"/>
    <xdr:sp macro="" textlink="">
      <xdr:nvSpPr>
        <xdr:cNvPr id="330" name="n_2aveValue【一般廃棄物処理施設】&#10;一人当たり有形固定資産（償却資産）額"/>
        <xdr:cNvSpPr txBox="1"/>
      </xdr:nvSpPr>
      <xdr:spPr>
        <a:xfrm>
          <a:off x="20134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331" name="フローチャート: 判断 330"/>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137570</xdr:rowOff>
    </xdr:from>
    <xdr:ext cx="599010" cy="259045"/>
    <xdr:sp macro="" textlink="">
      <xdr:nvSpPr>
        <xdr:cNvPr id="332" name="n_3aveValue【一般廃棄物処理施設】&#10;一人当たり有形固定資産（償却資産）額"/>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3" name="テキスト ボックス 3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4" name="テキスト ボックス 3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5" name="テキスト ボックス 3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6" name="テキスト ボックス 3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7" name="テキスト ボックス 3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39141</xdr:rowOff>
    </xdr:from>
    <xdr:to>
      <xdr:col>112</xdr:col>
      <xdr:colOff>38100</xdr:colOff>
      <xdr:row>39</xdr:row>
      <xdr:rowOff>140741</xdr:rowOff>
    </xdr:to>
    <xdr:sp macro="" textlink="">
      <xdr:nvSpPr>
        <xdr:cNvPr id="338" name="楕円 337"/>
        <xdr:cNvSpPr/>
      </xdr:nvSpPr>
      <xdr:spPr>
        <a:xfrm>
          <a:off x="21272500" y="672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44015</xdr:rowOff>
    </xdr:from>
    <xdr:to>
      <xdr:col>107</xdr:col>
      <xdr:colOff>101600</xdr:colOff>
      <xdr:row>39</xdr:row>
      <xdr:rowOff>145615</xdr:rowOff>
    </xdr:to>
    <xdr:sp macro="" textlink="">
      <xdr:nvSpPr>
        <xdr:cNvPr id="339" name="楕円 338"/>
        <xdr:cNvSpPr/>
      </xdr:nvSpPr>
      <xdr:spPr>
        <a:xfrm>
          <a:off x="20383500" y="673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89941</xdr:rowOff>
    </xdr:from>
    <xdr:to>
      <xdr:col>111</xdr:col>
      <xdr:colOff>177800</xdr:colOff>
      <xdr:row>39</xdr:row>
      <xdr:rowOff>94815</xdr:rowOff>
    </xdr:to>
    <xdr:cxnSp macro="">
      <xdr:nvCxnSpPr>
        <xdr:cNvPr id="340" name="直線コネクタ 339"/>
        <xdr:cNvCxnSpPr/>
      </xdr:nvCxnSpPr>
      <xdr:spPr>
        <a:xfrm flipV="1">
          <a:off x="20434300" y="6776491"/>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157268</xdr:rowOff>
    </xdr:from>
    <xdr:ext cx="599010" cy="259045"/>
    <xdr:sp macro="" textlink="">
      <xdr:nvSpPr>
        <xdr:cNvPr id="341" name="n_1mainValue【一般廃棄物処理施設】&#10;一人当たり有形固定資産（償却資産）額"/>
        <xdr:cNvSpPr txBox="1"/>
      </xdr:nvSpPr>
      <xdr:spPr>
        <a:xfrm>
          <a:off x="21011095" y="650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162142</xdr:rowOff>
    </xdr:from>
    <xdr:ext cx="599010" cy="259045"/>
    <xdr:sp macro="" textlink="">
      <xdr:nvSpPr>
        <xdr:cNvPr id="342" name="n_2mainValue【一般廃棄物処理施設】&#10;一人当たり有形固定資産（償却資産）額"/>
        <xdr:cNvSpPr txBox="1"/>
      </xdr:nvSpPr>
      <xdr:spPr>
        <a:xfrm>
          <a:off x="20134795" y="65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3" name="正方形/長方形 3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4" name="正方形/長方形 3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5" name="正方形/長方形 3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6" name="正方形/長方形 3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7" name="正方形/長方形 3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8" name="正方形/長方形 3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9" name="正方形/長方形 3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0" name="正方形/長方形 3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1" name="テキスト ボックス 3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2" name="直線コネクタ 3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53" name="直線コネクタ 35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54" name="テキスト ボックス 35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5" name="直線コネクタ 35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6" name="テキスト ボックス 35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7" name="直線コネクタ 35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8" name="テキスト ボックス 35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9" name="直線コネクタ 35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0" name="テキスト ボックス 35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1" name="直線コネクタ 36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62" name="テキスト ボックス 36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3" name="直線コネクタ 3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4" name="テキスト ボックス 3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366" name="直線コネクタ 365"/>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367" name="【保健センター・保健所】&#10;有形固定資産減価償却率最小値テキスト"/>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368" name="直線コネクタ 367"/>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369" name="【保健センター・保健所】&#10;有形固定資産減価償却率最大値テキスト"/>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370" name="直線コネクタ 369"/>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80027</xdr:rowOff>
    </xdr:from>
    <xdr:ext cx="405111" cy="259045"/>
    <xdr:sp macro="" textlink="">
      <xdr:nvSpPr>
        <xdr:cNvPr id="371" name="【保健センター・保健所】&#10;有形固定資産減価償却率平均値テキスト"/>
        <xdr:cNvSpPr txBox="1"/>
      </xdr:nvSpPr>
      <xdr:spPr>
        <a:xfrm>
          <a:off x="16357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372" name="フローチャート: 判断 371"/>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373" name="フローチャート: 判断 372"/>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48277</xdr:rowOff>
    </xdr:from>
    <xdr:ext cx="405111" cy="259045"/>
    <xdr:sp macro="" textlink="">
      <xdr:nvSpPr>
        <xdr:cNvPr id="374" name="n_1aveValue【保健センター・保健所】&#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21590</xdr:rowOff>
    </xdr:from>
    <xdr:to>
      <xdr:col>76</xdr:col>
      <xdr:colOff>165100</xdr:colOff>
      <xdr:row>59</xdr:row>
      <xdr:rowOff>123190</xdr:rowOff>
    </xdr:to>
    <xdr:sp macro="" textlink="">
      <xdr:nvSpPr>
        <xdr:cNvPr id="375" name="フローチャート: 判断 374"/>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139717</xdr:rowOff>
    </xdr:from>
    <xdr:ext cx="405111" cy="259045"/>
    <xdr:sp macro="" textlink="">
      <xdr:nvSpPr>
        <xdr:cNvPr id="376" name="n_2aveValue【保健センター・保健所】&#10;有形固定資産減価償却率"/>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105410</xdr:rowOff>
    </xdr:from>
    <xdr:to>
      <xdr:col>72</xdr:col>
      <xdr:colOff>38100</xdr:colOff>
      <xdr:row>60</xdr:row>
      <xdr:rowOff>35560</xdr:rowOff>
    </xdr:to>
    <xdr:sp macro="" textlink="">
      <xdr:nvSpPr>
        <xdr:cNvPr id="377" name="フローチャート: 判断 376"/>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52087</xdr:rowOff>
    </xdr:from>
    <xdr:ext cx="405111" cy="259045"/>
    <xdr:sp macro="" textlink="">
      <xdr:nvSpPr>
        <xdr:cNvPr id="378" name="n_3aveValue【保健センター・保健所】&#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9" name="テキスト ボックス 3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0" name="テキスト ボックス 3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1" name="テキスト ボックス 3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2" name="テキスト ボックス 3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3" name="テキスト ボックス 3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65405</xdr:rowOff>
    </xdr:from>
    <xdr:to>
      <xdr:col>81</xdr:col>
      <xdr:colOff>101600</xdr:colOff>
      <xdr:row>60</xdr:row>
      <xdr:rowOff>167005</xdr:rowOff>
    </xdr:to>
    <xdr:sp macro="" textlink="">
      <xdr:nvSpPr>
        <xdr:cNvPr id="384" name="楕円 383"/>
        <xdr:cNvSpPr/>
      </xdr:nvSpPr>
      <xdr:spPr>
        <a:xfrm>
          <a:off x="15430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385" name="楕円 384"/>
        <xdr:cNvSpPr/>
      </xdr:nvSpPr>
      <xdr:spPr>
        <a:xfrm>
          <a:off x="14541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89535</xdr:rowOff>
    </xdr:from>
    <xdr:to>
      <xdr:col>81</xdr:col>
      <xdr:colOff>50800</xdr:colOff>
      <xdr:row>60</xdr:row>
      <xdr:rowOff>116205</xdr:rowOff>
    </xdr:to>
    <xdr:cxnSp macro="">
      <xdr:nvCxnSpPr>
        <xdr:cNvPr id="386" name="直線コネクタ 385"/>
        <xdr:cNvCxnSpPr/>
      </xdr:nvCxnSpPr>
      <xdr:spPr>
        <a:xfrm>
          <a:off x="14592300" y="103765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158132</xdr:rowOff>
    </xdr:from>
    <xdr:ext cx="405111" cy="259045"/>
    <xdr:sp macro="" textlink="">
      <xdr:nvSpPr>
        <xdr:cNvPr id="387" name="n_1mainValue【保健センター・保健所】&#10;有形固定資産減価償却率"/>
        <xdr:cNvSpPr txBox="1"/>
      </xdr:nvSpPr>
      <xdr:spPr>
        <a:xfrm>
          <a:off x="152660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388" name="n_2mainValue【保健センター・保健所】&#10;有形固定資産減価償却率"/>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9" name="正方形/長方形 3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0" name="正方形/長方形 3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1" name="正方形/長方形 3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2" name="正方形/長方形 3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3" name="正方形/長方形 3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4" name="正方形/長方形 3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5" name="正方形/長方形 3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6" name="正方形/長方形 3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7" name="テキスト ボックス 3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8" name="直線コネクタ 3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99" name="直線コネクタ 39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0" name="テキスト ボックス 39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01" name="直線コネクタ 40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02" name="テキスト ボックス 40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03" name="直線コネクタ 40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04" name="テキスト ボックス 40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05" name="直線コネクタ 40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06" name="テキスト ボックス 40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7" name="直線コネクタ 4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8" name="テキスト ボックス 4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61</xdr:row>
      <xdr:rowOff>150419</xdr:rowOff>
    </xdr:from>
    <xdr:to>
      <xdr:col>116</xdr:col>
      <xdr:colOff>62864</xdr:colOff>
      <xdr:row>63</xdr:row>
      <xdr:rowOff>152247</xdr:rowOff>
    </xdr:to>
    <xdr:cxnSp macro="">
      <xdr:nvCxnSpPr>
        <xdr:cNvPr id="410" name="直線コネクタ 409"/>
        <xdr:cNvCxnSpPr/>
      </xdr:nvCxnSpPr>
      <xdr:spPr>
        <a:xfrm flipV="1">
          <a:off x="22160864" y="10608869"/>
          <a:ext cx="0" cy="344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11"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12" name="直線コネクタ 411"/>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97096</xdr:rowOff>
    </xdr:from>
    <xdr:ext cx="469744" cy="259045"/>
    <xdr:sp macro="" textlink="">
      <xdr:nvSpPr>
        <xdr:cNvPr id="413" name="【保健センター・保健所】&#10;一人当たり面積最大値テキスト"/>
        <xdr:cNvSpPr txBox="1"/>
      </xdr:nvSpPr>
      <xdr:spPr>
        <a:xfrm>
          <a:off x="22199600" y="1038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61</xdr:row>
      <xdr:rowOff>150419</xdr:rowOff>
    </xdr:from>
    <xdr:to>
      <xdr:col>116</xdr:col>
      <xdr:colOff>152400</xdr:colOff>
      <xdr:row>61</xdr:row>
      <xdr:rowOff>150419</xdr:rowOff>
    </xdr:to>
    <xdr:cxnSp macro="">
      <xdr:nvCxnSpPr>
        <xdr:cNvPr id="414" name="直線コネクタ 413"/>
        <xdr:cNvCxnSpPr/>
      </xdr:nvCxnSpPr>
      <xdr:spPr>
        <a:xfrm>
          <a:off x="22072600" y="1060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161713</xdr:rowOff>
    </xdr:from>
    <xdr:ext cx="469744" cy="259045"/>
    <xdr:sp macro="" textlink="">
      <xdr:nvSpPr>
        <xdr:cNvPr id="415" name="【保健センター・保健所】&#10;一人当たり面積平均値テキスト"/>
        <xdr:cNvSpPr txBox="1"/>
      </xdr:nvSpPr>
      <xdr:spPr>
        <a:xfrm>
          <a:off x="22199600" y="1079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11836</xdr:rowOff>
    </xdr:from>
    <xdr:to>
      <xdr:col>116</xdr:col>
      <xdr:colOff>114300</xdr:colOff>
      <xdr:row>63</xdr:row>
      <xdr:rowOff>113436</xdr:rowOff>
    </xdr:to>
    <xdr:sp macro="" textlink="">
      <xdr:nvSpPr>
        <xdr:cNvPr id="416" name="フローチャート: 判断 415"/>
        <xdr:cNvSpPr/>
      </xdr:nvSpPr>
      <xdr:spPr>
        <a:xfrm>
          <a:off x="22110700" y="1081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18237</xdr:rowOff>
    </xdr:from>
    <xdr:to>
      <xdr:col>112</xdr:col>
      <xdr:colOff>38100</xdr:colOff>
      <xdr:row>63</xdr:row>
      <xdr:rowOff>119837</xdr:rowOff>
    </xdr:to>
    <xdr:sp macro="" textlink="">
      <xdr:nvSpPr>
        <xdr:cNvPr id="417" name="フローチャート: 判断 416"/>
        <xdr:cNvSpPr/>
      </xdr:nvSpPr>
      <xdr:spPr>
        <a:xfrm>
          <a:off x="21272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110964</xdr:rowOff>
    </xdr:from>
    <xdr:ext cx="469744" cy="259045"/>
    <xdr:sp macro="" textlink="">
      <xdr:nvSpPr>
        <xdr:cNvPr id="418" name="n_1aveValue【保健センター・保健所】&#10;一人当たり面積"/>
        <xdr:cNvSpPr txBox="1"/>
      </xdr:nvSpPr>
      <xdr:spPr>
        <a:xfrm>
          <a:off x="210757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20066</xdr:rowOff>
    </xdr:from>
    <xdr:to>
      <xdr:col>107</xdr:col>
      <xdr:colOff>101600</xdr:colOff>
      <xdr:row>63</xdr:row>
      <xdr:rowOff>121666</xdr:rowOff>
    </xdr:to>
    <xdr:sp macro="" textlink="">
      <xdr:nvSpPr>
        <xdr:cNvPr id="419" name="フローチャート: 判断 418"/>
        <xdr:cNvSpPr/>
      </xdr:nvSpPr>
      <xdr:spPr>
        <a:xfrm>
          <a:off x="20383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112793</xdr:rowOff>
    </xdr:from>
    <xdr:ext cx="469744" cy="259045"/>
    <xdr:sp macro="" textlink="">
      <xdr:nvSpPr>
        <xdr:cNvPr id="420" name="n_2aveValue【保健センター・保健所】&#10;一人当たり面積"/>
        <xdr:cNvSpPr txBox="1"/>
      </xdr:nvSpPr>
      <xdr:spPr>
        <a:xfrm>
          <a:off x="20199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37440</xdr:rowOff>
    </xdr:from>
    <xdr:to>
      <xdr:col>102</xdr:col>
      <xdr:colOff>165100</xdr:colOff>
      <xdr:row>63</xdr:row>
      <xdr:rowOff>139040</xdr:rowOff>
    </xdr:to>
    <xdr:sp macro="" textlink="">
      <xdr:nvSpPr>
        <xdr:cNvPr id="421" name="フローチャート: 判断 420"/>
        <xdr:cNvSpPr/>
      </xdr:nvSpPr>
      <xdr:spPr>
        <a:xfrm>
          <a:off x="19494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155567</xdr:rowOff>
    </xdr:from>
    <xdr:ext cx="469744" cy="259045"/>
    <xdr:sp macro="" textlink="">
      <xdr:nvSpPr>
        <xdr:cNvPr id="422" name="n_3aveValue【保健センター・保健所】&#10;一人当たり面積"/>
        <xdr:cNvSpPr txBox="1"/>
      </xdr:nvSpPr>
      <xdr:spPr>
        <a:xfrm>
          <a:off x="19310427" y="106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3" name="テキスト ボックス 4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4" name="テキスト ボックス 4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5" name="テキスト ボックス 4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6" name="テキスト ボックス 4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7" name="テキスト ボックス 4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125679</xdr:rowOff>
    </xdr:from>
    <xdr:to>
      <xdr:col>112</xdr:col>
      <xdr:colOff>38100</xdr:colOff>
      <xdr:row>56</xdr:row>
      <xdr:rowOff>55829</xdr:rowOff>
    </xdr:to>
    <xdr:sp macro="" textlink="">
      <xdr:nvSpPr>
        <xdr:cNvPr id="428" name="楕円 427"/>
        <xdr:cNvSpPr/>
      </xdr:nvSpPr>
      <xdr:spPr>
        <a:xfrm>
          <a:off x="21272500" y="955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47041</xdr:rowOff>
    </xdr:from>
    <xdr:to>
      <xdr:col>107</xdr:col>
      <xdr:colOff>101600</xdr:colOff>
      <xdr:row>55</xdr:row>
      <xdr:rowOff>148641</xdr:rowOff>
    </xdr:to>
    <xdr:sp macro="" textlink="">
      <xdr:nvSpPr>
        <xdr:cNvPr id="429" name="楕円 428"/>
        <xdr:cNvSpPr/>
      </xdr:nvSpPr>
      <xdr:spPr>
        <a:xfrm>
          <a:off x="20383500" y="947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97841</xdr:rowOff>
    </xdr:from>
    <xdr:to>
      <xdr:col>111</xdr:col>
      <xdr:colOff>177800</xdr:colOff>
      <xdr:row>56</xdr:row>
      <xdr:rowOff>5029</xdr:rowOff>
    </xdr:to>
    <xdr:cxnSp macro="">
      <xdr:nvCxnSpPr>
        <xdr:cNvPr id="430" name="直線コネクタ 429"/>
        <xdr:cNvCxnSpPr/>
      </xdr:nvCxnSpPr>
      <xdr:spPr>
        <a:xfrm>
          <a:off x="20434300" y="9527591"/>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72356</xdr:rowOff>
    </xdr:from>
    <xdr:ext cx="469744" cy="259045"/>
    <xdr:sp macro="" textlink="">
      <xdr:nvSpPr>
        <xdr:cNvPr id="431" name="n_1mainValue【保健センター・保健所】&#10;一人当たり面積"/>
        <xdr:cNvSpPr txBox="1"/>
      </xdr:nvSpPr>
      <xdr:spPr>
        <a:xfrm>
          <a:off x="21075727" y="933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165168</xdr:rowOff>
    </xdr:from>
    <xdr:ext cx="469744" cy="259045"/>
    <xdr:sp macro="" textlink="">
      <xdr:nvSpPr>
        <xdr:cNvPr id="432" name="n_2mainValue【保健センター・保健所】&#10;一人当たり面積"/>
        <xdr:cNvSpPr txBox="1"/>
      </xdr:nvSpPr>
      <xdr:spPr>
        <a:xfrm>
          <a:off x="20199427" y="925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3" name="正方形/長方形 4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4" name="正方形/長方形 4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5" name="正方形/長方形 4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6" name="正方形/長方形 4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7" name="正方形/長方形 4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8" name="正方形/長方形 4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9" name="正方形/長方形 4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0" name="正方形/長方形 4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1" name="テキスト ボックス 4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2" name="直線コネクタ 4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3" name="直線コネクタ 44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4" name="テキスト ボックス 44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5" name="直線コネクタ 44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6" name="テキスト ボックス 44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7" name="直線コネクタ 44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8" name="テキスト ボックス 44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9" name="直線コネクタ 44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0" name="テキスト ボックス 44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1" name="直線コネクタ 45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2" name="テキスト ボックス 45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3" name="直線コネクタ 45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4" name="テキスト ボックス 45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5" name="直線コネクタ 4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6" name="テキスト ボックス 45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458" name="直線コネクタ 457"/>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459"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60" name="直線コネクタ 459"/>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6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62" name="直線コネクタ 46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463"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464" name="フローチャート: 判断 463"/>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65" name="フローチャート: 判断 464"/>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466"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467" name="フローチャート: 判断 466"/>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120122</xdr:rowOff>
    </xdr:from>
    <xdr:ext cx="405111" cy="259045"/>
    <xdr:sp macro="" textlink="">
      <xdr:nvSpPr>
        <xdr:cNvPr id="468" name="n_2aveValue【消防施設】&#10;有形固定資産減価償却率"/>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469" name="フローチャート: 判断 468"/>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121756</xdr:rowOff>
    </xdr:from>
    <xdr:ext cx="405111" cy="259045"/>
    <xdr:sp macro="" textlink="">
      <xdr:nvSpPr>
        <xdr:cNvPr id="470" name="n_3aveValue【消防施設】&#10;有形固定資産減価償却率"/>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1" name="テキスト ボックス 4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2" name="テキスト ボックス 4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3" name="テキスト ボックス 4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4" name="テキスト ボックス 4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5" name="テキスト ボックス 4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49349</xdr:rowOff>
    </xdr:from>
    <xdr:to>
      <xdr:col>81</xdr:col>
      <xdr:colOff>101600</xdr:colOff>
      <xdr:row>82</xdr:row>
      <xdr:rowOff>150949</xdr:rowOff>
    </xdr:to>
    <xdr:sp macro="" textlink="">
      <xdr:nvSpPr>
        <xdr:cNvPr id="476" name="楕円 475"/>
        <xdr:cNvSpPr/>
      </xdr:nvSpPr>
      <xdr:spPr>
        <a:xfrm>
          <a:off x="15430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477" name="楕円 476"/>
        <xdr:cNvSpPr/>
      </xdr:nvSpPr>
      <xdr:spPr>
        <a:xfrm>
          <a:off x="14541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54429</xdr:rowOff>
    </xdr:from>
    <xdr:to>
      <xdr:col>81</xdr:col>
      <xdr:colOff>50800</xdr:colOff>
      <xdr:row>82</xdr:row>
      <xdr:rowOff>100149</xdr:rowOff>
    </xdr:to>
    <xdr:cxnSp macro="">
      <xdr:nvCxnSpPr>
        <xdr:cNvPr id="478" name="直線コネクタ 477"/>
        <xdr:cNvCxnSpPr/>
      </xdr:nvCxnSpPr>
      <xdr:spPr>
        <a:xfrm>
          <a:off x="14592300" y="1411332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142076</xdr:rowOff>
    </xdr:from>
    <xdr:ext cx="405111" cy="259045"/>
    <xdr:sp macro="" textlink="">
      <xdr:nvSpPr>
        <xdr:cNvPr id="479" name="n_1mainValue【消防施設】&#10;有形固定資産減価償却率"/>
        <xdr:cNvSpPr txBox="1"/>
      </xdr:nvSpPr>
      <xdr:spPr>
        <a:xfrm>
          <a:off x="15266044"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96356</xdr:rowOff>
    </xdr:from>
    <xdr:ext cx="405111" cy="259045"/>
    <xdr:sp macro="" textlink="">
      <xdr:nvSpPr>
        <xdr:cNvPr id="480" name="n_2mainValue【消防施設】&#10;有形固定資産減価償却率"/>
        <xdr:cNvSpPr txBox="1"/>
      </xdr:nvSpPr>
      <xdr:spPr>
        <a:xfrm>
          <a:off x="14389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1" name="直線コネクタ 4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2" name="テキスト ボックス 4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3" name="直線コネクタ 4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4" name="テキスト ボックス 4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5" name="直線コネクタ 4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6" name="テキスト ボックス 4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7" name="直線コネクタ 4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8" name="テキスト ボックス 4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502" name="直線コネクタ 501"/>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503"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504" name="直線コネクタ 503"/>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505"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506" name="直線コネクタ 505"/>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39336</xdr:rowOff>
    </xdr:from>
    <xdr:ext cx="469744" cy="259045"/>
    <xdr:sp macro="" textlink="">
      <xdr:nvSpPr>
        <xdr:cNvPr id="507" name="【消防施設】&#10;一人当たり面積平均値テキスト"/>
        <xdr:cNvSpPr txBox="1"/>
      </xdr:nvSpPr>
      <xdr:spPr>
        <a:xfrm>
          <a:off x="22199600" y="14612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508" name="フローチャート: 判断 507"/>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509" name="フローチャート: 判断 508"/>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16019</xdr:rowOff>
    </xdr:from>
    <xdr:ext cx="469744" cy="259045"/>
    <xdr:sp macro="" textlink="">
      <xdr:nvSpPr>
        <xdr:cNvPr id="510" name="n_1aveValue【消防施設】&#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511" name="フローチャート: 判断 510"/>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21505</xdr:rowOff>
    </xdr:from>
    <xdr:ext cx="469744" cy="259045"/>
    <xdr:sp macro="" textlink="">
      <xdr:nvSpPr>
        <xdr:cNvPr id="512" name="n_2aveValue【消防施設】&#10;一人当たり面積"/>
        <xdr:cNvSpPr txBox="1"/>
      </xdr:nvSpPr>
      <xdr:spPr>
        <a:xfrm>
          <a:off x="20199427" y="1476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513" name="フローチャート: 判断 512"/>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514"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132232</xdr:rowOff>
    </xdr:from>
    <xdr:to>
      <xdr:col>112</xdr:col>
      <xdr:colOff>38100</xdr:colOff>
      <xdr:row>85</xdr:row>
      <xdr:rowOff>62382</xdr:rowOff>
    </xdr:to>
    <xdr:sp macro="" textlink="">
      <xdr:nvSpPr>
        <xdr:cNvPr id="520" name="楕円 519"/>
        <xdr:cNvSpPr/>
      </xdr:nvSpPr>
      <xdr:spPr>
        <a:xfrm>
          <a:off x="21272500" y="1453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134976</xdr:rowOff>
    </xdr:from>
    <xdr:to>
      <xdr:col>107</xdr:col>
      <xdr:colOff>101600</xdr:colOff>
      <xdr:row>85</xdr:row>
      <xdr:rowOff>65126</xdr:rowOff>
    </xdr:to>
    <xdr:sp macro="" textlink="">
      <xdr:nvSpPr>
        <xdr:cNvPr id="521" name="楕円 520"/>
        <xdr:cNvSpPr/>
      </xdr:nvSpPr>
      <xdr:spPr>
        <a:xfrm>
          <a:off x="20383500" y="1453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11582</xdr:rowOff>
    </xdr:from>
    <xdr:to>
      <xdr:col>111</xdr:col>
      <xdr:colOff>177800</xdr:colOff>
      <xdr:row>85</xdr:row>
      <xdr:rowOff>14326</xdr:rowOff>
    </xdr:to>
    <xdr:cxnSp macro="">
      <xdr:nvCxnSpPr>
        <xdr:cNvPr id="522" name="直線コネクタ 521"/>
        <xdr:cNvCxnSpPr/>
      </xdr:nvCxnSpPr>
      <xdr:spPr>
        <a:xfrm flipV="1">
          <a:off x="20434300" y="1458483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78909</xdr:rowOff>
    </xdr:from>
    <xdr:ext cx="469744" cy="259045"/>
    <xdr:sp macro="" textlink="">
      <xdr:nvSpPr>
        <xdr:cNvPr id="523" name="n_1mainValue【消防施設】&#10;一人当たり面積"/>
        <xdr:cNvSpPr txBox="1"/>
      </xdr:nvSpPr>
      <xdr:spPr>
        <a:xfrm>
          <a:off x="21075727" y="143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81653</xdr:rowOff>
    </xdr:from>
    <xdr:ext cx="469744" cy="259045"/>
    <xdr:sp macro="" textlink="">
      <xdr:nvSpPr>
        <xdr:cNvPr id="524" name="n_2mainValue【消防施設】&#10;一人当たり面積"/>
        <xdr:cNvSpPr txBox="1"/>
      </xdr:nvSpPr>
      <xdr:spPr>
        <a:xfrm>
          <a:off x="20199427" y="1431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35" name="テキスト ボックス 53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6" name="直線コネクタ 5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37" name="テキスト ボックス 53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8" name="直線コネクタ 5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9" name="テキスト ボックス 5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0" name="直線コネクタ 5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1" name="テキスト ボックス 5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2" name="直線コネクタ 5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3" name="テキスト ボックス 5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4" name="直線コネクタ 5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45" name="テキスト ボックス 54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549" name="直線コネクタ 548"/>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550"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551" name="直線コネクタ 550"/>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52"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53" name="直線コネクタ 55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554" name="【庁舎】&#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555" name="フローチャート: 判断 554"/>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556" name="フローチャート: 判断 555"/>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26688</xdr:rowOff>
    </xdr:from>
    <xdr:ext cx="405111" cy="259045"/>
    <xdr:sp macro="" textlink="">
      <xdr:nvSpPr>
        <xdr:cNvPr id="557" name="n_1aveValue【庁舎】&#10;有形固定資産減価償却率"/>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558" name="フローチャート: 判断 557"/>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146702</xdr:rowOff>
    </xdr:from>
    <xdr:ext cx="405111" cy="259045"/>
    <xdr:sp macro="" textlink="">
      <xdr:nvSpPr>
        <xdr:cNvPr id="559" name="n_2aveValue【庁舎】&#10;有形固定資産減価償却率"/>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560" name="フローチャート: 判断 559"/>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71138</xdr:rowOff>
    </xdr:from>
    <xdr:ext cx="405111" cy="259045"/>
    <xdr:sp macro="" textlink="">
      <xdr:nvSpPr>
        <xdr:cNvPr id="561" name="n_3aveValue【庁舎】&#10;有形固定資産減価償却率"/>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2" name="テキスト ボックス 5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3" name="テキスト ボックス 5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4" name="テキスト ボックス 5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5" name="テキスト ボックス 5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6" name="テキスト ボックス 5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25400</xdr:rowOff>
    </xdr:from>
    <xdr:to>
      <xdr:col>81</xdr:col>
      <xdr:colOff>101600</xdr:colOff>
      <xdr:row>101</xdr:row>
      <xdr:rowOff>127000</xdr:rowOff>
    </xdr:to>
    <xdr:sp macro="" textlink="">
      <xdr:nvSpPr>
        <xdr:cNvPr id="567" name="楕円 566"/>
        <xdr:cNvSpPr/>
      </xdr:nvSpPr>
      <xdr:spPr>
        <a:xfrm>
          <a:off x="15430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52070</xdr:rowOff>
    </xdr:from>
    <xdr:to>
      <xdr:col>76</xdr:col>
      <xdr:colOff>165100</xdr:colOff>
      <xdr:row>101</xdr:row>
      <xdr:rowOff>153670</xdr:rowOff>
    </xdr:to>
    <xdr:sp macro="" textlink="">
      <xdr:nvSpPr>
        <xdr:cNvPr id="568" name="楕円 567"/>
        <xdr:cNvSpPr/>
      </xdr:nvSpPr>
      <xdr:spPr>
        <a:xfrm>
          <a:off x="14541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76200</xdr:rowOff>
    </xdr:from>
    <xdr:to>
      <xdr:col>81</xdr:col>
      <xdr:colOff>50800</xdr:colOff>
      <xdr:row>101</xdr:row>
      <xdr:rowOff>102870</xdr:rowOff>
    </xdr:to>
    <xdr:cxnSp macro="">
      <xdr:nvCxnSpPr>
        <xdr:cNvPr id="569" name="直線コネクタ 568"/>
        <xdr:cNvCxnSpPr/>
      </xdr:nvCxnSpPr>
      <xdr:spPr>
        <a:xfrm flipV="1">
          <a:off x="14592300" y="173926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143527</xdr:rowOff>
    </xdr:from>
    <xdr:ext cx="405111" cy="259045"/>
    <xdr:sp macro="" textlink="">
      <xdr:nvSpPr>
        <xdr:cNvPr id="570" name="n_1mainValue【庁舎】&#10;有形固定資産減価償却率"/>
        <xdr:cNvSpPr txBox="1"/>
      </xdr:nvSpPr>
      <xdr:spPr>
        <a:xfrm>
          <a:off x="152660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170197</xdr:rowOff>
    </xdr:from>
    <xdr:ext cx="405111" cy="259045"/>
    <xdr:sp macro="" textlink="">
      <xdr:nvSpPr>
        <xdr:cNvPr id="571" name="n_2mainValue【庁舎】&#10;有形固定資産減価償却率"/>
        <xdr:cNvSpPr txBox="1"/>
      </xdr:nvSpPr>
      <xdr:spPr>
        <a:xfrm>
          <a:off x="14389744" y="1714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2" name="正方形/長方形 5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3" name="正方形/長方形 5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4" name="正方形/長方形 5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5" name="正方形/長方形 5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6" name="正方形/長方形 5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7" name="正方形/長方形 5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8" name="正方形/長方形 5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9" name="正方形/長方形 5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0" name="テキスト ボックス 5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1" name="直線コネクタ 5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2" name="直線コネクタ 58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3" name="テキスト ボックス 58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4" name="直線コネクタ 58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585" name="テキスト ボックス 584"/>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6" name="直線コネクタ 58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587" name="テキスト ボックス 586"/>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88" name="直線コネクタ 58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589" name="テキスト ボックス 588"/>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0" name="直線コネクタ 5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591" name="テキスト ボックス 590"/>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593" name="直線コネクタ 592"/>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594"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595" name="直線コネクタ 594"/>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596"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597" name="直線コネクタ 596"/>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137334</xdr:rowOff>
    </xdr:from>
    <xdr:ext cx="469744" cy="259045"/>
    <xdr:sp macro="" textlink="">
      <xdr:nvSpPr>
        <xdr:cNvPr id="598" name="【庁舎】&#10;一人当たり面積平均値テキスト"/>
        <xdr:cNvSpPr txBox="1"/>
      </xdr:nvSpPr>
      <xdr:spPr>
        <a:xfrm>
          <a:off x="22199600" y="1848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599" name="フローチャート: 判断 598"/>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600" name="フローチャート: 判断 599"/>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601" name="n_1aveValue【庁舎】&#10;一人当たり面積"/>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602" name="フローチャート: 判断 601"/>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115823</xdr:rowOff>
    </xdr:from>
    <xdr:ext cx="469744" cy="259045"/>
    <xdr:sp macro="" textlink="">
      <xdr:nvSpPr>
        <xdr:cNvPr id="603" name="n_2aveValue【庁舎】&#10;一人当たり面積"/>
        <xdr:cNvSpPr txBox="1"/>
      </xdr:nvSpPr>
      <xdr:spPr>
        <a:xfrm>
          <a:off x="20199427" y="1863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604" name="フローチャート: 判断 603"/>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605" name="n_3aveValue【庁舎】&#10;一人当たり面積"/>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06" name="テキスト ボックス 6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7" name="テキスト ボックス 6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8" name="テキスト ボックス 6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9" name="テキスト ボックス 6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0" name="テキスト ボックス 6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22475</xdr:rowOff>
    </xdr:from>
    <xdr:to>
      <xdr:col>112</xdr:col>
      <xdr:colOff>38100</xdr:colOff>
      <xdr:row>108</xdr:row>
      <xdr:rowOff>124075</xdr:rowOff>
    </xdr:to>
    <xdr:sp macro="" textlink="">
      <xdr:nvSpPr>
        <xdr:cNvPr id="611" name="楕円 610"/>
        <xdr:cNvSpPr/>
      </xdr:nvSpPr>
      <xdr:spPr>
        <a:xfrm>
          <a:off x="21272500" y="1853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22510</xdr:rowOff>
    </xdr:from>
    <xdr:to>
      <xdr:col>107</xdr:col>
      <xdr:colOff>101600</xdr:colOff>
      <xdr:row>108</xdr:row>
      <xdr:rowOff>124110</xdr:rowOff>
    </xdr:to>
    <xdr:sp macro="" textlink="">
      <xdr:nvSpPr>
        <xdr:cNvPr id="612" name="楕円 611"/>
        <xdr:cNvSpPr/>
      </xdr:nvSpPr>
      <xdr:spPr>
        <a:xfrm>
          <a:off x="20383500" y="1853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73275</xdr:rowOff>
    </xdr:from>
    <xdr:to>
      <xdr:col>111</xdr:col>
      <xdr:colOff>177800</xdr:colOff>
      <xdr:row>108</xdr:row>
      <xdr:rowOff>73310</xdr:rowOff>
    </xdr:to>
    <xdr:cxnSp macro="">
      <xdr:nvCxnSpPr>
        <xdr:cNvPr id="613" name="直線コネクタ 612"/>
        <xdr:cNvCxnSpPr/>
      </xdr:nvCxnSpPr>
      <xdr:spPr>
        <a:xfrm flipV="1">
          <a:off x="20434300" y="18589875"/>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115202</xdr:rowOff>
    </xdr:from>
    <xdr:ext cx="469744" cy="259045"/>
    <xdr:sp macro="" textlink="">
      <xdr:nvSpPr>
        <xdr:cNvPr id="614" name="n_1mainValue【庁舎】&#10;一人当たり面積"/>
        <xdr:cNvSpPr txBox="1"/>
      </xdr:nvSpPr>
      <xdr:spPr>
        <a:xfrm>
          <a:off x="21075727" y="1863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140637</xdr:rowOff>
    </xdr:from>
    <xdr:ext cx="469744" cy="259045"/>
    <xdr:sp macro="" textlink="">
      <xdr:nvSpPr>
        <xdr:cNvPr id="615" name="n_2mainValue【庁舎】&#10;一人当たり面積"/>
        <xdr:cNvSpPr txBox="1"/>
      </xdr:nvSpPr>
      <xdr:spPr>
        <a:xfrm>
          <a:off x="20199427" y="1831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6" name="正方形/長方形 6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7" name="正方形/長方形 6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8" name="テキスト ボックス 6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類似団体と比較して有形固定資産減価償却率が高くなっている施設は、庁舎、図書館、体育館であり、低くなっている施設は一般廃棄物処理施設、保健センター、消防施設である。</a:t>
          </a:r>
          <a:endParaRPr lang="ja-JP" altLang="ja-JP" sz="1400">
            <a:effectLst/>
          </a:endParaRPr>
        </a:p>
        <a:p>
          <a:r>
            <a:rPr kumimoji="1" lang="ja-JP" altLang="ja-JP" sz="1100">
              <a:solidFill>
                <a:schemeClr val="dk1"/>
              </a:solidFill>
              <a:effectLst/>
              <a:latin typeface="+mn-lt"/>
              <a:ea typeface="+mn-ea"/>
              <a:cs typeface="+mn-cs"/>
            </a:rPr>
            <a:t>庁舎については、現在</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庁舎建設</a:t>
          </a:r>
          <a:r>
            <a:rPr kumimoji="1" lang="ja-JP" altLang="en-US" sz="1100">
              <a:solidFill>
                <a:schemeClr val="dk1"/>
              </a:solidFill>
              <a:effectLst/>
              <a:latin typeface="+mn-lt"/>
              <a:ea typeface="+mn-ea"/>
              <a:cs typeface="+mn-cs"/>
            </a:rPr>
            <a:t>に取り組んで</a:t>
          </a:r>
          <a:r>
            <a:rPr kumimoji="1" lang="ja-JP" altLang="ja-JP" sz="1100">
              <a:solidFill>
                <a:schemeClr val="dk1"/>
              </a:solidFill>
              <a:effectLst/>
              <a:latin typeface="+mn-lt"/>
              <a:ea typeface="+mn-ea"/>
              <a:cs typeface="+mn-cs"/>
            </a:rPr>
            <a:t>おり、令和４年度に移転する予定である。</a:t>
          </a:r>
          <a:r>
            <a:rPr kumimoji="1" lang="ja-JP" altLang="en-US" sz="1100">
              <a:solidFill>
                <a:schemeClr val="dk1"/>
              </a:solidFill>
              <a:effectLst/>
              <a:latin typeface="+mn-lt"/>
              <a:ea typeface="+mn-ea"/>
              <a:cs typeface="+mn-cs"/>
            </a:rPr>
            <a:t>新庁舎建設事業にあわせて、公共施設のファシリティマネジメントを推進していく予定である。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5,572
5,551
24.10
4,205,404
3,768,799
342,217
2,041,702
2,972,097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142875</xdr:colOff>
      <xdr:row>17</xdr:row>
      <xdr:rowOff>104775</xdr:rowOff>
    </xdr:from>
    <xdr:ext cx="8811515" cy="259045"/>
    <xdr:sp macro="" textlink="">
      <xdr:nvSpPr>
        <xdr:cNvPr id="29" name="テキスト ボックス 28"/>
        <xdr:cNvSpPr txBox="1"/>
      </xdr:nvSpPr>
      <xdr:spPr>
        <a:xfrm>
          <a:off x="790575" y="31273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142875</xdr:colOff>
      <xdr:row>19</xdr:row>
      <xdr:rowOff>6350</xdr:rowOff>
    </xdr:from>
    <xdr:ext cx="9253302" cy="259045"/>
    <xdr:sp macro="" textlink="">
      <xdr:nvSpPr>
        <xdr:cNvPr id="30" name="テキスト ボックス 29"/>
        <xdr:cNvSpPr txBox="1"/>
      </xdr:nvSpPr>
      <xdr:spPr>
        <a:xfrm>
          <a:off x="790575" y="338455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142875</xdr:colOff>
      <xdr:row>20</xdr:row>
      <xdr:rowOff>88900</xdr:rowOff>
    </xdr:from>
    <xdr:ext cx="5758692" cy="259045"/>
    <xdr:sp macro="" textlink="">
      <xdr:nvSpPr>
        <xdr:cNvPr id="31" name="テキスト ボックス 30"/>
        <xdr:cNvSpPr txBox="1"/>
      </xdr:nvSpPr>
      <xdr:spPr>
        <a:xfrm>
          <a:off x="790575" y="3644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142875</xdr:colOff>
      <xdr:row>22</xdr:row>
      <xdr:rowOff>0</xdr:rowOff>
    </xdr:from>
    <xdr:ext cx="8725722" cy="259045"/>
    <xdr:sp macro="" textlink="">
      <xdr:nvSpPr>
        <xdr:cNvPr id="32" name="テキスト ボックス 31"/>
        <xdr:cNvSpPr txBox="1"/>
      </xdr:nvSpPr>
      <xdr:spPr>
        <a:xfrm>
          <a:off x="790575" y="39116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142875</xdr:colOff>
      <xdr:row>23</xdr:row>
      <xdr:rowOff>82550</xdr:rowOff>
    </xdr:from>
    <xdr:ext cx="5961184" cy="259045"/>
    <xdr:sp macro="" textlink="">
      <xdr:nvSpPr>
        <xdr:cNvPr id="33" name="テキスト ボックス 32"/>
        <xdr:cNvSpPr txBox="1"/>
      </xdr:nvSpPr>
      <xdr:spPr>
        <a:xfrm>
          <a:off x="790575" y="41719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142875</xdr:colOff>
      <xdr:row>24</xdr:row>
      <xdr:rowOff>165100</xdr:rowOff>
    </xdr:from>
    <xdr:ext cx="8210774" cy="259045"/>
    <xdr:sp macro="" textlink="">
      <xdr:nvSpPr>
        <xdr:cNvPr id="34" name="テキスト ボックス 33"/>
        <xdr:cNvSpPr txBox="1"/>
      </xdr:nvSpPr>
      <xdr:spPr>
        <a:xfrm>
          <a:off x="790575" y="44323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64560"/>
    <xdr:sp macro="" textlink="">
      <xdr:nvSpPr>
        <xdr:cNvPr id="35" name="テキスト ボックス 34"/>
        <xdr:cNvSpPr txBox="1"/>
      </xdr:nvSpPr>
      <xdr:spPr>
        <a:xfrm>
          <a:off x="781050" y="46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年度以降毎年</a:t>
          </a:r>
          <a:r>
            <a:rPr kumimoji="1" lang="en-US" altLang="ja-JP" sz="1100">
              <a:solidFill>
                <a:schemeClr val="dk1"/>
              </a:solidFill>
              <a:effectLst/>
              <a:latin typeface="+mn-lt"/>
              <a:ea typeface="+mn-ea"/>
              <a:cs typeface="+mn-cs"/>
            </a:rPr>
            <a:t>0.24</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基準財政収入額については、特に法人税及び固定資産税による税収が少ないことから、低水準となっている。</a:t>
          </a:r>
          <a:endParaRPr lang="ja-JP" altLang="ja-JP" sz="1400">
            <a:effectLst/>
          </a:endParaRPr>
        </a:p>
        <a:p>
          <a:r>
            <a:rPr kumimoji="1" lang="ja-JP" altLang="ja-JP" sz="1100">
              <a:solidFill>
                <a:schemeClr val="dk1"/>
              </a:solidFill>
              <a:effectLst/>
              <a:latin typeface="+mn-lt"/>
              <a:ea typeface="+mn-ea"/>
              <a:cs typeface="+mn-cs"/>
            </a:rPr>
            <a:t>　現行法等の抜本的な改正がない限り、今後についても基準財政収入額及び基準財政需要額の大幅な増減が見込まれないため、同水準が維持されると想定できる。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41</xdr:row>
      <xdr:rowOff>75794</xdr:rowOff>
    </xdr:from>
    <xdr:ext cx="762000" cy="259045"/>
    <xdr:sp macro="" textlink="">
      <xdr:nvSpPr>
        <xdr:cNvPr id="81" name="テキスト ボックス 80"/>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経常収支比率は、前年度と比較して、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ポイント悪化している。</a:t>
          </a:r>
          <a:endParaRPr lang="ja-JP" altLang="ja-JP" sz="1400">
            <a:effectLst/>
          </a:endParaRPr>
        </a:p>
        <a:p>
          <a:r>
            <a:rPr kumimoji="1" lang="ja-JP" altLang="ja-JP" sz="1100">
              <a:solidFill>
                <a:schemeClr val="dk1"/>
              </a:solidFill>
              <a:effectLst/>
              <a:latin typeface="+mn-lt"/>
              <a:ea typeface="+mn-ea"/>
              <a:cs typeface="+mn-cs"/>
            </a:rPr>
            <a:t>　主な要因としては、普通交付税の減少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26,080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があげられる。</a:t>
          </a:r>
          <a:endParaRPr lang="ja-JP" altLang="ja-JP" sz="1400">
            <a:effectLst/>
          </a:endParaRPr>
        </a:p>
        <a:p>
          <a:r>
            <a:rPr kumimoji="1" lang="ja-JP" altLang="ja-JP" sz="1100">
              <a:solidFill>
                <a:schemeClr val="dk1"/>
              </a:solidFill>
              <a:effectLst/>
              <a:latin typeface="+mn-lt"/>
              <a:ea typeface="+mn-ea"/>
              <a:cs typeface="+mn-cs"/>
            </a:rPr>
            <a:t>　本村においては、本比率に普通交付税が占める割合は多く、その増減に大きく左右されるものといえる。</a:t>
          </a:r>
          <a:endParaRPr lang="ja-JP" altLang="ja-JP" sz="1400">
            <a:effectLst/>
          </a:endParaRPr>
        </a:p>
        <a:p>
          <a:r>
            <a:rPr kumimoji="1" lang="ja-JP" altLang="ja-JP" sz="1100">
              <a:solidFill>
                <a:schemeClr val="dk1"/>
              </a:solidFill>
              <a:effectLst/>
              <a:latin typeface="+mn-lt"/>
              <a:ea typeface="+mn-ea"/>
              <a:cs typeface="+mn-cs"/>
            </a:rPr>
            <a:t>　今後は新庁舎建設に伴う新発債の借入により、公債費の増加が見込まれることから、経常的経費の抑制に努めることとする。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104775</xdr:colOff>
      <xdr:row>54</xdr:row>
      <xdr:rowOff>139700</xdr:rowOff>
    </xdr:from>
    <xdr:ext cx="298543" cy="225703"/>
    <xdr:sp macro="" textlink="">
      <xdr:nvSpPr>
        <xdr:cNvPr id="112" name="テキスト ボックス 111"/>
        <xdr:cNvSpPr txBox="1"/>
      </xdr:nvSpPr>
      <xdr:spPr>
        <a:xfrm>
          <a:off x="752475" y="9740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94615</xdr:rowOff>
    </xdr:from>
    <xdr:to>
      <xdr:col>23</xdr:col>
      <xdr:colOff>133350</xdr:colOff>
      <xdr:row>66</xdr:row>
      <xdr:rowOff>125984</xdr:rowOff>
    </xdr:to>
    <xdr:cxnSp macro="">
      <xdr:nvCxnSpPr>
        <xdr:cNvPr id="131" name="直線コネクタ 130"/>
        <xdr:cNvCxnSpPr/>
      </xdr:nvCxnSpPr>
      <xdr:spPr>
        <a:xfrm>
          <a:off x="4114800" y="11410315"/>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82550</xdr:colOff>
      <xdr:row>66</xdr:row>
      <xdr:rowOff>36703</xdr:rowOff>
    </xdr:from>
    <xdr:to>
      <xdr:col>19</xdr:col>
      <xdr:colOff>133350</xdr:colOff>
      <xdr:row>66</xdr:row>
      <xdr:rowOff>94615</xdr:rowOff>
    </xdr:to>
    <xdr:cxnSp macro="">
      <xdr:nvCxnSpPr>
        <xdr:cNvPr id="134" name="直線コネクタ 133"/>
        <xdr:cNvCxnSpPr/>
      </xdr:nvCxnSpPr>
      <xdr:spPr>
        <a:xfrm>
          <a:off x="3225800" y="11352403"/>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64</xdr:row>
      <xdr:rowOff>25290</xdr:rowOff>
    </xdr:from>
    <xdr:ext cx="736600" cy="259045"/>
    <xdr:sp macro="" textlink="">
      <xdr:nvSpPr>
        <xdr:cNvPr id="136" name="テキスト ボックス 135"/>
        <xdr:cNvSpPr txBox="1"/>
      </xdr:nvSpPr>
      <xdr:spPr>
        <a:xfrm>
          <a:off x="3733800" y="109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7747</xdr:rowOff>
    </xdr:from>
    <xdr:to>
      <xdr:col>15</xdr:col>
      <xdr:colOff>82550</xdr:colOff>
      <xdr:row>66</xdr:row>
      <xdr:rowOff>36703</xdr:rowOff>
    </xdr:to>
    <xdr:cxnSp macro="">
      <xdr:nvCxnSpPr>
        <xdr:cNvPr id="137" name="直線コネクタ 136"/>
        <xdr:cNvCxnSpPr/>
      </xdr:nvCxnSpPr>
      <xdr:spPr>
        <a:xfrm>
          <a:off x="2336800" y="1132344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63</xdr:row>
      <xdr:rowOff>155719</xdr:rowOff>
    </xdr:from>
    <xdr:ext cx="762000" cy="259045"/>
    <xdr:sp macro="" textlink="">
      <xdr:nvSpPr>
        <xdr:cNvPr id="139" name="テキスト ボックス 138"/>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7747</xdr:rowOff>
    </xdr:from>
    <xdr:to>
      <xdr:col>11</xdr:col>
      <xdr:colOff>31750</xdr:colOff>
      <xdr:row>66</xdr:row>
      <xdr:rowOff>135636</xdr:rowOff>
    </xdr:to>
    <xdr:cxnSp macro="">
      <xdr:nvCxnSpPr>
        <xdr:cNvPr id="140" name="直線コネクタ 139"/>
        <xdr:cNvCxnSpPr/>
      </xdr:nvCxnSpPr>
      <xdr:spPr>
        <a:xfrm flipV="1">
          <a:off x="1447800" y="11323447"/>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63</xdr:row>
      <xdr:rowOff>112285</xdr:rowOff>
    </xdr:from>
    <xdr:ext cx="762000" cy="259045"/>
    <xdr:sp macro="" textlink="">
      <xdr:nvSpPr>
        <xdr:cNvPr id="142" name="テキスト ボックス 141"/>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63</xdr:row>
      <xdr:rowOff>136415</xdr:rowOff>
    </xdr:from>
    <xdr:ext cx="762000" cy="259045"/>
    <xdr:sp macro="" textlink="">
      <xdr:nvSpPr>
        <xdr:cNvPr id="144" name="テキスト ボックス 143"/>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75184</xdr:rowOff>
    </xdr:from>
    <xdr:to>
      <xdr:col>23</xdr:col>
      <xdr:colOff>184150</xdr:colOff>
      <xdr:row>67</xdr:row>
      <xdr:rowOff>5334</xdr:rowOff>
    </xdr:to>
    <xdr:sp macro="" textlink="">
      <xdr:nvSpPr>
        <xdr:cNvPr id="150" name="楕円 149"/>
        <xdr:cNvSpPr/>
      </xdr:nvSpPr>
      <xdr:spPr>
        <a:xfrm>
          <a:off x="49022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66</xdr:row>
      <xdr:rowOff>47261</xdr:rowOff>
    </xdr:from>
    <xdr:ext cx="762000" cy="259045"/>
    <xdr:sp macro="" textlink="">
      <xdr:nvSpPr>
        <xdr:cNvPr id="151" name="財政構造の弾力性該当値テキスト"/>
        <xdr:cNvSpPr txBox="1"/>
      </xdr:nvSpPr>
      <xdr:spPr>
        <a:xfrm>
          <a:off x="5041900" y="1136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43815</xdr:rowOff>
    </xdr:from>
    <xdr:to>
      <xdr:col>19</xdr:col>
      <xdr:colOff>184150</xdr:colOff>
      <xdr:row>66</xdr:row>
      <xdr:rowOff>145415</xdr:rowOff>
    </xdr:to>
    <xdr:sp macro="" textlink="">
      <xdr:nvSpPr>
        <xdr:cNvPr id="152" name="楕円 151"/>
        <xdr:cNvSpPr/>
      </xdr:nvSpPr>
      <xdr:spPr>
        <a:xfrm>
          <a:off x="4064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66</xdr:row>
      <xdr:rowOff>130192</xdr:rowOff>
    </xdr:from>
    <xdr:ext cx="736600" cy="259045"/>
    <xdr:sp macro="" textlink="">
      <xdr:nvSpPr>
        <xdr:cNvPr id="153" name="テキスト ボックス 152"/>
        <xdr:cNvSpPr txBox="1"/>
      </xdr:nvSpPr>
      <xdr:spPr>
        <a:xfrm>
          <a:off x="3733800" y="1144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157353</xdr:rowOff>
    </xdr:from>
    <xdr:to>
      <xdr:col>15</xdr:col>
      <xdr:colOff>133350</xdr:colOff>
      <xdr:row>66</xdr:row>
      <xdr:rowOff>87503</xdr:rowOff>
    </xdr:to>
    <xdr:sp macro="" textlink="">
      <xdr:nvSpPr>
        <xdr:cNvPr id="154" name="楕円 153"/>
        <xdr:cNvSpPr/>
      </xdr:nvSpPr>
      <xdr:spPr>
        <a:xfrm>
          <a:off x="3175000" y="113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66</xdr:row>
      <xdr:rowOff>72280</xdr:rowOff>
    </xdr:from>
    <xdr:ext cx="762000" cy="259045"/>
    <xdr:sp macro="" textlink="">
      <xdr:nvSpPr>
        <xdr:cNvPr id="155" name="テキスト ボックス 154"/>
        <xdr:cNvSpPr txBox="1"/>
      </xdr:nvSpPr>
      <xdr:spPr>
        <a:xfrm>
          <a:off x="2844800" y="1138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128397</xdr:rowOff>
    </xdr:from>
    <xdr:to>
      <xdr:col>11</xdr:col>
      <xdr:colOff>82550</xdr:colOff>
      <xdr:row>66</xdr:row>
      <xdr:rowOff>58547</xdr:rowOff>
    </xdr:to>
    <xdr:sp macro="" textlink="">
      <xdr:nvSpPr>
        <xdr:cNvPr id="156" name="楕円 155"/>
        <xdr:cNvSpPr/>
      </xdr:nvSpPr>
      <xdr:spPr>
        <a:xfrm>
          <a:off x="2286000" y="1127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66</xdr:row>
      <xdr:rowOff>43324</xdr:rowOff>
    </xdr:from>
    <xdr:ext cx="762000" cy="259045"/>
    <xdr:sp macro="" textlink="">
      <xdr:nvSpPr>
        <xdr:cNvPr id="157" name="テキスト ボックス 156"/>
        <xdr:cNvSpPr txBox="1"/>
      </xdr:nvSpPr>
      <xdr:spPr>
        <a:xfrm>
          <a:off x="1955800" y="1135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84836</xdr:rowOff>
    </xdr:from>
    <xdr:to>
      <xdr:col>7</xdr:col>
      <xdr:colOff>31750</xdr:colOff>
      <xdr:row>67</xdr:row>
      <xdr:rowOff>14986</xdr:rowOff>
    </xdr:to>
    <xdr:sp macro="" textlink="">
      <xdr:nvSpPr>
        <xdr:cNvPr id="158" name="楕円 157"/>
        <xdr:cNvSpPr/>
      </xdr:nvSpPr>
      <xdr:spPr>
        <a:xfrm>
          <a:off x="13970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66</xdr:row>
      <xdr:rowOff>171213</xdr:rowOff>
    </xdr:from>
    <xdr:ext cx="762000" cy="259045"/>
    <xdr:sp macro="" textlink="">
      <xdr:nvSpPr>
        <xdr:cNvPr id="159" name="テキスト ボックス 158"/>
        <xdr:cNvSpPr txBox="1"/>
      </xdr:nvSpPr>
      <xdr:spPr>
        <a:xfrm>
          <a:off x="1066800" y="1148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物件費は前年度と比較して</a:t>
          </a:r>
          <a:r>
            <a:rPr kumimoji="1" lang="en-US" altLang="ja-JP" sz="1100">
              <a:solidFill>
                <a:schemeClr val="dk1"/>
              </a:solidFill>
              <a:effectLst/>
              <a:latin typeface="+mn-lt"/>
              <a:ea typeface="+mn-ea"/>
              <a:cs typeface="+mn-cs"/>
            </a:rPr>
            <a:t>39,294</a:t>
          </a:r>
          <a:r>
            <a:rPr kumimoji="1" lang="ja-JP" altLang="en-US" sz="1100">
              <a:solidFill>
                <a:schemeClr val="dk1"/>
              </a:solidFill>
              <a:effectLst/>
              <a:latin typeface="+mn-lt"/>
              <a:ea typeface="+mn-ea"/>
              <a:cs typeface="+mn-cs"/>
            </a:rPr>
            <a:t>千円増加しており</a:t>
          </a:r>
          <a:r>
            <a:rPr kumimoji="1" lang="ja-JP" altLang="ja-JP" sz="1100">
              <a:solidFill>
                <a:schemeClr val="dk1"/>
              </a:solidFill>
              <a:effectLst/>
              <a:latin typeface="+mn-lt"/>
              <a:ea typeface="+mn-ea"/>
              <a:cs typeface="+mn-cs"/>
            </a:rPr>
            <a:t>、主な要因として、昨年度と比較し、</a:t>
          </a:r>
          <a:r>
            <a:rPr kumimoji="1" lang="ja-JP" altLang="en-US" sz="1100">
              <a:solidFill>
                <a:schemeClr val="dk1"/>
              </a:solidFill>
              <a:effectLst/>
              <a:latin typeface="+mn-lt"/>
              <a:ea typeface="+mn-ea"/>
              <a:cs typeface="+mn-cs"/>
            </a:rPr>
            <a:t>委託料等</a:t>
          </a:r>
          <a:r>
            <a:rPr kumimoji="1" lang="ja-JP" altLang="ja-JP" sz="1100">
              <a:solidFill>
                <a:schemeClr val="dk1"/>
              </a:solidFill>
              <a:effectLst/>
              <a:latin typeface="+mn-lt"/>
              <a:ea typeface="+mn-ea"/>
              <a:cs typeface="+mn-cs"/>
            </a:rPr>
            <a:t>の増加があげられる。本村においては、特別会計や一部事務組合へ人件費をほとんど充てていないことから、類似団体と比較して高水準となっている。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人件</a:t>
          </a:r>
          <a:r>
            <a:rPr kumimoji="1" lang="ja-JP" altLang="ja-JP" sz="1100">
              <a:solidFill>
                <a:schemeClr val="dk1"/>
              </a:solidFill>
              <a:effectLst/>
              <a:latin typeface="+mn-lt"/>
              <a:ea typeface="+mn-ea"/>
              <a:cs typeface="+mn-cs"/>
            </a:rPr>
            <a:t>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会計年度任用職員制度に伴い</a:t>
          </a:r>
          <a:r>
            <a:rPr kumimoji="1" lang="ja-JP" altLang="ja-JP" sz="1100">
              <a:solidFill>
                <a:schemeClr val="dk1"/>
              </a:solidFill>
              <a:effectLst/>
              <a:latin typeface="+mn-lt"/>
              <a:ea typeface="+mn-ea"/>
              <a:cs typeface="+mn-cs"/>
            </a:rPr>
            <a:t>増加していくことが想定されるため、</a:t>
          </a:r>
          <a:r>
            <a:rPr kumimoji="1" lang="ja-JP" altLang="en-US" sz="1100">
              <a:solidFill>
                <a:schemeClr val="dk1"/>
              </a:solidFill>
              <a:effectLst/>
              <a:latin typeface="+mn-lt"/>
              <a:ea typeface="+mn-ea"/>
              <a:cs typeface="+mn-cs"/>
            </a:rPr>
            <a:t>効率的な財政運営をおこなえるよう</a:t>
          </a:r>
          <a:r>
            <a:rPr kumimoji="1" lang="ja-JP" altLang="ja-JP" sz="1100">
              <a:solidFill>
                <a:schemeClr val="dk1"/>
              </a:solidFill>
              <a:effectLst/>
              <a:latin typeface="+mn-lt"/>
              <a:ea typeface="+mn-ea"/>
              <a:cs typeface="+mn-cs"/>
            </a:rPr>
            <a:t>に努めることとする。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104775</xdr:colOff>
      <xdr:row>77</xdr:row>
      <xdr:rowOff>6350</xdr:rowOff>
    </xdr:from>
    <xdr:ext cx="349839" cy="225703"/>
    <xdr:sp macro="" textlink="">
      <xdr:nvSpPr>
        <xdr:cNvPr id="173" name="テキスト ボックス 172"/>
        <xdr:cNvSpPr txBox="1"/>
      </xdr:nvSpPr>
      <xdr:spPr>
        <a:xfrm>
          <a:off x="752475" y="13696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38967</xdr:rowOff>
    </xdr:from>
    <xdr:to>
      <xdr:col>23</xdr:col>
      <xdr:colOff>133350</xdr:colOff>
      <xdr:row>84</xdr:row>
      <xdr:rowOff>73690</xdr:rowOff>
    </xdr:to>
    <xdr:cxnSp macro="">
      <xdr:nvCxnSpPr>
        <xdr:cNvPr id="194" name="直線コネクタ 193"/>
        <xdr:cNvCxnSpPr/>
      </xdr:nvCxnSpPr>
      <xdr:spPr>
        <a:xfrm>
          <a:off x="4114800" y="14440767"/>
          <a:ext cx="838200" cy="3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97775</xdr:rowOff>
    </xdr:from>
    <xdr:ext cx="762000" cy="259045"/>
    <xdr:sp macro="" textlink="">
      <xdr:nvSpPr>
        <xdr:cNvPr id="195" name="人件費・物件費等の状況平均値テキスト"/>
        <xdr:cNvSpPr txBox="1"/>
      </xdr:nvSpPr>
      <xdr:spPr>
        <a:xfrm>
          <a:off x="5041900" y="14156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82550</xdr:colOff>
      <xdr:row>84</xdr:row>
      <xdr:rowOff>6407</xdr:rowOff>
    </xdr:from>
    <xdr:to>
      <xdr:col>19</xdr:col>
      <xdr:colOff>133350</xdr:colOff>
      <xdr:row>84</xdr:row>
      <xdr:rowOff>38967</xdr:rowOff>
    </xdr:to>
    <xdr:cxnSp macro="">
      <xdr:nvCxnSpPr>
        <xdr:cNvPr id="197" name="直線コネクタ 196"/>
        <xdr:cNvCxnSpPr/>
      </xdr:nvCxnSpPr>
      <xdr:spPr>
        <a:xfrm>
          <a:off x="3225800" y="14408207"/>
          <a:ext cx="889000" cy="3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82</xdr:row>
      <xdr:rowOff>22902</xdr:rowOff>
    </xdr:from>
    <xdr:ext cx="736600" cy="259045"/>
    <xdr:sp macro="" textlink="">
      <xdr:nvSpPr>
        <xdr:cNvPr id="199" name="テキスト ボックス 198"/>
        <xdr:cNvSpPr txBox="1"/>
      </xdr:nvSpPr>
      <xdr:spPr>
        <a:xfrm>
          <a:off x="3733800" y="1408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144700</xdr:rowOff>
    </xdr:from>
    <xdr:to>
      <xdr:col>15</xdr:col>
      <xdr:colOff>82550</xdr:colOff>
      <xdr:row>84</xdr:row>
      <xdr:rowOff>6407</xdr:rowOff>
    </xdr:to>
    <xdr:cxnSp macro="">
      <xdr:nvCxnSpPr>
        <xdr:cNvPr id="200" name="直線コネクタ 199"/>
        <xdr:cNvCxnSpPr/>
      </xdr:nvCxnSpPr>
      <xdr:spPr>
        <a:xfrm>
          <a:off x="2336800" y="14375050"/>
          <a:ext cx="889000" cy="3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81</xdr:row>
      <xdr:rowOff>164248</xdr:rowOff>
    </xdr:from>
    <xdr:ext cx="762000" cy="259045"/>
    <xdr:sp macro="" textlink="">
      <xdr:nvSpPr>
        <xdr:cNvPr id="202" name="テキスト ボックス 201"/>
        <xdr:cNvSpPr txBox="1"/>
      </xdr:nvSpPr>
      <xdr:spPr>
        <a:xfrm>
          <a:off x="2844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144700</xdr:rowOff>
    </xdr:from>
    <xdr:to>
      <xdr:col>11</xdr:col>
      <xdr:colOff>31750</xdr:colOff>
      <xdr:row>83</xdr:row>
      <xdr:rowOff>152135</xdr:rowOff>
    </xdr:to>
    <xdr:cxnSp macro="">
      <xdr:nvCxnSpPr>
        <xdr:cNvPr id="203" name="直線コネクタ 202"/>
        <xdr:cNvCxnSpPr/>
      </xdr:nvCxnSpPr>
      <xdr:spPr>
        <a:xfrm flipV="1">
          <a:off x="1447800" y="14375050"/>
          <a:ext cx="889000" cy="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81</xdr:row>
      <xdr:rowOff>110202</xdr:rowOff>
    </xdr:from>
    <xdr:ext cx="762000" cy="259045"/>
    <xdr:sp macro="" textlink="">
      <xdr:nvSpPr>
        <xdr:cNvPr id="205" name="テキスト ボックス 204"/>
        <xdr:cNvSpPr txBox="1"/>
      </xdr:nvSpPr>
      <xdr:spPr>
        <a:xfrm>
          <a:off x="1955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81</xdr:row>
      <xdr:rowOff>100300</xdr:rowOff>
    </xdr:from>
    <xdr:ext cx="762000" cy="259045"/>
    <xdr:sp macro="" textlink="">
      <xdr:nvSpPr>
        <xdr:cNvPr id="207" name="テキスト ボックス 206"/>
        <xdr:cNvSpPr txBox="1"/>
      </xdr:nvSpPr>
      <xdr:spPr>
        <a:xfrm>
          <a:off x="1066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22890</xdr:rowOff>
    </xdr:from>
    <xdr:to>
      <xdr:col>23</xdr:col>
      <xdr:colOff>184150</xdr:colOff>
      <xdr:row>84</xdr:row>
      <xdr:rowOff>124490</xdr:rowOff>
    </xdr:to>
    <xdr:sp macro="" textlink="">
      <xdr:nvSpPr>
        <xdr:cNvPr id="213" name="楕円 212"/>
        <xdr:cNvSpPr/>
      </xdr:nvSpPr>
      <xdr:spPr>
        <a:xfrm>
          <a:off x="4902200" y="1442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83</xdr:row>
      <xdr:rowOff>166417</xdr:rowOff>
    </xdr:from>
    <xdr:ext cx="762000" cy="259045"/>
    <xdr:sp macro="" textlink="">
      <xdr:nvSpPr>
        <xdr:cNvPr id="214" name="人件費・物件費等の状況該当値テキスト"/>
        <xdr:cNvSpPr txBox="1"/>
      </xdr:nvSpPr>
      <xdr:spPr>
        <a:xfrm>
          <a:off x="5041900" y="1439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159617</xdr:rowOff>
    </xdr:from>
    <xdr:to>
      <xdr:col>19</xdr:col>
      <xdr:colOff>184150</xdr:colOff>
      <xdr:row>84</xdr:row>
      <xdr:rowOff>89767</xdr:rowOff>
    </xdr:to>
    <xdr:sp macro="" textlink="">
      <xdr:nvSpPr>
        <xdr:cNvPr id="215" name="楕円 214"/>
        <xdr:cNvSpPr/>
      </xdr:nvSpPr>
      <xdr:spPr>
        <a:xfrm>
          <a:off x="4064000" y="143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84</xdr:row>
      <xdr:rowOff>74544</xdr:rowOff>
    </xdr:from>
    <xdr:ext cx="736600" cy="259045"/>
    <xdr:sp macro="" textlink="">
      <xdr:nvSpPr>
        <xdr:cNvPr id="216" name="テキスト ボックス 215"/>
        <xdr:cNvSpPr txBox="1"/>
      </xdr:nvSpPr>
      <xdr:spPr>
        <a:xfrm>
          <a:off x="3733800" y="14476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127057</xdr:rowOff>
    </xdr:from>
    <xdr:to>
      <xdr:col>15</xdr:col>
      <xdr:colOff>133350</xdr:colOff>
      <xdr:row>84</xdr:row>
      <xdr:rowOff>57207</xdr:rowOff>
    </xdr:to>
    <xdr:sp macro="" textlink="">
      <xdr:nvSpPr>
        <xdr:cNvPr id="217" name="楕円 216"/>
        <xdr:cNvSpPr/>
      </xdr:nvSpPr>
      <xdr:spPr>
        <a:xfrm>
          <a:off x="3175000" y="1435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84</xdr:row>
      <xdr:rowOff>41984</xdr:rowOff>
    </xdr:from>
    <xdr:ext cx="762000" cy="259045"/>
    <xdr:sp macro="" textlink="">
      <xdr:nvSpPr>
        <xdr:cNvPr id="218" name="テキスト ボックス 217"/>
        <xdr:cNvSpPr txBox="1"/>
      </xdr:nvSpPr>
      <xdr:spPr>
        <a:xfrm>
          <a:off x="2844800" y="1444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93900</xdr:rowOff>
    </xdr:from>
    <xdr:to>
      <xdr:col>11</xdr:col>
      <xdr:colOff>82550</xdr:colOff>
      <xdr:row>84</xdr:row>
      <xdr:rowOff>24050</xdr:rowOff>
    </xdr:to>
    <xdr:sp macro="" textlink="">
      <xdr:nvSpPr>
        <xdr:cNvPr id="219" name="楕円 218"/>
        <xdr:cNvSpPr/>
      </xdr:nvSpPr>
      <xdr:spPr>
        <a:xfrm>
          <a:off x="2286000" y="143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84</xdr:row>
      <xdr:rowOff>8827</xdr:rowOff>
    </xdr:from>
    <xdr:ext cx="762000" cy="259045"/>
    <xdr:sp macro="" textlink="">
      <xdr:nvSpPr>
        <xdr:cNvPr id="220" name="テキスト ボックス 219"/>
        <xdr:cNvSpPr txBox="1"/>
      </xdr:nvSpPr>
      <xdr:spPr>
        <a:xfrm>
          <a:off x="1955800" y="1441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101335</xdr:rowOff>
    </xdr:from>
    <xdr:to>
      <xdr:col>7</xdr:col>
      <xdr:colOff>31750</xdr:colOff>
      <xdr:row>84</xdr:row>
      <xdr:rowOff>31485</xdr:rowOff>
    </xdr:to>
    <xdr:sp macro="" textlink="">
      <xdr:nvSpPr>
        <xdr:cNvPr id="221" name="楕円 220"/>
        <xdr:cNvSpPr/>
      </xdr:nvSpPr>
      <xdr:spPr>
        <a:xfrm>
          <a:off x="1397000" y="143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84</xdr:row>
      <xdr:rowOff>16262</xdr:rowOff>
    </xdr:from>
    <xdr:ext cx="762000" cy="259045"/>
    <xdr:sp macro="" textlink="">
      <xdr:nvSpPr>
        <xdr:cNvPr id="222" name="テキスト ボックス 221"/>
        <xdr:cNvSpPr txBox="1"/>
      </xdr:nvSpPr>
      <xdr:spPr>
        <a:xfrm>
          <a:off x="1066800" y="1441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a:t>
          </a:r>
          <a:r>
            <a:rPr kumimoji="1" lang="ja-JP" altLang="en-US" sz="1100">
              <a:solidFill>
                <a:schemeClr val="dk1"/>
              </a:solidFill>
              <a:effectLst/>
              <a:latin typeface="+mn-lt"/>
              <a:ea typeface="+mn-ea"/>
              <a:cs typeface="+mn-cs"/>
            </a:rPr>
            <a:t>前年度より上昇しているが、</a:t>
          </a:r>
          <a:r>
            <a:rPr kumimoji="1" lang="ja-JP" altLang="ja-JP" sz="1100">
              <a:solidFill>
                <a:schemeClr val="dk1"/>
              </a:solidFill>
              <a:effectLst/>
              <a:latin typeface="+mn-lt"/>
              <a:ea typeface="+mn-ea"/>
              <a:cs typeface="+mn-cs"/>
            </a:rPr>
            <a:t>今後は上位級の職員における高卒及び短大卒区分の減少とともに、中途採用者の増加により、本指数の減少が見込まれる。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148468</xdr:rowOff>
    </xdr:to>
    <xdr:cxnSp macro="">
      <xdr:nvCxnSpPr>
        <xdr:cNvPr id="258" name="直線コネクタ 257"/>
        <xdr:cNvCxnSpPr/>
      </xdr:nvCxnSpPr>
      <xdr:spPr>
        <a:xfrm>
          <a:off x="16179800" y="1500716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86</xdr:row>
      <xdr:rowOff>170543</xdr:rowOff>
    </xdr:from>
    <xdr:to>
      <xdr:col>77</xdr:col>
      <xdr:colOff>44450</xdr:colOff>
      <xdr:row>87</xdr:row>
      <xdr:rowOff>91016</xdr:rowOff>
    </xdr:to>
    <xdr:cxnSp macro="">
      <xdr:nvCxnSpPr>
        <xdr:cNvPr id="261" name="直線コネクタ 260"/>
        <xdr:cNvCxnSpPr/>
      </xdr:nvCxnSpPr>
      <xdr:spPr>
        <a:xfrm>
          <a:off x="15290800" y="14915243"/>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83</xdr:row>
      <xdr:rowOff>138689</xdr:rowOff>
    </xdr:from>
    <xdr:ext cx="736600" cy="259045"/>
    <xdr:sp macro="" textlink="">
      <xdr:nvSpPr>
        <xdr:cNvPr id="263" name="テキスト ボックス 262"/>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56545</xdr:rowOff>
    </xdr:to>
    <xdr:cxnSp macro="">
      <xdr:nvCxnSpPr>
        <xdr:cNvPr id="264" name="直線コネクタ 263"/>
        <xdr:cNvCxnSpPr/>
      </xdr:nvCxnSpPr>
      <xdr:spPr>
        <a:xfrm flipV="1">
          <a:off x="14401800" y="149152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83</xdr:row>
      <xdr:rowOff>138689</xdr:rowOff>
    </xdr:from>
    <xdr:ext cx="762000" cy="259045"/>
    <xdr:sp macro="" textlink="">
      <xdr:nvSpPr>
        <xdr:cNvPr id="266" name="テキスト ボックス 265"/>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90109</xdr:rowOff>
    </xdr:from>
    <xdr:to>
      <xdr:col>68</xdr:col>
      <xdr:colOff>152400</xdr:colOff>
      <xdr:row>87</xdr:row>
      <xdr:rowOff>56545</xdr:rowOff>
    </xdr:to>
    <xdr:cxnSp macro="">
      <xdr:nvCxnSpPr>
        <xdr:cNvPr id="267" name="直線コネクタ 266"/>
        <xdr:cNvCxnSpPr/>
      </xdr:nvCxnSpPr>
      <xdr:spPr>
        <a:xfrm>
          <a:off x="13512800" y="1483480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83</xdr:row>
      <xdr:rowOff>150179</xdr:rowOff>
    </xdr:from>
    <xdr:ext cx="762000" cy="259045"/>
    <xdr:sp macro="" textlink="">
      <xdr:nvSpPr>
        <xdr:cNvPr id="269" name="テキスト ボックス 268"/>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97668</xdr:rowOff>
    </xdr:from>
    <xdr:to>
      <xdr:col>81</xdr:col>
      <xdr:colOff>95250</xdr:colOff>
      <xdr:row>88</xdr:row>
      <xdr:rowOff>27818</xdr:rowOff>
    </xdr:to>
    <xdr:sp macro="" textlink="">
      <xdr:nvSpPr>
        <xdr:cNvPr id="277" name="楕円 276"/>
        <xdr:cNvSpPr/>
      </xdr:nvSpPr>
      <xdr:spPr>
        <a:xfrm>
          <a:off x="169672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87</xdr:row>
      <xdr:rowOff>69745</xdr:rowOff>
    </xdr:from>
    <xdr:ext cx="762000" cy="259045"/>
    <xdr:sp macro="" textlink="">
      <xdr:nvSpPr>
        <xdr:cNvPr id="278" name="給与水準   （国との比較）該当値テキスト"/>
        <xdr:cNvSpPr txBox="1"/>
      </xdr:nvSpPr>
      <xdr:spPr>
        <a:xfrm>
          <a:off x="17106900" y="1498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9" name="楕円 278"/>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87</xdr:row>
      <xdr:rowOff>126593</xdr:rowOff>
    </xdr:from>
    <xdr:ext cx="736600" cy="259045"/>
    <xdr:sp macro="" textlink="">
      <xdr:nvSpPr>
        <xdr:cNvPr id="280" name="テキスト ボックス 279"/>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1" name="楕円 280"/>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87</xdr:row>
      <xdr:rowOff>34670</xdr:rowOff>
    </xdr:from>
    <xdr:ext cx="762000" cy="259045"/>
    <xdr:sp macro="" textlink="">
      <xdr:nvSpPr>
        <xdr:cNvPr id="282" name="テキスト ボックス 281"/>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3" name="楕円 282"/>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87</xdr:row>
      <xdr:rowOff>92122</xdr:rowOff>
    </xdr:from>
    <xdr:ext cx="762000" cy="259045"/>
    <xdr:sp macro="" textlink="">
      <xdr:nvSpPr>
        <xdr:cNvPr id="284" name="テキスト ボックス 283"/>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85" name="楕円 284"/>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86</xdr:row>
      <xdr:rowOff>125686</xdr:rowOff>
    </xdr:from>
    <xdr:ext cx="762000" cy="259045"/>
    <xdr:sp macro="" textlink="">
      <xdr:nvSpPr>
        <xdr:cNvPr id="286" name="テキスト ボックス 285"/>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明日香村特別措置法にかかる各種事業の執行に伴い、景観維持等に関連する職員に加え、埋蔵文化財の調査が必要となっていることから、文化財関係職員も多く配置している。</a:t>
          </a:r>
          <a:endParaRPr lang="ja-JP" altLang="ja-JP" sz="1400">
            <a:effectLst/>
          </a:endParaRPr>
        </a:p>
        <a:p>
          <a:r>
            <a:rPr kumimoji="1" lang="ja-JP" altLang="ja-JP" sz="1100">
              <a:solidFill>
                <a:schemeClr val="dk1"/>
              </a:solidFill>
              <a:effectLst/>
              <a:latin typeface="+mn-lt"/>
              <a:ea typeface="+mn-ea"/>
              <a:cs typeface="+mn-cs"/>
            </a:rPr>
            <a:t>　今後は、行政サービスの低下とならないよう業務の最適化を実施し、「明日香村定員適正化計画」に基づき、職員</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人体制の維持を目指す。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3176250" y="9740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112485</xdr:rowOff>
    </xdr:from>
    <xdr:to>
      <xdr:col>81</xdr:col>
      <xdr:colOff>44450</xdr:colOff>
      <xdr:row>61</xdr:row>
      <xdr:rowOff>132020</xdr:rowOff>
    </xdr:to>
    <xdr:cxnSp macro="">
      <xdr:nvCxnSpPr>
        <xdr:cNvPr id="323" name="直線コネクタ 322"/>
        <xdr:cNvCxnSpPr/>
      </xdr:nvCxnSpPr>
      <xdr:spPr>
        <a:xfrm>
          <a:off x="16179800" y="10570935"/>
          <a:ext cx="838200" cy="1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61</xdr:row>
      <xdr:rowOff>91803</xdr:rowOff>
    </xdr:from>
    <xdr:to>
      <xdr:col>77</xdr:col>
      <xdr:colOff>44450</xdr:colOff>
      <xdr:row>61</xdr:row>
      <xdr:rowOff>112485</xdr:rowOff>
    </xdr:to>
    <xdr:cxnSp macro="">
      <xdr:nvCxnSpPr>
        <xdr:cNvPr id="326" name="直線コネクタ 325"/>
        <xdr:cNvCxnSpPr/>
      </xdr:nvCxnSpPr>
      <xdr:spPr>
        <a:xfrm>
          <a:off x="15290800" y="1055025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59</xdr:row>
      <xdr:rowOff>89582</xdr:rowOff>
    </xdr:from>
    <xdr:ext cx="736600" cy="259045"/>
    <xdr:sp macro="" textlink="">
      <xdr:nvSpPr>
        <xdr:cNvPr id="328" name="テキスト ボックス 327"/>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24009</xdr:rowOff>
    </xdr:from>
    <xdr:to>
      <xdr:col>72</xdr:col>
      <xdr:colOff>203200</xdr:colOff>
      <xdr:row>61</xdr:row>
      <xdr:rowOff>91803</xdr:rowOff>
    </xdr:to>
    <xdr:cxnSp macro="">
      <xdr:nvCxnSpPr>
        <xdr:cNvPr id="329" name="直線コネクタ 328"/>
        <xdr:cNvCxnSpPr/>
      </xdr:nvCxnSpPr>
      <xdr:spPr>
        <a:xfrm>
          <a:off x="14401800" y="10482459"/>
          <a:ext cx="8890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59</xdr:row>
      <xdr:rowOff>45918</xdr:rowOff>
    </xdr:from>
    <xdr:ext cx="762000" cy="259045"/>
    <xdr:sp macro="" textlink="">
      <xdr:nvSpPr>
        <xdr:cNvPr id="331" name="テキスト ボックス 330"/>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162137</xdr:rowOff>
    </xdr:from>
    <xdr:to>
      <xdr:col>68</xdr:col>
      <xdr:colOff>152400</xdr:colOff>
      <xdr:row>61</xdr:row>
      <xdr:rowOff>24009</xdr:rowOff>
    </xdr:to>
    <xdr:cxnSp macro="">
      <xdr:nvCxnSpPr>
        <xdr:cNvPr id="332" name="直線コネクタ 331"/>
        <xdr:cNvCxnSpPr/>
      </xdr:nvCxnSpPr>
      <xdr:spPr>
        <a:xfrm>
          <a:off x="13512800" y="10449137"/>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59</xdr:row>
      <xdr:rowOff>3404</xdr:rowOff>
    </xdr:from>
    <xdr:ext cx="762000" cy="259045"/>
    <xdr:sp macro="" textlink="">
      <xdr:nvSpPr>
        <xdr:cNvPr id="334" name="テキスト ボックス 333"/>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58</xdr:row>
      <xdr:rowOff>102464</xdr:rowOff>
    </xdr:from>
    <xdr:ext cx="762000" cy="259045"/>
    <xdr:sp macro="" textlink="">
      <xdr:nvSpPr>
        <xdr:cNvPr id="336" name="テキスト ボックス 335"/>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81220</xdr:rowOff>
    </xdr:from>
    <xdr:to>
      <xdr:col>81</xdr:col>
      <xdr:colOff>95250</xdr:colOff>
      <xdr:row>62</xdr:row>
      <xdr:rowOff>11370</xdr:rowOff>
    </xdr:to>
    <xdr:sp macro="" textlink="">
      <xdr:nvSpPr>
        <xdr:cNvPr id="342" name="楕円 341"/>
        <xdr:cNvSpPr/>
      </xdr:nvSpPr>
      <xdr:spPr>
        <a:xfrm>
          <a:off x="16967200" y="105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61</xdr:row>
      <xdr:rowOff>53297</xdr:rowOff>
    </xdr:from>
    <xdr:ext cx="762000" cy="259045"/>
    <xdr:sp macro="" textlink="">
      <xdr:nvSpPr>
        <xdr:cNvPr id="343" name="定員管理の状況該当値テキスト"/>
        <xdr:cNvSpPr txBox="1"/>
      </xdr:nvSpPr>
      <xdr:spPr>
        <a:xfrm>
          <a:off x="17106900" y="105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61685</xdr:rowOff>
    </xdr:from>
    <xdr:to>
      <xdr:col>77</xdr:col>
      <xdr:colOff>95250</xdr:colOff>
      <xdr:row>61</xdr:row>
      <xdr:rowOff>163285</xdr:rowOff>
    </xdr:to>
    <xdr:sp macro="" textlink="">
      <xdr:nvSpPr>
        <xdr:cNvPr id="344" name="楕円 343"/>
        <xdr:cNvSpPr/>
      </xdr:nvSpPr>
      <xdr:spPr>
        <a:xfrm>
          <a:off x="16129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61</xdr:row>
      <xdr:rowOff>148062</xdr:rowOff>
    </xdr:from>
    <xdr:ext cx="736600" cy="259045"/>
    <xdr:sp macro="" textlink="">
      <xdr:nvSpPr>
        <xdr:cNvPr id="345" name="テキスト ボックス 344"/>
        <xdr:cNvSpPr txBox="1"/>
      </xdr:nvSpPr>
      <xdr:spPr>
        <a:xfrm>
          <a:off x="15798800" y="1060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41003</xdr:rowOff>
    </xdr:from>
    <xdr:to>
      <xdr:col>73</xdr:col>
      <xdr:colOff>44450</xdr:colOff>
      <xdr:row>61</xdr:row>
      <xdr:rowOff>142603</xdr:rowOff>
    </xdr:to>
    <xdr:sp macro="" textlink="">
      <xdr:nvSpPr>
        <xdr:cNvPr id="346" name="楕円 345"/>
        <xdr:cNvSpPr/>
      </xdr:nvSpPr>
      <xdr:spPr>
        <a:xfrm>
          <a:off x="15240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61</xdr:row>
      <xdr:rowOff>127380</xdr:rowOff>
    </xdr:from>
    <xdr:ext cx="762000" cy="259045"/>
    <xdr:sp macro="" textlink="">
      <xdr:nvSpPr>
        <xdr:cNvPr id="347" name="テキスト ボックス 346"/>
        <xdr:cNvSpPr txBox="1"/>
      </xdr:nvSpPr>
      <xdr:spPr>
        <a:xfrm>
          <a:off x="14909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144659</xdr:rowOff>
    </xdr:from>
    <xdr:to>
      <xdr:col>68</xdr:col>
      <xdr:colOff>203200</xdr:colOff>
      <xdr:row>61</xdr:row>
      <xdr:rowOff>74809</xdr:rowOff>
    </xdr:to>
    <xdr:sp macro="" textlink="">
      <xdr:nvSpPr>
        <xdr:cNvPr id="348" name="楕円 347"/>
        <xdr:cNvSpPr/>
      </xdr:nvSpPr>
      <xdr:spPr>
        <a:xfrm>
          <a:off x="14351000" y="104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61</xdr:row>
      <xdr:rowOff>59586</xdr:rowOff>
    </xdr:from>
    <xdr:ext cx="762000" cy="259045"/>
    <xdr:sp macro="" textlink="">
      <xdr:nvSpPr>
        <xdr:cNvPr id="349" name="テキスト ボックス 348"/>
        <xdr:cNvSpPr txBox="1"/>
      </xdr:nvSpPr>
      <xdr:spPr>
        <a:xfrm>
          <a:off x="14020800" y="1051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111337</xdr:rowOff>
    </xdr:from>
    <xdr:to>
      <xdr:col>64</xdr:col>
      <xdr:colOff>152400</xdr:colOff>
      <xdr:row>61</xdr:row>
      <xdr:rowOff>41487</xdr:rowOff>
    </xdr:to>
    <xdr:sp macro="" textlink="">
      <xdr:nvSpPr>
        <xdr:cNvPr id="350" name="楕円 349"/>
        <xdr:cNvSpPr/>
      </xdr:nvSpPr>
      <xdr:spPr>
        <a:xfrm>
          <a:off x="13462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61</xdr:row>
      <xdr:rowOff>26264</xdr:rowOff>
    </xdr:from>
    <xdr:ext cx="762000" cy="259045"/>
    <xdr:sp macro="" textlink="">
      <xdr:nvSpPr>
        <xdr:cNvPr id="351" name="テキスト ボックス 350"/>
        <xdr:cNvSpPr txBox="1"/>
      </xdr:nvSpPr>
      <xdr:spPr>
        <a:xfrm>
          <a:off x="13131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年度元利償還金の減少（▲</a:t>
          </a:r>
          <a:r>
            <a:rPr kumimoji="1" lang="en-US" altLang="ja-JP" sz="1100">
              <a:solidFill>
                <a:schemeClr val="dk1"/>
              </a:solidFill>
              <a:effectLst/>
              <a:latin typeface="+mn-lt"/>
              <a:ea typeface="+mn-ea"/>
              <a:cs typeface="+mn-cs"/>
            </a:rPr>
            <a:t>48,059</a:t>
          </a:r>
          <a:r>
            <a:rPr kumimoji="1" lang="ja-JP" altLang="en-US" sz="1100">
              <a:solidFill>
                <a:schemeClr val="dk1"/>
              </a:solidFill>
              <a:effectLst/>
              <a:latin typeface="+mn-lt"/>
              <a:ea typeface="+mn-ea"/>
              <a:cs typeface="+mn-cs"/>
            </a:rPr>
            <a:t>千円）により単年度（</a:t>
          </a:r>
          <a:r>
            <a:rPr kumimoji="1" lang="en-US" altLang="ja-JP" sz="1100">
              <a:solidFill>
                <a:schemeClr val="dk1"/>
              </a:solidFill>
              <a:effectLst/>
              <a:latin typeface="+mn-lt"/>
              <a:ea typeface="+mn-ea"/>
              <a:cs typeface="+mn-cs"/>
            </a:rPr>
            <a:t>H30:5.5%)</a:t>
          </a:r>
          <a:r>
            <a:rPr kumimoji="1" lang="ja-JP" altLang="en-US" sz="1100">
              <a:solidFill>
                <a:schemeClr val="dk1"/>
              </a:solidFill>
              <a:effectLst/>
              <a:latin typeface="+mn-lt"/>
              <a:ea typeface="+mn-ea"/>
              <a:cs typeface="+mn-cs"/>
            </a:rPr>
            <a:t>では減少している。</a:t>
          </a:r>
          <a:r>
            <a:rPr kumimoji="1" lang="ja-JP" altLang="ja-JP" sz="1100">
              <a:solidFill>
                <a:schemeClr val="dk1"/>
              </a:solidFill>
              <a:effectLst/>
              <a:latin typeface="+mn-lt"/>
              <a:ea typeface="+mn-ea"/>
              <a:cs typeface="+mn-cs"/>
            </a:rPr>
            <a:t>　新庁舎建設に伴う基金の取り崩し等による充当可能財源の減少や新発債の借入よる元利償還金の増加が控えていることから、財政運営の健全化を図ることとする。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3176250" y="5791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38</xdr:row>
      <xdr:rowOff>164254</xdr:rowOff>
    </xdr:to>
    <xdr:cxnSp macro="">
      <xdr:nvCxnSpPr>
        <xdr:cNvPr id="385" name="直線コネクタ 384"/>
        <xdr:cNvCxnSpPr/>
      </xdr:nvCxnSpPr>
      <xdr:spPr>
        <a:xfrm>
          <a:off x="16179800" y="66632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6"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38</xdr:row>
      <xdr:rowOff>132080</xdr:rowOff>
    </xdr:from>
    <xdr:to>
      <xdr:col>77</xdr:col>
      <xdr:colOff>44450</xdr:colOff>
      <xdr:row>38</xdr:row>
      <xdr:rowOff>148167</xdr:rowOff>
    </xdr:to>
    <xdr:cxnSp macro="">
      <xdr:nvCxnSpPr>
        <xdr:cNvPr id="388" name="直線コネクタ 387"/>
        <xdr:cNvCxnSpPr/>
      </xdr:nvCxnSpPr>
      <xdr:spPr>
        <a:xfrm>
          <a:off x="15290800" y="66471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40</xdr:row>
      <xdr:rowOff>41927</xdr:rowOff>
    </xdr:from>
    <xdr:ext cx="736600" cy="259045"/>
    <xdr:sp macro="" textlink="">
      <xdr:nvSpPr>
        <xdr:cNvPr id="390" name="テキスト ボックス 389"/>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39</xdr:row>
      <xdr:rowOff>97367</xdr:rowOff>
    </xdr:to>
    <xdr:cxnSp macro="">
      <xdr:nvCxnSpPr>
        <xdr:cNvPr id="391" name="直線コネクタ 390"/>
        <xdr:cNvCxnSpPr/>
      </xdr:nvCxnSpPr>
      <xdr:spPr>
        <a:xfrm flipV="1">
          <a:off x="14401800" y="66471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40</xdr:row>
      <xdr:rowOff>49971</xdr:rowOff>
    </xdr:from>
    <xdr:ext cx="762000" cy="259045"/>
    <xdr:sp macro="" textlink="">
      <xdr:nvSpPr>
        <xdr:cNvPr id="393" name="テキスト ボックス 392"/>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41</xdr:row>
      <xdr:rowOff>27940</xdr:rowOff>
    </xdr:to>
    <xdr:cxnSp macro="">
      <xdr:nvCxnSpPr>
        <xdr:cNvPr id="394" name="直線コネクタ 393"/>
        <xdr:cNvCxnSpPr/>
      </xdr:nvCxnSpPr>
      <xdr:spPr>
        <a:xfrm flipV="1">
          <a:off x="13512800" y="6783917"/>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40</xdr:row>
      <xdr:rowOff>58014</xdr:rowOff>
    </xdr:from>
    <xdr:ext cx="762000" cy="259045"/>
    <xdr:sp macro="" textlink="">
      <xdr:nvSpPr>
        <xdr:cNvPr id="396" name="テキスト ボックス 395"/>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38</xdr:row>
      <xdr:rowOff>147760</xdr:rowOff>
    </xdr:from>
    <xdr:ext cx="762000" cy="259045"/>
    <xdr:sp macro="" textlink="">
      <xdr:nvSpPr>
        <xdr:cNvPr id="398" name="テキスト ボックス 397"/>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113454</xdr:rowOff>
    </xdr:from>
    <xdr:to>
      <xdr:col>81</xdr:col>
      <xdr:colOff>95250</xdr:colOff>
      <xdr:row>39</xdr:row>
      <xdr:rowOff>43604</xdr:rowOff>
    </xdr:to>
    <xdr:sp macro="" textlink="">
      <xdr:nvSpPr>
        <xdr:cNvPr id="404" name="楕円 403"/>
        <xdr:cNvSpPr/>
      </xdr:nvSpPr>
      <xdr:spPr>
        <a:xfrm>
          <a:off x="169672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37</xdr:row>
      <xdr:rowOff>129981</xdr:rowOff>
    </xdr:from>
    <xdr:ext cx="762000" cy="259045"/>
    <xdr:sp macro="" textlink="">
      <xdr:nvSpPr>
        <xdr:cNvPr id="405" name="公債費負担の状況該当値テキスト"/>
        <xdr:cNvSpPr txBox="1"/>
      </xdr:nvSpPr>
      <xdr:spPr>
        <a:xfrm>
          <a:off x="171069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6" name="楕円 405"/>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37</xdr:row>
      <xdr:rowOff>37694</xdr:rowOff>
    </xdr:from>
    <xdr:ext cx="736600" cy="259045"/>
    <xdr:sp macro="" textlink="">
      <xdr:nvSpPr>
        <xdr:cNvPr id="407" name="テキスト ボックス 406"/>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8" name="楕円 407"/>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37</xdr:row>
      <xdr:rowOff>21607</xdr:rowOff>
    </xdr:from>
    <xdr:ext cx="762000" cy="259045"/>
    <xdr:sp macro="" textlink="">
      <xdr:nvSpPr>
        <xdr:cNvPr id="409" name="テキスト ボックス 408"/>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410" name="楕円 409"/>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37</xdr:row>
      <xdr:rowOff>158344</xdr:rowOff>
    </xdr:from>
    <xdr:ext cx="762000" cy="259045"/>
    <xdr:sp macro="" textlink="">
      <xdr:nvSpPr>
        <xdr:cNvPr id="411" name="テキスト ボックス 410"/>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12" name="楕円 411"/>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41</xdr:row>
      <xdr:rowOff>63517</xdr:rowOff>
    </xdr:from>
    <xdr:ext cx="762000" cy="259045"/>
    <xdr:sp macro="" textlink="">
      <xdr:nvSpPr>
        <xdr:cNvPr id="413" name="テキスト ボックス 412"/>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将来負担比率は、前年度と比較して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ポイント増加しており、その主な要因として</a:t>
          </a:r>
          <a:r>
            <a:rPr kumimoji="1" lang="ja-JP" altLang="en-US" sz="1100">
              <a:solidFill>
                <a:schemeClr val="dk1"/>
              </a:solidFill>
              <a:effectLst/>
              <a:latin typeface="+mn-lt"/>
              <a:ea typeface="+mn-ea"/>
              <a:cs typeface="+mn-cs"/>
            </a:rPr>
            <a:t>地方債現在高の増（</a:t>
          </a:r>
          <a:r>
            <a:rPr kumimoji="1" lang="en-US" altLang="ja-JP" sz="1100">
              <a:solidFill>
                <a:schemeClr val="dk1"/>
              </a:solidFill>
              <a:effectLst/>
              <a:latin typeface="+mn-lt"/>
              <a:ea typeface="+mn-ea"/>
              <a:cs typeface="+mn-cs"/>
            </a:rPr>
            <a:t>245</a:t>
          </a:r>
          <a:r>
            <a:rPr kumimoji="1" lang="ja-JP" altLang="en-US" sz="1100">
              <a:solidFill>
                <a:schemeClr val="dk1"/>
              </a:solidFill>
              <a:effectLst/>
              <a:latin typeface="+mn-lt"/>
              <a:ea typeface="+mn-ea"/>
              <a:cs typeface="+mn-cs"/>
            </a:rPr>
            <a:t>百万円）、財政調整基金の取崩しによる充当可能基金の減（</a:t>
          </a:r>
          <a:r>
            <a:rPr kumimoji="1" lang="en-US" altLang="ja-JP" sz="1100">
              <a:solidFill>
                <a:schemeClr val="dk1"/>
              </a:solidFill>
              <a:effectLst/>
              <a:latin typeface="+mn-lt"/>
              <a:ea typeface="+mn-ea"/>
              <a:cs typeface="+mn-cs"/>
            </a:rPr>
            <a:t>143</a:t>
          </a:r>
          <a:r>
            <a:rPr kumimoji="1" lang="ja-JP" altLang="en-US" sz="1100">
              <a:solidFill>
                <a:schemeClr val="dk1"/>
              </a:solidFill>
              <a:effectLst/>
              <a:latin typeface="+mn-lt"/>
              <a:ea typeface="+mn-ea"/>
              <a:cs typeface="+mn-cs"/>
            </a:rPr>
            <a:t>百万円）による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新庁舎建設に伴う新発債の借入に加え、充当可能基金の減少により、本比率の悪化が想定できることから、各種事業を精査し、地方債の新規借入を減少すること、さらには充当可能基金への積極的な積立を行う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3176250" y="1841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96876</xdr:rowOff>
    </xdr:from>
    <xdr:to>
      <xdr:col>81</xdr:col>
      <xdr:colOff>44450</xdr:colOff>
      <xdr:row>16</xdr:row>
      <xdr:rowOff>104597</xdr:rowOff>
    </xdr:to>
    <xdr:cxnSp macro="">
      <xdr:nvCxnSpPr>
        <xdr:cNvPr id="445" name="直線コネクタ 444"/>
        <xdr:cNvCxnSpPr/>
      </xdr:nvCxnSpPr>
      <xdr:spPr>
        <a:xfrm>
          <a:off x="16179800" y="2840076"/>
          <a:ext cx="8382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16</xdr:row>
      <xdr:rowOff>29312</xdr:rowOff>
    </xdr:from>
    <xdr:to>
      <xdr:col>77</xdr:col>
      <xdr:colOff>44450</xdr:colOff>
      <xdr:row>16</xdr:row>
      <xdr:rowOff>96876</xdr:rowOff>
    </xdr:to>
    <xdr:cxnSp macro="">
      <xdr:nvCxnSpPr>
        <xdr:cNvPr id="448" name="直線コネクタ 447"/>
        <xdr:cNvCxnSpPr/>
      </xdr:nvCxnSpPr>
      <xdr:spPr>
        <a:xfrm>
          <a:off x="15290800" y="277251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13</xdr:row>
      <xdr:rowOff>166184</xdr:rowOff>
    </xdr:from>
    <xdr:ext cx="736600" cy="259045"/>
    <xdr:sp macro="" textlink="">
      <xdr:nvSpPr>
        <xdr:cNvPr id="450" name="テキスト ボックス 449"/>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29312</xdr:rowOff>
    </xdr:from>
    <xdr:to>
      <xdr:col>72</xdr:col>
      <xdr:colOff>203200</xdr:colOff>
      <xdr:row>16</xdr:row>
      <xdr:rowOff>112319</xdr:rowOff>
    </xdr:to>
    <xdr:cxnSp macro="">
      <xdr:nvCxnSpPr>
        <xdr:cNvPr id="451" name="直線コネクタ 450"/>
        <xdr:cNvCxnSpPr/>
      </xdr:nvCxnSpPr>
      <xdr:spPr>
        <a:xfrm flipV="1">
          <a:off x="14401800" y="2772512"/>
          <a:ext cx="8890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14</xdr:row>
      <xdr:rowOff>14038</xdr:rowOff>
    </xdr:from>
    <xdr:ext cx="762000" cy="259045"/>
    <xdr:sp macro="" textlink="">
      <xdr:nvSpPr>
        <xdr:cNvPr id="453" name="テキスト ボックス 452"/>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112319</xdr:rowOff>
    </xdr:from>
    <xdr:to>
      <xdr:col>68</xdr:col>
      <xdr:colOff>152400</xdr:colOff>
      <xdr:row>16</xdr:row>
      <xdr:rowOff>145136</xdr:rowOff>
    </xdr:to>
    <xdr:cxnSp macro="">
      <xdr:nvCxnSpPr>
        <xdr:cNvPr id="454" name="直線コネクタ 453"/>
        <xdr:cNvCxnSpPr/>
      </xdr:nvCxnSpPr>
      <xdr:spPr>
        <a:xfrm flipV="1">
          <a:off x="13512800" y="2855519"/>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14</xdr:row>
      <xdr:rowOff>29481</xdr:rowOff>
    </xdr:from>
    <xdr:ext cx="762000" cy="259045"/>
    <xdr:sp macro="" textlink="">
      <xdr:nvSpPr>
        <xdr:cNvPr id="456" name="テキスト ボックス 455"/>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7" name="フローチャート: 判断 456"/>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13</xdr:row>
      <xdr:rowOff>113098</xdr:rowOff>
    </xdr:from>
    <xdr:ext cx="762000" cy="259045"/>
    <xdr:sp macro="" textlink="">
      <xdr:nvSpPr>
        <xdr:cNvPr id="458" name="テキスト ボックス 457"/>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53797</xdr:rowOff>
    </xdr:from>
    <xdr:to>
      <xdr:col>81</xdr:col>
      <xdr:colOff>95250</xdr:colOff>
      <xdr:row>16</xdr:row>
      <xdr:rowOff>155397</xdr:rowOff>
    </xdr:to>
    <xdr:sp macro="" textlink="">
      <xdr:nvSpPr>
        <xdr:cNvPr id="464" name="楕円 463"/>
        <xdr:cNvSpPr/>
      </xdr:nvSpPr>
      <xdr:spPr>
        <a:xfrm>
          <a:off x="16967200" y="279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16</xdr:row>
      <xdr:rowOff>25874</xdr:rowOff>
    </xdr:from>
    <xdr:ext cx="762000" cy="259045"/>
    <xdr:sp macro="" textlink="">
      <xdr:nvSpPr>
        <xdr:cNvPr id="465" name="将来負担の状況該当値テキスト"/>
        <xdr:cNvSpPr txBox="1"/>
      </xdr:nvSpPr>
      <xdr:spPr>
        <a:xfrm>
          <a:off x="17106900" y="276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46076</xdr:rowOff>
    </xdr:from>
    <xdr:to>
      <xdr:col>77</xdr:col>
      <xdr:colOff>95250</xdr:colOff>
      <xdr:row>16</xdr:row>
      <xdr:rowOff>147676</xdr:rowOff>
    </xdr:to>
    <xdr:sp macro="" textlink="">
      <xdr:nvSpPr>
        <xdr:cNvPr id="466" name="楕円 465"/>
        <xdr:cNvSpPr/>
      </xdr:nvSpPr>
      <xdr:spPr>
        <a:xfrm>
          <a:off x="16129000" y="27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16</xdr:row>
      <xdr:rowOff>132453</xdr:rowOff>
    </xdr:from>
    <xdr:ext cx="736600" cy="259045"/>
    <xdr:sp macro="" textlink="">
      <xdr:nvSpPr>
        <xdr:cNvPr id="467" name="テキスト ボックス 466"/>
        <xdr:cNvSpPr txBox="1"/>
      </xdr:nvSpPr>
      <xdr:spPr>
        <a:xfrm>
          <a:off x="15798800" y="287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149962</xdr:rowOff>
    </xdr:from>
    <xdr:to>
      <xdr:col>73</xdr:col>
      <xdr:colOff>44450</xdr:colOff>
      <xdr:row>16</xdr:row>
      <xdr:rowOff>80112</xdr:rowOff>
    </xdr:to>
    <xdr:sp macro="" textlink="">
      <xdr:nvSpPr>
        <xdr:cNvPr id="468" name="楕円 467"/>
        <xdr:cNvSpPr/>
      </xdr:nvSpPr>
      <xdr:spPr>
        <a:xfrm>
          <a:off x="15240000" y="27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16</xdr:row>
      <xdr:rowOff>64889</xdr:rowOff>
    </xdr:from>
    <xdr:ext cx="762000" cy="259045"/>
    <xdr:sp macro="" textlink="">
      <xdr:nvSpPr>
        <xdr:cNvPr id="469" name="テキスト ボックス 468"/>
        <xdr:cNvSpPr txBox="1"/>
      </xdr:nvSpPr>
      <xdr:spPr>
        <a:xfrm>
          <a:off x="14909800" y="280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61519</xdr:rowOff>
    </xdr:from>
    <xdr:to>
      <xdr:col>68</xdr:col>
      <xdr:colOff>203200</xdr:colOff>
      <xdr:row>16</xdr:row>
      <xdr:rowOff>163119</xdr:rowOff>
    </xdr:to>
    <xdr:sp macro="" textlink="">
      <xdr:nvSpPr>
        <xdr:cNvPr id="470" name="楕円 469"/>
        <xdr:cNvSpPr/>
      </xdr:nvSpPr>
      <xdr:spPr>
        <a:xfrm>
          <a:off x="14351000" y="28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16</xdr:row>
      <xdr:rowOff>147896</xdr:rowOff>
    </xdr:from>
    <xdr:ext cx="762000" cy="259045"/>
    <xdr:sp macro="" textlink="">
      <xdr:nvSpPr>
        <xdr:cNvPr id="471" name="テキスト ボックス 470"/>
        <xdr:cNvSpPr txBox="1"/>
      </xdr:nvSpPr>
      <xdr:spPr>
        <a:xfrm>
          <a:off x="14020800" y="289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94336</xdr:rowOff>
    </xdr:from>
    <xdr:to>
      <xdr:col>64</xdr:col>
      <xdr:colOff>152400</xdr:colOff>
      <xdr:row>17</xdr:row>
      <xdr:rowOff>24486</xdr:rowOff>
    </xdr:to>
    <xdr:sp macro="" textlink="">
      <xdr:nvSpPr>
        <xdr:cNvPr id="472" name="楕円 471"/>
        <xdr:cNvSpPr/>
      </xdr:nvSpPr>
      <xdr:spPr>
        <a:xfrm>
          <a:off x="13462000" y="283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17</xdr:row>
      <xdr:rowOff>9263</xdr:rowOff>
    </xdr:from>
    <xdr:ext cx="762000" cy="259045"/>
    <xdr:sp macro="" textlink="">
      <xdr:nvSpPr>
        <xdr:cNvPr id="473" name="テキスト ボックス 472"/>
        <xdr:cNvSpPr txBox="1"/>
      </xdr:nvSpPr>
      <xdr:spPr>
        <a:xfrm>
          <a:off x="13131800" y="292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5,572
5,551
24.10
4,205,404
3,768,799
342,217
2,041,702
2,972,097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107950</xdr:colOff>
      <xdr:row>20</xdr:row>
      <xdr:rowOff>63500</xdr:rowOff>
    </xdr:from>
    <xdr:ext cx="8896666" cy="259045"/>
    <xdr:sp macro="" textlink="">
      <xdr:nvSpPr>
        <xdr:cNvPr id="30" name="テキスト ボックス 29"/>
        <xdr:cNvSpPr txBox="1"/>
      </xdr:nvSpPr>
      <xdr:spPr>
        <a:xfrm>
          <a:off x="717550" y="3619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107950</xdr:colOff>
      <xdr:row>21</xdr:row>
      <xdr:rowOff>146050</xdr:rowOff>
    </xdr:from>
    <xdr:ext cx="6046335" cy="259045"/>
    <xdr:sp macro="" textlink="">
      <xdr:nvSpPr>
        <xdr:cNvPr id="31" name="テキスト ボックス 30"/>
        <xdr:cNvSpPr txBox="1"/>
      </xdr:nvSpPr>
      <xdr:spPr>
        <a:xfrm>
          <a:off x="717550" y="38798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107950</xdr:colOff>
      <xdr:row>23</xdr:row>
      <xdr:rowOff>66675</xdr:rowOff>
    </xdr:from>
    <xdr:ext cx="8295925" cy="259045"/>
    <xdr:sp macro="" textlink="">
      <xdr:nvSpPr>
        <xdr:cNvPr id="32" name="テキスト ボックス 31"/>
        <xdr:cNvSpPr txBox="1"/>
      </xdr:nvSpPr>
      <xdr:spPr>
        <a:xfrm>
          <a:off x="717550" y="4156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64560"/>
    <xdr:sp macro="" textlink="">
      <xdr:nvSpPr>
        <xdr:cNvPr id="33" name="テキスト ボックス 32"/>
        <xdr:cNvSpPr txBox="1"/>
      </xdr:nvSpPr>
      <xdr:spPr>
        <a:xfrm>
          <a:off x="708025" y="440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特別会計や一部事務組合においてほとんど充てていないことに加え、普通建設事業における事務費にも含めていないことから、高水準となっている。明日香村特別措置法の関係により、各種事業への人員を増加していることも高水準となる要因といえる。</a:t>
          </a:r>
          <a:endParaRPr lang="ja-JP" altLang="ja-JP" sz="1400">
            <a:effectLst/>
          </a:endParaRPr>
        </a:p>
        <a:p>
          <a:r>
            <a:rPr kumimoji="1" lang="ja-JP" altLang="ja-JP" sz="1100">
              <a:solidFill>
                <a:schemeClr val="dk1"/>
              </a:solidFill>
              <a:effectLst/>
              <a:latin typeface="+mn-lt"/>
              <a:ea typeface="+mn-ea"/>
              <a:cs typeface="+mn-cs"/>
            </a:rPr>
            <a:t>　今後は、行政サービスの低下とならないよう業務の最適化を実施し、「明日香村定員適正化計画」に基づき、職員</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人体制の維持を目指し、人件費の抑制に努める。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33425" y="5264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58420</xdr:rowOff>
    </xdr:from>
    <xdr:to>
      <xdr:col>24</xdr:col>
      <xdr:colOff>25400</xdr:colOff>
      <xdr:row>40</xdr:row>
      <xdr:rowOff>108712</xdr:rowOff>
    </xdr:to>
    <xdr:cxnSp macro="">
      <xdr:nvCxnSpPr>
        <xdr:cNvPr id="64" name="直線コネクタ 63"/>
        <xdr:cNvCxnSpPr/>
      </xdr:nvCxnSpPr>
      <xdr:spPr>
        <a:xfrm flipV="1">
          <a:off x="3987800" y="69164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98425</xdr:colOff>
      <xdr:row>40</xdr:row>
      <xdr:rowOff>40132</xdr:rowOff>
    </xdr:from>
    <xdr:to>
      <xdr:col>19</xdr:col>
      <xdr:colOff>187325</xdr:colOff>
      <xdr:row>40</xdr:row>
      <xdr:rowOff>108712</xdr:rowOff>
    </xdr:to>
    <xdr:cxnSp macro="">
      <xdr:nvCxnSpPr>
        <xdr:cNvPr id="67" name="直線コネクタ 66"/>
        <xdr:cNvCxnSpPr/>
      </xdr:nvCxnSpPr>
      <xdr:spPr>
        <a:xfrm>
          <a:off x="3098800" y="68981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35</xdr:row>
      <xdr:rowOff>162831</xdr:rowOff>
    </xdr:from>
    <xdr:ext cx="736600" cy="259045"/>
    <xdr:sp macro="" textlink="">
      <xdr:nvSpPr>
        <xdr:cNvPr id="69" name="テキスト ボックス 68"/>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152146</xdr:rowOff>
    </xdr:from>
    <xdr:to>
      <xdr:col>15</xdr:col>
      <xdr:colOff>98425</xdr:colOff>
      <xdr:row>40</xdr:row>
      <xdr:rowOff>40132</xdr:rowOff>
    </xdr:to>
    <xdr:cxnSp macro="">
      <xdr:nvCxnSpPr>
        <xdr:cNvPr id="70" name="直線コネクタ 69"/>
        <xdr:cNvCxnSpPr/>
      </xdr:nvCxnSpPr>
      <xdr:spPr>
        <a:xfrm>
          <a:off x="2209800" y="68386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152146</xdr:rowOff>
    </xdr:from>
    <xdr:to>
      <xdr:col>11</xdr:col>
      <xdr:colOff>9525</xdr:colOff>
      <xdr:row>40</xdr:row>
      <xdr:rowOff>76708</xdr:rowOff>
    </xdr:to>
    <xdr:cxnSp macro="">
      <xdr:nvCxnSpPr>
        <xdr:cNvPr id="73" name="直線コネクタ 72"/>
        <xdr:cNvCxnSpPr/>
      </xdr:nvCxnSpPr>
      <xdr:spPr>
        <a:xfrm flipV="1">
          <a:off x="1320800" y="68386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35</xdr:row>
      <xdr:rowOff>139971</xdr:rowOff>
    </xdr:from>
    <xdr:ext cx="762000" cy="259045"/>
    <xdr:sp macro="" textlink="">
      <xdr:nvSpPr>
        <xdr:cNvPr id="75" name="テキスト ボックス 74"/>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xdr:rowOff>
    </xdr:from>
    <xdr:to>
      <xdr:col>24</xdr:col>
      <xdr:colOff>76200</xdr:colOff>
      <xdr:row>40</xdr:row>
      <xdr:rowOff>109220</xdr:rowOff>
    </xdr:to>
    <xdr:sp macro="" textlink="">
      <xdr:nvSpPr>
        <xdr:cNvPr id="83" name="楕円 82"/>
        <xdr:cNvSpPr/>
      </xdr:nvSpPr>
      <xdr:spPr>
        <a:xfrm>
          <a:off x="4775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39</xdr:row>
      <xdr:rowOff>87647</xdr:rowOff>
    </xdr:from>
    <xdr:ext cx="762000" cy="259045"/>
    <xdr:sp macro="" textlink="">
      <xdr:nvSpPr>
        <xdr:cNvPr id="84" name="人件費該当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57912</xdr:rowOff>
    </xdr:from>
    <xdr:to>
      <xdr:col>20</xdr:col>
      <xdr:colOff>38100</xdr:colOff>
      <xdr:row>40</xdr:row>
      <xdr:rowOff>159512</xdr:rowOff>
    </xdr:to>
    <xdr:sp macro="" textlink="">
      <xdr:nvSpPr>
        <xdr:cNvPr id="85" name="楕円 84"/>
        <xdr:cNvSpPr/>
      </xdr:nvSpPr>
      <xdr:spPr>
        <a:xfrm>
          <a:off x="3937000" y="691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40</xdr:row>
      <xdr:rowOff>144289</xdr:rowOff>
    </xdr:from>
    <xdr:ext cx="736600" cy="259045"/>
    <xdr:sp macro="" textlink="">
      <xdr:nvSpPr>
        <xdr:cNvPr id="86" name="テキスト ボックス 85"/>
        <xdr:cNvSpPr txBox="1"/>
      </xdr:nvSpPr>
      <xdr:spPr>
        <a:xfrm>
          <a:off x="3606800" y="700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160782</xdr:rowOff>
    </xdr:from>
    <xdr:to>
      <xdr:col>15</xdr:col>
      <xdr:colOff>149225</xdr:colOff>
      <xdr:row>40</xdr:row>
      <xdr:rowOff>90932</xdr:rowOff>
    </xdr:to>
    <xdr:sp macro="" textlink="">
      <xdr:nvSpPr>
        <xdr:cNvPr id="87" name="楕円 86"/>
        <xdr:cNvSpPr/>
      </xdr:nvSpPr>
      <xdr:spPr>
        <a:xfrm>
          <a:off x="3048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40</xdr:row>
      <xdr:rowOff>75709</xdr:rowOff>
    </xdr:from>
    <xdr:ext cx="762000" cy="259045"/>
    <xdr:sp macro="" textlink="">
      <xdr:nvSpPr>
        <xdr:cNvPr id="88" name="テキスト ボックス 87"/>
        <xdr:cNvSpPr txBox="1"/>
      </xdr:nvSpPr>
      <xdr:spPr>
        <a:xfrm>
          <a:off x="2717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101346</xdr:rowOff>
    </xdr:from>
    <xdr:to>
      <xdr:col>11</xdr:col>
      <xdr:colOff>60325</xdr:colOff>
      <xdr:row>40</xdr:row>
      <xdr:rowOff>31496</xdr:rowOff>
    </xdr:to>
    <xdr:sp macro="" textlink="">
      <xdr:nvSpPr>
        <xdr:cNvPr id="89" name="楕円 88"/>
        <xdr:cNvSpPr/>
      </xdr:nvSpPr>
      <xdr:spPr>
        <a:xfrm>
          <a:off x="2159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40</xdr:row>
      <xdr:rowOff>16273</xdr:rowOff>
    </xdr:from>
    <xdr:ext cx="762000" cy="259045"/>
    <xdr:sp macro="" textlink="">
      <xdr:nvSpPr>
        <xdr:cNvPr id="90" name="テキスト ボックス 89"/>
        <xdr:cNvSpPr txBox="1"/>
      </xdr:nvSpPr>
      <xdr:spPr>
        <a:xfrm>
          <a:off x="18288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25908</xdr:rowOff>
    </xdr:from>
    <xdr:to>
      <xdr:col>6</xdr:col>
      <xdr:colOff>171450</xdr:colOff>
      <xdr:row>40</xdr:row>
      <xdr:rowOff>127508</xdr:rowOff>
    </xdr:to>
    <xdr:sp macro="" textlink="">
      <xdr:nvSpPr>
        <xdr:cNvPr id="91" name="楕円 90"/>
        <xdr:cNvSpPr/>
      </xdr:nvSpPr>
      <xdr:spPr>
        <a:xfrm>
          <a:off x="1270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40</xdr:row>
      <xdr:rowOff>112285</xdr:rowOff>
    </xdr:from>
    <xdr:ext cx="762000" cy="259045"/>
    <xdr:sp macro="" textlink="">
      <xdr:nvSpPr>
        <xdr:cNvPr id="92" name="テキスト ボックス 91"/>
        <xdr:cNvSpPr txBox="1"/>
      </xdr:nvSpPr>
      <xdr:spPr>
        <a:xfrm>
          <a:off x="939800" y="6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年の明日香村行財政改革により、積極的なコスト削減に努めているものの、業務の外部委託等による委託料の増加傾向にあることから、事業の縮小を含め、経常経費の抑制に努める。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604750" y="1708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29845</xdr:rowOff>
    </xdr:from>
    <xdr:to>
      <xdr:col>82</xdr:col>
      <xdr:colOff>107950</xdr:colOff>
      <xdr:row>16</xdr:row>
      <xdr:rowOff>144145</xdr:rowOff>
    </xdr:to>
    <xdr:cxnSp macro="">
      <xdr:nvCxnSpPr>
        <xdr:cNvPr id="121" name="直線コネクタ 120"/>
        <xdr:cNvCxnSpPr/>
      </xdr:nvCxnSpPr>
      <xdr:spPr>
        <a:xfrm>
          <a:off x="15671800" y="277304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16</xdr:row>
      <xdr:rowOff>24130</xdr:rowOff>
    </xdr:from>
    <xdr:to>
      <xdr:col>78</xdr:col>
      <xdr:colOff>69850</xdr:colOff>
      <xdr:row>16</xdr:row>
      <xdr:rowOff>29845</xdr:rowOff>
    </xdr:to>
    <xdr:cxnSp macro="">
      <xdr:nvCxnSpPr>
        <xdr:cNvPr id="124" name="直線コネクタ 123"/>
        <xdr:cNvCxnSpPr/>
      </xdr:nvCxnSpPr>
      <xdr:spPr>
        <a:xfrm>
          <a:off x="14782800" y="27673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13</xdr:row>
      <xdr:rowOff>147972</xdr:rowOff>
    </xdr:from>
    <xdr:ext cx="736600" cy="259045"/>
    <xdr:sp macro="" textlink="">
      <xdr:nvSpPr>
        <xdr:cNvPr id="126" name="テキスト ボックス 125"/>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18415</xdr:rowOff>
    </xdr:from>
    <xdr:to>
      <xdr:col>73</xdr:col>
      <xdr:colOff>180975</xdr:colOff>
      <xdr:row>16</xdr:row>
      <xdr:rowOff>24130</xdr:rowOff>
    </xdr:to>
    <xdr:cxnSp macro="">
      <xdr:nvCxnSpPr>
        <xdr:cNvPr id="127" name="直線コネクタ 126"/>
        <xdr:cNvCxnSpPr/>
      </xdr:nvCxnSpPr>
      <xdr:spPr>
        <a:xfrm>
          <a:off x="13893800" y="27616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13</xdr:row>
      <xdr:rowOff>96537</xdr:rowOff>
    </xdr:from>
    <xdr:ext cx="762000" cy="259045"/>
    <xdr:sp macro="" textlink="">
      <xdr:nvSpPr>
        <xdr:cNvPr id="129" name="テキスト ボックス 128"/>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6985</xdr:rowOff>
    </xdr:from>
    <xdr:to>
      <xdr:col>69</xdr:col>
      <xdr:colOff>92075</xdr:colOff>
      <xdr:row>16</xdr:row>
      <xdr:rowOff>18415</xdr:rowOff>
    </xdr:to>
    <xdr:cxnSp macro="">
      <xdr:nvCxnSpPr>
        <xdr:cNvPr id="130" name="直線コネクタ 129"/>
        <xdr:cNvCxnSpPr/>
      </xdr:nvCxnSpPr>
      <xdr:spPr>
        <a:xfrm>
          <a:off x="13004800" y="27501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13</xdr:row>
      <xdr:rowOff>102252</xdr:rowOff>
    </xdr:from>
    <xdr:ext cx="762000" cy="259045"/>
    <xdr:sp macro="" textlink="">
      <xdr:nvSpPr>
        <xdr:cNvPr id="132" name="テキスト ボックス 131"/>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13</xdr:row>
      <xdr:rowOff>96537</xdr:rowOff>
    </xdr:from>
    <xdr:ext cx="762000" cy="259045"/>
    <xdr:sp macro="" textlink="">
      <xdr:nvSpPr>
        <xdr:cNvPr id="134" name="テキスト ボックス 133"/>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93345</xdr:rowOff>
    </xdr:from>
    <xdr:to>
      <xdr:col>82</xdr:col>
      <xdr:colOff>158750</xdr:colOff>
      <xdr:row>17</xdr:row>
      <xdr:rowOff>23495</xdr:rowOff>
    </xdr:to>
    <xdr:sp macro="" textlink="">
      <xdr:nvSpPr>
        <xdr:cNvPr id="140" name="楕円 139"/>
        <xdr:cNvSpPr/>
      </xdr:nvSpPr>
      <xdr:spPr>
        <a:xfrm>
          <a:off x="164592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16</xdr:row>
      <xdr:rowOff>65422</xdr:rowOff>
    </xdr:from>
    <xdr:ext cx="762000" cy="259045"/>
    <xdr:sp macro="" textlink="">
      <xdr:nvSpPr>
        <xdr:cNvPr id="141" name="物件費該当値テキスト"/>
        <xdr:cNvSpPr txBox="1"/>
      </xdr:nvSpPr>
      <xdr:spPr>
        <a:xfrm>
          <a:off x="16598900" y="280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150495</xdr:rowOff>
    </xdr:from>
    <xdr:to>
      <xdr:col>78</xdr:col>
      <xdr:colOff>120650</xdr:colOff>
      <xdr:row>16</xdr:row>
      <xdr:rowOff>80645</xdr:rowOff>
    </xdr:to>
    <xdr:sp macro="" textlink="">
      <xdr:nvSpPr>
        <xdr:cNvPr id="142" name="楕円 141"/>
        <xdr:cNvSpPr/>
      </xdr:nvSpPr>
      <xdr:spPr>
        <a:xfrm>
          <a:off x="15621000" y="27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16</xdr:row>
      <xdr:rowOff>65422</xdr:rowOff>
    </xdr:from>
    <xdr:ext cx="736600" cy="259045"/>
    <xdr:sp macro="" textlink="">
      <xdr:nvSpPr>
        <xdr:cNvPr id="143" name="テキスト ボックス 142"/>
        <xdr:cNvSpPr txBox="1"/>
      </xdr:nvSpPr>
      <xdr:spPr>
        <a:xfrm>
          <a:off x="15290800" y="280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144780</xdr:rowOff>
    </xdr:from>
    <xdr:to>
      <xdr:col>74</xdr:col>
      <xdr:colOff>31750</xdr:colOff>
      <xdr:row>16</xdr:row>
      <xdr:rowOff>74930</xdr:rowOff>
    </xdr:to>
    <xdr:sp macro="" textlink="">
      <xdr:nvSpPr>
        <xdr:cNvPr id="144" name="楕円 143"/>
        <xdr:cNvSpPr/>
      </xdr:nvSpPr>
      <xdr:spPr>
        <a:xfrm>
          <a:off x="14732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16</xdr:row>
      <xdr:rowOff>59707</xdr:rowOff>
    </xdr:from>
    <xdr:ext cx="762000" cy="259045"/>
    <xdr:sp macro="" textlink="">
      <xdr:nvSpPr>
        <xdr:cNvPr id="145" name="テキスト ボックス 144"/>
        <xdr:cNvSpPr txBox="1"/>
      </xdr:nvSpPr>
      <xdr:spPr>
        <a:xfrm>
          <a:off x="14401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139065</xdr:rowOff>
    </xdr:from>
    <xdr:to>
      <xdr:col>69</xdr:col>
      <xdr:colOff>142875</xdr:colOff>
      <xdr:row>16</xdr:row>
      <xdr:rowOff>69215</xdr:rowOff>
    </xdr:to>
    <xdr:sp macro="" textlink="">
      <xdr:nvSpPr>
        <xdr:cNvPr id="146" name="楕円 145"/>
        <xdr:cNvSpPr/>
      </xdr:nvSpPr>
      <xdr:spPr>
        <a:xfrm>
          <a:off x="138430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16</xdr:row>
      <xdr:rowOff>53992</xdr:rowOff>
    </xdr:from>
    <xdr:ext cx="762000" cy="259045"/>
    <xdr:sp macro="" textlink="">
      <xdr:nvSpPr>
        <xdr:cNvPr id="147" name="テキスト ボックス 146"/>
        <xdr:cNvSpPr txBox="1"/>
      </xdr:nvSpPr>
      <xdr:spPr>
        <a:xfrm>
          <a:off x="13512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127635</xdr:rowOff>
    </xdr:from>
    <xdr:to>
      <xdr:col>65</xdr:col>
      <xdr:colOff>53975</xdr:colOff>
      <xdr:row>16</xdr:row>
      <xdr:rowOff>57785</xdr:rowOff>
    </xdr:to>
    <xdr:sp macro="" textlink="">
      <xdr:nvSpPr>
        <xdr:cNvPr id="148" name="楕円 147"/>
        <xdr:cNvSpPr/>
      </xdr:nvSpPr>
      <xdr:spPr>
        <a:xfrm>
          <a:off x="129540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16</xdr:row>
      <xdr:rowOff>42562</xdr:rowOff>
    </xdr:from>
    <xdr:ext cx="762000" cy="259045"/>
    <xdr:sp macro="" textlink="">
      <xdr:nvSpPr>
        <xdr:cNvPr id="149" name="テキスト ボックス 148"/>
        <xdr:cNvSpPr txBox="1"/>
      </xdr:nvSpPr>
      <xdr:spPr>
        <a:xfrm>
          <a:off x="12623800" y="278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扶助費は、各年度において大きな増減はなく、類似団体と比較しても低い水準を保っている。今後は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扶助費が</a:t>
          </a:r>
          <a:r>
            <a:rPr kumimoji="1" lang="ja-JP" altLang="en-US" sz="1100">
              <a:solidFill>
                <a:schemeClr val="dk1"/>
              </a:solidFill>
              <a:effectLst/>
              <a:latin typeface="+mn-lt"/>
              <a:ea typeface="+mn-ea"/>
              <a:cs typeface="+mn-cs"/>
            </a:rPr>
            <a:t>同水準で推移していくことが</a:t>
          </a:r>
          <a:r>
            <a:rPr kumimoji="1" lang="ja-JP" altLang="ja-JP" sz="1100">
              <a:solidFill>
                <a:schemeClr val="dk1"/>
              </a:solidFill>
              <a:effectLst/>
              <a:latin typeface="+mn-lt"/>
              <a:ea typeface="+mn-ea"/>
              <a:cs typeface="+mn-cs"/>
            </a:rPr>
            <a:t>想定される。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33425" y="8820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84138</xdr:rowOff>
    </xdr:from>
    <xdr:to>
      <xdr:col>24</xdr:col>
      <xdr:colOff>25400</xdr:colOff>
      <xdr:row>55</xdr:row>
      <xdr:rowOff>141288</xdr:rowOff>
    </xdr:to>
    <xdr:cxnSp macro="">
      <xdr:nvCxnSpPr>
        <xdr:cNvPr id="185" name="直線コネクタ 184"/>
        <xdr:cNvCxnSpPr/>
      </xdr:nvCxnSpPr>
      <xdr:spPr>
        <a:xfrm>
          <a:off x="3987800" y="951388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98425</xdr:colOff>
      <xdr:row>55</xdr:row>
      <xdr:rowOff>69850</xdr:rowOff>
    </xdr:from>
    <xdr:to>
      <xdr:col>19</xdr:col>
      <xdr:colOff>187325</xdr:colOff>
      <xdr:row>55</xdr:row>
      <xdr:rowOff>84138</xdr:rowOff>
    </xdr:to>
    <xdr:cxnSp macro="">
      <xdr:nvCxnSpPr>
        <xdr:cNvPr id="188" name="直線コネクタ 187"/>
        <xdr:cNvCxnSpPr/>
      </xdr:nvCxnSpPr>
      <xdr:spPr>
        <a:xfrm>
          <a:off x="3098800" y="94996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56</xdr:row>
      <xdr:rowOff>134002</xdr:rowOff>
    </xdr:from>
    <xdr:ext cx="736600" cy="259045"/>
    <xdr:sp macro="" textlink="">
      <xdr:nvSpPr>
        <xdr:cNvPr id="190" name="テキスト ボックス 189"/>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69850</xdr:rowOff>
    </xdr:to>
    <xdr:cxnSp macro="">
      <xdr:nvCxnSpPr>
        <xdr:cNvPr id="191" name="直線コネクタ 190"/>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56</xdr:row>
      <xdr:rowOff>105427</xdr:rowOff>
    </xdr:from>
    <xdr:ext cx="762000" cy="259045"/>
    <xdr:sp macro="" textlink="">
      <xdr:nvSpPr>
        <xdr:cNvPr id="193" name="テキスト ボックス 192"/>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69850</xdr:rowOff>
    </xdr:to>
    <xdr:cxnSp macro="">
      <xdr:nvCxnSpPr>
        <xdr:cNvPr id="194" name="直線コネクタ 193"/>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56</xdr:row>
      <xdr:rowOff>76852</xdr:rowOff>
    </xdr:from>
    <xdr:ext cx="762000" cy="259045"/>
    <xdr:sp macro="" textlink="">
      <xdr:nvSpPr>
        <xdr:cNvPr id="196" name="テキスト ボックス 195"/>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56</xdr:row>
      <xdr:rowOff>48277</xdr:rowOff>
    </xdr:from>
    <xdr:ext cx="762000" cy="259045"/>
    <xdr:sp macro="" textlink="">
      <xdr:nvSpPr>
        <xdr:cNvPr id="198" name="テキスト ボックス 19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90488</xdr:rowOff>
    </xdr:from>
    <xdr:to>
      <xdr:col>24</xdr:col>
      <xdr:colOff>76200</xdr:colOff>
      <xdr:row>56</xdr:row>
      <xdr:rowOff>20638</xdr:rowOff>
    </xdr:to>
    <xdr:sp macro="" textlink="">
      <xdr:nvSpPr>
        <xdr:cNvPr id="204" name="楕円 203"/>
        <xdr:cNvSpPr/>
      </xdr:nvSpPr>
      <xdr:spPr>
        <a:xfrm>
          <a:off x="47752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54</xdr:row>
      <xdr:rowOff>107015</xdr:rowOff>
    </xdr:from>
    <xdr:ext cx="762000" cy="259045"/>
    <xdr:sp macro="" textlink="">
      <xdr:nvSpPr>
        <xdr:cNvPr id="205" name="扶助費該当値テキスト"/>
        <xdr:cNvSpPr txBox="1"/>
      </xdr:nvSpPr>
      <xdr:spPr>
        <a:xfrm>
          <a:off x="4914900" y="936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33338</xdr:rowOff>
    </xdr:from>
    <xdr:to>
      <xdr:col>20</xdr:col>
      <xdr:colOff>38100</xdr:colOff>
      <xdr:row>55</xdr:row>
      <xdr:rowOff>134938</xdr:rowOff>
    </xdr:to>
    <xdr:sp macro="" textlink="">
      <xdr:nvSpPr>
        <xdr:cNvPr id="206" name="楕円 205"/>
        <xdr:cNvSpPr/>
      </xdr:nvSpPr>
      <xdr:spPr>
        <a:xfrm>
          <a:off x="3937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53</xdr:row>
      <xdr:rowOff>145115</xdr:rowOff>
    </xdr:from>
    <xdr:ext cx="736600" cy="259045"/>
    <xdr:sp macro="" textlink="">
      <xdr:nvSpPr>
        <xdr:cNvPr id="207" name="テキスト ボックス 206"/>
        <xdr:cNvSpPr txBox="1"/>
      </xdr:nvSpPr>
      <xdr:spPr>
        <a:xfrm>
          <a:off x="3606800" y="9231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8" name="楕円 207"/>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53</xdr:row>
      <xdr:rowOff>130827</xdr:rowOff>
    </xdr:from>
    <xdr:ext cx="762000" cy="259045"/>
    <xdr:sp macro="" textlink="">
      <xdr:nvSpPr>
        <xdr:cNvPr id="209" name="テキスト ボックス 208"/>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0" name="楕円 209"/>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53</xdr:row>
      <xdr:rowOff>130827</xdr:rowOff>
    </xdr:from>
    <xdr:ext cx="762000" cy="259045"/>
    <xdr:sp macro="" textlink="">
      <xdr:nvSpPr>
        <xdr:cNvPr id="211" name="テキスト ボックス 21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2" name="楕円 211"/>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53</xdr:row>
      <xdr:rowOff>130827</xdr:rowOff>
    </xdr:from>
    <xdr:ext cx="762000" cy="259045"/>
    <xdr:sp macro="" textlink="">
      <xdr:nvSpPr>
        <xdr:cNvPr id="213" name="テキスト ボックス 21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繰出金については、下水道事業特別会計において公営企業債の償還期間の短縮を実施したため、減少傾向にある。同会計への繰出金は今後も減少すると想定できるものの、国民健康保険特別会計や後期高齢者医療特別会計、介護保健特別会計への繰出金が</a:t>
          </a:r>
          <a:r>
            <a:rPr kumimoji="1" lang="ja-JP" altLang="en-US" sz="1100">
              <a:solidFill>
                <a:schemeClr val="dk1"/>
              </a:solidFill>
              <a:effectLst/>
              <a:latin typeface="+mn-lt"/>
              <a:ea typeface="+mn-ea"/>
              <a:cs typeface="+mn-cs"/>
            </a:rPr>
            <a:t>増加していくことが想定されるため</a:t>
          </a:r>
          <a:r>
            <a:rPr kumimoji="1" lang="ja-JP" altLang="ja-JP" sz="1100">
              <a:solidFill>
                <a:schemeClr val="dk1"/>
              </a:solidFill>
              <a:effectLst/>
              <a:latin typeface="+mn-lt"/>
              <a:ea typeface="+mn-ea"/>
              <a:cs typeface="+mn-cs"/>
            </a:rPr>
            <a:t>、各会計についても適正な財政運営に努める。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604750" y="8820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77470</xdr:rowOff>
    </xdr:from>
    <xdr:to>
      <xdr:col>82</xdr:col>
      <xdr:colOff>107950</xdr:colOff>
      <xdr:row>58</xdr:row>
      <xdr:rowOff>66040</xdr:rowOff>
    </xdr:to>
    <xdr:cxnSp macro="">
      <xdr:nvCxnSpPr>
        <xdr:cNvPr id="246" name="直線コネクタ 245"/>
        <xdr:cNvCxnSpPr/>
      </xdr:nvCxnSpPr>
      <xdr:spPr>
        <a:xfrm>
          <a:off x="15671800" y="98501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57</xdr:row>
      <xdr:rowOff>69850</xdr:rowOff>
    </xdr:from>
    <xdr:to>
      <xdr:col>78</xdr:col>
      <xdr:colOff>69850</xdr:colOff>
      <xdr:row>57</xdr:row>
      <xdr:rowOff>77470</xdr:rowOff>
    </xdr:to>
    <xdr:cxnSp macro="">
      <xdr:nvCxnSpPr>
        <xdr:cNvPr id="249" name="直線コネクタ 248"/>
        <xdr:cNvCxnSpPr/>
      </xdr:nvCxnSpPr>
      <xdr:spPr>
        <a:xfrm>
          <a:off x="14782800" y="984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55</xdr:row>
      <xdr:rowOff>39387</xdr:rowOff>
    </xdr:from>
    <xdr:ext cx="736600" cy="259045"/>
    <xdr:sp macro="" textlink="">
      <xdr:nvSpPr>
        <xdr:cNvPr id="251" name="テキスト ボックス 250"/>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69850</xdr:rowOff>
    </xdr:to>
    <xdr:cxnSp macro="">
      <xdr:nvCxnSpPr>
        <xdr:cNvPr id="252" name="直線コネクタ 251"/>
        <xdr:cNvCxnSpPr/>
      </xdr:nvCxnSpPr>
      <xdr:spPr>
        <a:xfrm>
          <a:off x="13893800" y="981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55</xdr:row>
      <xdr:rowOff>54627</xdr:rowOff>
    </xdr:from>
    <xdr:ext cx="762000" cy="259045"/>
    <xdr:sp macro="" textlink="">
      <xdr:nvSpPr>
        <xdr:cNvPr id="254" name="テキスト ボックス 253"/>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107950</xdr:rowOff>
    </xdr:to>
    <xdr:cxnSp macro="">
      <xdr:nvCxnSpPr>
        <xdr:cNvPr id="255" name="直線コネクタ 254"/>
        <xdr:cNvCxnSpPr/>
      </xdr:nvCxnSpPr>
      <xdr:spPr>
        <a:xfrm flipV="1">
          <a:off x="13004800" y="9819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55</xdr:row>
      <xdr:rowOff>8907</xdr:rowOff>
    </xdr:from>
    <xdr:ext cx="762000" cy="259045"/>
    <xdr:sp macro="" textlink="">
      <xdr:nvSpPr>
        <xdr:cNvPr id="257" name="テキスト ボックス 256"/>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65" name="楕円 264"/>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57</xdr:row>
      <xdr:rowOff>158767</xdr:rowOff>
    </xdr:from>
    <xdr:ext cx="762000" cy="259045"/>
    <xdr:sp macro="" textlink="">
      <xdr:nvSpPr>
        <xdr:cNvPr id="266"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67" name="楕円 266"/>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57</xdr:row>
      <xdr:rowOff>113047</xdr:rowOff>
    </xdr:from>
    <xdr:ext cx="736600" cy="259045"/>
    <xdr:sp macro="" textlink="">
      <xdr:nvSpPr>
        <xdr:cNvPr id="268" name="テキスト ボックス 267"/>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9" name="楕円 268"/>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57</xdr:row>
      <xdr:rowOff>105427</xdr:rowOff>
    </xdr:from>
    <xdr:ext cx="762000" cy="259045"/>
    <xdr:sp macro="" textlink="">
      <xdr:nvSpPr>
        <xdr:cNvPr id="270" name="テキスト ボックス 269"/>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71" name="楕円 270"/>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57</xdr:row>
      <xdr:rowOff>82567</xdr:rowOff>
    </xdr:from>
    <xdr:ext cx="762000" cy="259045"/>
    <xdr:sp macro="" textlink="">
      <xdr:nvSpPr>
        <xdr:cNvPr id="272" name="テキスト ボックス 27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3" name="楕円 272"/>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57</xdr:row>
      <xdr:rowOff>143527</xdr:rowOff>
    </xdr:from>
    <xdr:ext cx="762000" cy="259045"/>
    <xdr:sp macro="" textlink="">
      <xdr:nvSpPr>
        <xdr:cNvPr id="274" name="テキスト ボックス 273"/>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の明日香村行財政改革により、各種団体への補助金等を削減し、それ以後についても新たな支出を抑制していることにより、低い水準を保っている。今後も各種事業について実績等を精査し、適正な補助交付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604750" y="5264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35</xdr:row>
      <xdr:rowOff>138430</xdr:rowOff>
    </xdr:to>
    <xdr:cxnSp macro="">
      <xdr:nvCxnSpPr>
        <xdr:cNvPr id="304" name="直線コネクタ 303"/>
        <xdr:cNvCxnSpPr/>
      </xdr:nvCxnSpPr>
      <xdr:spPr>
        <a:xfrm flipV="1">
          <a:off x="15671800" y="61346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35</xdr:row>
      <xdr:rowOff>124714</xdr:rowOff>
    </xdr:from>
    <xdr:to>
      <xdr:col>78</xdr:col>
      <xdr:colOff>69850</xdr:colOff>
      <xdr:row>35</xdr:row>
      <xdr:rowOff>138430</xdr:rowOff>
    </xdr:to>
    <xdr:cxnSp macro="">
      <xdr:nvCxnSpPr>
        <xdr:cNvPr id="307" name="直線コネクタ 306"/>
        <xdr:cNvCxnSpPr/>
      </xdr:nvCxnSpPr>
      <xdr:spPr>
        <a:xfrm>
          <a:off x="14782800" y="6125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37</xdr:row>
      <xdr:rowOff>87139</xdr:rowOff>
    </xdr:from>
    <xdr:ext cx="736600" cy="259045"/>
    <xdr:sp macro="" textlink="">
      <xdr:nvSpPr>
        <xdr:cNvPr id="309" name="テキスト ボックス 30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165862</xdr:rowOff>
    </xdr:to>
    <xdr:cxnSp macro="">
      <xdr:nvCxnSpPr>
        <xdr:cNvPr id="310" name="直線コネクタ 309"/>
        <xdr:cNvCxnSpPr/>
      </xdr:nvCxnSpPr>
      <xdr:spPr>
        <a:xfrm flipV="1">
          <a:off x="13893800" y="61254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37</xdr:row>
      <xdr:rowOff>77995</xdr:rowOff>
    </xdr:from>
    <xdr:ext cx="762000" cy="259045"/>
    <xdr:sp macro="" textlink="">
      <xdr:nvSpPr>
        <xdr:cNvPr id="312" name="テキスト ボックス 311"/>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165862</xdr:rowOff>
    </xdr:to>
    <xdr:cxnSp macro="">
      <xdr:nvCxnSpPr>
        <xdr:cNvPr id="313" name="直線コネクタ 312"/>
        <xdr:cNvCxnSpPr/>
      </xdr:nvCxnSpPr>
      <xdr:spPr>
        <a:xfrm>
          <a:off x="13004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37</xdr:row>
      <xdr:rowOff>87139</xdr:rowOff>
    </xdr:from>
    <xdr:ext cx="762000" cy="259045"/>
    <xdr:sp macro="" textlink="">
      <xdr:nvSpPr>
        <xdr:cNvPr id="315" name="テキスト ボックス 314"/>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37</xdr:row>
      <xdr:rowOff>77995</xdr:rowOff>
    </xdr:from>
    <xdr:ext cx="762000" cy="259045"/>
    <xdr:sp macro="" textlink="">
      <xdr:nvSpPr>
        <xdr:cNvPr id="317" name="テキスト ボックス 31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23" name="楕円 322"/>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34</xdr:row>
      <xdr:rowOff>99585</xdr:rowOff>
    </xdr:from>
    <xdr:ext cx="762000" cy="259045"/>
    <xdr:sp macro="" textlink="">
      <xdr:nvSpPr>
        <xdr:cNvPr id="324"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5" name="楕円 324"/>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34</xdr:row>
      <xdr:rowOff>27957</xdr:rowOff>
    </xdr:from>
    <xdr:ext cx="736600" cy="259045"/>
    <xdr:sp macro="" textlink="">
      <xdr:nvSpPr>
        <xdr:cNvPr id="326" name="テキスト ボックス 325"/>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27" name="楕円 326"/>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34</xdr:row>
      <xdr:rowOff>14241</xdr:rowOff>
    </xdr:from>
    <xdr:ext cx="762000" cy="259045"/>
    <xdr:sp macro="" textlink="">
      <xdr:nvSpPr>
        <xdr:cNvPr id="328" name="テキスト ボックス 327"/>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29" name="楕円 328"/>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34</xdr:row>
      <xdr:rowOff>55389</xdr:rowOff>
    </xdr:from>
    <xdr:ext cx="762000" cy="259045"/>
    <xdr:sp macro="" textlink="">
      <xdr:nvSpPr>
        <xdr:cNvPr id="330" name="テキスト ボックス 329"/>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1" name="楕円 330"/>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34</xdr:row>
      <xdr:rowOff>27957</xdr:rowOff>
    </xdr:from>
    <xdr:ext cx="762000" cy="259045"/>
    <xdr:sp macro="" textlink="">
      <xdr:nvSpPr>
        <xdr:cNvPr id="332" name="テキスト ボックス 331"/>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経常収支比率の公債費は、平成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年度をピークに減少傾向にある。大規模な借入の償還が終了してきているものの、新庁舎建設に伴う新発債の借入により、今後の増加は必須であることから、適正な財政運営を図ることとする。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33425" y="12376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169454</xdr:rowOff>
    </xdr:from>
    <xdr:to>
      <xdr:col>24</xdr:col>
      <xdr:colOff>25400</xdr:colOff>
      <xdr:row>75</xdr:row>
      <xdr:rowOff>63319</xdr:rowOff>
    </xdr:to>
    <xdr:cxnSp macro="">
      <xdr:nvCxnSpPr>
        <xdr:cNvPr id="366" name="直線コネクタ 365"/>
        <xdr:cNvCxnSpPr/>
      </xdr:nvCxnSpPr>
      <xdr:spPr>
        <a:xfrm flipV="1">
          <a:off x="3987800" y="1285675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98425</xdr:colOff>
      <xdr:row>75</xdr:row>
      <xdr:rowOff>53522</xdr:rowOff>
    </xdr:from>
    <xdr:to>
      <xdr:col>19</xdr:col>
      <xdr:colOff>187325</xdr:colOff>
      <xdr:row>75</xdr:row>
      <xdr:rowOff>63319</xdr:rowOff>
    </xdr:to>
    <xdr:cxnSp macro="">
      <xdr:nvCxnSpPr>
        <xdr:cNvPr id="369" name="直線コネクタ 368"/>
        <xdr:cNvCxnSpPr/>
      </xdr:nvCxnSpPr>
      <xdr:spPr>
        <a:xfrm>
          <a:off x="3098800" y="129122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76</xdr:row>
      <xdr:rowOff>5822</xdr:rowOff>
    </xdr:from>
    <xdr:ext cx="736600" cy="259045"/>
    <xdr:sp macro="" textlink="">
      <xdr:nvSpPr>
        <xdr:cNvPr id="371" name="テキスト ボックス 370"/>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40459</xdr:rowOff>
    </xdr:from>
    <xdr:to>
      <xdr:col>15</xdr:col>
      <xdr:colOff>98425</xdr:colOff>
      <xdr:row>75</xdr:row>
      <xdr:rowOff>53522</xdr:rowOff>
    </xdr:to>
    <xdr:cxnSp macro="">
      <xdr:nvCxnSpPr>
        <xdr:cNvPr id="372" name="直線コネクタ 371"/>
        <xdr:cNvCxnSpPr/>
      </xdr:nvCxnSpPr>
      <xdr:spPr>
        <a:xfrm>
          <a:off x="2209800" y="128992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75</xdr:row>
      <xdr:rowOff>164209</xdr:rowOff>
    </xdr:from>
    <xdr:ext cx="762000" cy="259045"/>
    <xdr:sp macro="" textlink="">
      <xdr:nvSpPr>
        <xdr:cNvPr id="374" name="テキスト ボックス 373"/>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40459</xdr:rowOff>
    </xdr:from>
    <xdr:to>
      <xdr:col>11</xdr:col>
      <xdr:colOff>9525</xdr:colOff>
      <xdr:row>75</xdr:row>
      <xdr:rowOff>144962</xdr:rowOff>
    </xdr:to>
    <xdr:cxnSp macro="">
      <xdr:nvCxnSpPr>
        <xdr:cNvPr id="375" name="直線コネクタ 374"/>
        <xdr:cNvCxnSpPr/>
      </xdr:nvCxnSpPr>
      <xdr:spPr>
        <a:xfrm flipV="1">
          <a:off x="1320800" y="12899209"/>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75</xdr:row>
      <xdr:rowOff>131553</xdr:rowOff>
    </xdr:from>
    <xdr:ext cx="762000" cy="259045"/>
    <xdr:sp macro="" textlink="">
      <xdr:nvSpPr>
        <xdr:cNvPr id="377" name="テキスト ボックス 376"/>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76</xdr:row>
      <xdr:rowOff>12354</xdr:rowOff>
    </xdr:from>
    <xdr:ext cx="762000" cy="259045"/>
    <xdr:sp macro="" textlink="">
      <xdr:nvSpPr>
        <xdr:cNvPr id="379" name="テキスト ボックス 378"/>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118654</xdr:rowOff>
    </xdr:from>
    <xdr:to>
      <xdr:col>24</xdr:col>
      <xdr:colOff>76200</xdr:colOff>
      <xdr:row>75</xdr:row>
      <xdr:rowOff>48804</xdr:rowOff>
    </xdr:to>
    <xdr:sp macro="" textlink="">
      <xdr:nvSpPr>
        <xdr:cNvPr id="385" name="楕円 384"/>
        <xdr:cNvSpPr/>
      </xdr:nvSpPr>
      <xdr:spPr>
        <a:xfrm>
          <a:off x="4775200" y="12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73</xdr:row>
      <xdr:rowOff>135181</xdr:rowOff>
    </xdr:from>
    <xdr:ext cx="762000" cy="259045"/>
    <xdr:sp macro="" textlink="">
      <xdr:nvSpPr>
        <xdr:cNvPr id="386" name="公債費該当値テキスト"/>
        <xdr:cNvSpPr txBox="1"/>
      </xdr:nvSpPr>
      <xdr:spPr>
        <a:xfrm>
          <a:off x="4914900" y="1265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12519</xdr:rowOff>
    </xdr:from>
    <xdr:to>
      <xdr:col>20</xdr:col>
      <xdr:colOff>38100</xdr:colOff>
      <xdr:row>75</xdr:row>
      <xdr:rowOff>114119</xdr:rowOff>
    </xdr:to>
    <xdr:sp macro="" textlink="">
      <xdr:nvSpPr>
        <xdr:cNvPr id="387" name="楕円 386"/>
        <xdr:cNvSpPr/>
      </xdr:nvSpPr>
      <xdr:spPr>
        <a:xfrm>
          <a:off x="39370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73</xdr:row>
      <xdr:rowOff>124296</xdr:rowOff>
    </xdr:from>
    <xdr:ext cx="736600" cy="259045"/>
    <xdr:sp macro="" textlink="">
      <xdr:nvSpPr>
        <xdr:cNvPr id="388" name="テキスト ボックス 387"/>
        <xdr:cNvSpPr txBox="1"/>
      </xdr:nvSpPr>
      <xdr:spPr>
        <a:xfrm>
          <a:off x="3606800" y="126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2722</xdr:rowOff>
    </xdr:from>
    <xdr:to>
      <xdr:col>15</xdr:col>
      <xdr:colOff>149225</xdr:colOff>
      <xdr:row>75</xdr:row>
      <xdr:rowOff>104322</xdr:rowOff>
    </xdr:to>
    <xdr:sp macro="" textlink="">
      <xdr:nvSpPr>
        <xdr:cNvPr id="389" name="楕円 388"/>
        <xdr:cNvSpPr/>
      </xdr:nvSpPr>
      <xdr:spPr>
        <a:xfrm>
          <a:off x="3048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73</xdr:row>
      <xdr:rowOff>114499</xdr:rowOff>
    </xdr:from>
    <xdr:ext cx="762000" cy="259045"/>
    <xdr:sp macro="" textlink="">
      <xdr:nvSpPr>
        <xdr:cNvPr id="390" name="テキスト ボックス 389"/>
        <xdr:cNvSpPr txBox="1"/>
      </xdr:nvSpPr>
      <xdr:spPr>
        <a:xfrm>
          <a:off x="2717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161109</xdr:rowOff>
    </xdr:from>
    <xdr:to>
      <xdr:col>11</xdr:col>
      <xdr:colOff>60325</xdr:colOff>
      <xdr:row>75</xdr:row>
      <xdr:rowOff>91259</xdr:rowOff>
    </xdr:to>
    <xdr:sp macro="" textlink="">
      <xdr:nvSpPr>
        <xdr:cNvPr id="391" name="楕円 390"/>
        <xdr:cNvSpPr/>
      </xdr:nvSpPr>
      <xdr:spPr>
        <a:xfrm>
          <a:off x="2159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73</xdr:row>
      <xdr:rowOff>101436</xdr:rowOff>
    </xdr:from>
    <xdr:ext cx="762000" cy="259045"/>
    <xdr:sp macro="" textlink="">
      <xdr:nvSpPr>
        <xdr:cNvPr id="392" name="テキスト ボックス 391"/>
        <xdr:cNvSpPr txBox="1"/>
      </xdr:nvSpPr>
      <xdr:spPr>
        <a:xfrm>
          <a:off x="1828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94162</xdr:rowOff>
    </xdr:from>
    <xdr:to>
      <xdr:col>6</xdr:col>
      <xdr:colOff>171450</xdr:colOff>
      <xdr:row>76</xdr:row>
      <xdr:rowOff>24312</xdr:rowOff>
    </xdr:to>
    <xdr:sp macro="" textlink="">
      <xdr:nvSpPr>
        <xdr:cNvPr id="393" name="楕円 392"/>
        <xdr:cNvSpPr/>
      </xdr:nvSpPr>
      <xdr:spPr>
        <a:xfrm>
          <a:off x="1270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74</xdr:row>
      <xdr:rowOff>34489</xdr:rowOff>
    </xdr:from>
    <xdr:ext cx="762000" cy="259045"/>
    <xdr:sp macro="" textlink="">
      <xdr:nvSpPr>
        <xdr:cNvPr id="394" name="テキスト ボックス 393"/>
        <xdr:cNvSpPr txBox="1"/>
      </xdr:nvSpPr>
      <xdr:spPr>
        <a:xfrm>
          <a:off x="939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本村は類似団体において最大値に近い数値となっていることから、各種事業についてさらに精査するとともに、事業の縮小等を実施し、より一層の経常経費の抑制に努める。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604750" y="12376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84545</xdr:rowOff>
    </xdr:from>
    <xdr:to>
      <xdr:col>82</xdr:col>
      <xdr:colOff>107950</xdr:colOff>
      <xdr:row>81</xdr:row>
      <xdr:rowOff>20864</xdr:rowOff>
    </xdr:to>
    <xdr:cxnSp macro="">
      <xdr:nvCxnSpPr>
        <xdr:cNvPr id="429" name="直線コネクタ 428"/>
        <xdr:cNvCxnSpPr/>
      </xdr:nvCxnSpPr>
      <xdr:spPr>
        <a:xfrm>
          <a:off x="15671800" y="13800545"/>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80</xdr:row>
      <xdr:rowOff>15966</xdr:rowOff>
    </xdr:from>
    <xdr:to>
      <xdr:col>78</xdr:col>
      <xdr:colOff>69850</xdr:colOff>
      <xdr:row>80</xdr:row>
      <xdr:rowOff>84545</xdr:rowOff>
    </xdr:to>
    <xdr:cxnSp macro="">
      <xdr:nvCxnSpPr>
        <xdr:cNvPr id="432" name="直線コネクタ 431"/>
        <xdr:cNvCxnSpPr/>
      </xdr:nvCxnSpPr>
      <xdr:spPr>
        <a:xfrm>
          <a:off x="14782800" y="1373196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77</xdr:row>
      <xdr:rowOff>62247</xdr:rowOff>
    </xdr:from>
    <xdr:ext cx="736600" cy="259045"/>
    <xdr:sp macro="" textlink="">
      <xdr:nvSpPr>
        <xdr:cNvPr id="434" name="テキスト ボックス 433"/>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161289</xdr:rowOff>
    </xdr:from>
    <xdr:to>
      <xdr:col>73</xdr:col>
      <xdr:colOff>180975</xdr:colOff>
      <xdr:row>80</xdr:row>
      <xdr:rowOff>15966</xdr:rowOff>
    </xdr:to>
    <xdr:cxnSp macro="">
      <xdr:nvCxnSpPr>
        <xdr:cNvPr id="435" name="直線コネクタ 434"/>
        <xdr:cNvCxnSpPr/>
      </xdr:nvCxnSpPr>
      <xdr:spPr>
        <a:xfrm>
          <a:off x="13893800" y="1370583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77</xdr:row>
      <xdr:rowOff>19793</xdr:rowOff>
    </xdr:from>
    <xdr:ext cx="762000" cy="259045"/>
    <xdr:sp macro="" textlink="">
      <xdr:nvSpPr>
        <xdr:cNvPr id="437" name="テキスト ボックス 436"/>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161289</xdr:rowOff>
    </xdr:from>
    <xdr:to>
      <xdr:col>69</xdr:col>
      <xdr:colOff>92075</xdr:colOff>
      <xdr:row>80</xdr:row>
      <xdr:rowOff>58420</xdr:rowOff>
    </xdr:to>
    <xdr:cxnSp macro="">
      <xdr:nvCxnSpPr>
        <xdr:cNvPr id="438" name="直線コネクタ 437"/>
        <xdr:cNvCxnSpPr/>
      </xdr:nvCxnSpPr>
      <xdr:spPr>
        <a:xfrm flipV="1">
          <a:off x="13004800" y="137058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76</xdr:row>
      <xdr:rowOff>165116</xdr:rowOff>
    </xdr:from>
    <xdr:ext cx="762000" cy="259045"/>
    <xdr:sp macro="" textlink="">
      <xdr:nvSpPr>
        <xdr:cNvPr id="440" name="テキスト ボックス 439"/>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76</xdr:row>
      <xdr:rowOff>145522</xdr:rowOff>
    </xdr:from>
    <xdr:ext cx="762000" cy="259045"/>
    <xdr:sp macro="" textlink="">
      <xdr:nvSpPr>
        <xdr:cNvPr id="442" name="テキスト ボックス 441"/>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141514</xdr:rowOff>
    </xdr:from>
    <xdr:to>
      <xdr:col>82</xdr:col>
      <xdr:colOff>158750</xdr:colOff>
      <xdr:row>81</xdr:row>
      <xdr:rowOff>71664</xdr:rowOff>
    </xdr:to>
    <xdr:sp macro="" textlink="">
      <xdr:nvSpPr>
        <xdr:cNvPr id="448" name="楕円 447"/>
        <xdr:cNvSpPr/>
      </xdr:nvSpPr>
      <xdr:spPr>
        <a:xfrm>
          <a:off x="16459200" y="1385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80</xdr:row>
      <xdr:rowOff>50091</xdr:rowOff>
    </xdr:from>
    <xdr:ext cx="762000" cy="259045"/>
    <xdr:sp macro="" textlink="">
      <xdr:nvSpPr>
        <xdr:cNvPr id="449" name="公債費以外該当値テキスト"/>
        <xdr:cNvSpPr txBox="1"/>
      </xdr:nvSpPr>
      <xdr:spPr>
        <a:xfrm>
          <a:off x="16598900" y="1376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33745</xdr:rowOff>
    </xdr:from>
    <xdr:to>
      <xdr:col>78</xdr:col>
      <xdr:colOff>120650</xdr:colOff>
      <xdr:row>80</xdr:row>
      <xdr:rowOff>135345</xdr:rowOff>
    </xdr:to>
    <xdr:sp macro="" textlink="">
      <xdr:nvSpPr>
        <xdr:cNvPr id="450" name="楕円 449"/>
        <xdr:cNvSpPr/>
      </xdr:nvSpPr>
      <xdr:spPr>
        <a:xfrm>
          <a:off x="15621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80</xdr:row>
      <xdr:rowOff>120122</xdr:rowOff>
    </xdr:from>
    <xdr:ext cx="736600" cy="259045"/>
    <xdr:sp macro="" textlink="">
      <xdr:nvSpPr>
        <xdr:cNvPr id="451" name="テキスト ボックス 450"/>
        <xdr:cNvSpPr txBox="1"/>
      </xdr:nvSpPr>
      <xdr:spPr>
        <a:xfrm>
          <a:off x="15290800" y="138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136616</xdr:rowOff>
    </xdr:from>
    <xdr:to>
      <xdr:col>74</xdr:col>
      <xdr:colOff>31750</xdr:colOff>
      <xdr:row>80</xdr:row>
      <xdr:rowOff>66766</xdr:rowOff>
    </xdr:to>
    <xdr:sp macro="" textlink="">
      <xdr:nvSpPr>
        <xdr:cNvPr id="452" name="楕円 451"/>
        <xdr:cNvSpPr/>
      </xdr:nvSpPr>
      <xdr:spPr>
        <a:xfrm>
          <a:off x="14732000" y="136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80</xdr:row>
      <xdr:rowOff>51543</xdr:rowOff>
    </xdr:from>
    <xdr:ext cx="762000" cy="259045"/>
    <xdr:sp macro="" textlink="">
      <xdr:nvSpPr>
        <xdr:cNvPr id="453" name="テキスト ボックス 452"/>
        <xdr:cNvSpPr txBox="1"/>
      </xdr:nvSpPr>
      <xdr:spPr>
        <a:xfrm>
          <a:off x="14401800" y="1376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110489</xdr:rowOff>
    </xdr:from>
    <xdr:to>
      <xdr:col>69</xdr:col>
      <xdr:colOff>142875</xdr:colOff>
      <xdr:row>80</xdr:row>
      <xdr:rowOff>40639</xdr:rowOff>
    </xdr:to>
    <xdr:sp macro="" textlink="">
      <xdr:nvSpPr>
        <xdr:cNvPr id="454" name="楕円 453"/>
        <xdr:cNvSpPr/>
      </xdr:nvSpPr>
      <xdr:spPr>
        <a:xfrm>
          <a:off x="13843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80</xdr:row>
      <xdr:rowOff>25416</xdr:rowOff>
    </xdr:from>
    <xdr:ext cx="762000" cy="259045"/>
    <xdr:sp macro="" textlink="">
      <xdr:nvSpPr>
        <xdr:cNvPr id="455" name="テキスト ボックス 454"/>
        <xdr:cNvSpPr txBox="1"/>
      </xdr:nvSpPr>
      <xdr:spPr>
        <a:xfrm>
          <a:off x="13512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xdr:rowOff>
    </xdr:from>
    <xdr:to>
      <xdr:col>65</xdr:col>
      <xdr:colOff>53975</xdr:colOff>
      <xdr:row>80</xdr:row>
      <xdr:rowOff>109220</xdr:rowOff>
    </xdr:to>
    <xdr:sp macro="" textlink="">
      <xdr:nvSpPr>
        <xdr:cNvPr id="456" name="楕円 455"/>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80</xdr:row>
      <xdr:rowOff>93997</xdr:rowOff>
    </xdr:from>
    <xdr:ext cx="762000" cy="259045"/>
    <xdr:sp macro="" textlink="">
      <xdr:nvSpPr>
        <xdr:cNvPr id="457" name="テキスト ボックス 456"/>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409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695325</xdr:colOff>
      <xdr:row>0</xdr:row>
      <xdr:rowOff>0</xdr:rowOff>
    </xdr:from>
    <xdr:to>
      <xdr:col>43</xdr:col>
      <xdr:colOff>1095375</xdr:colOff>
      <xdr:row>2</xdr:row>
      <xdr:rowOff>38100</xdr:rowOff>
    </xdr:to>
    <xdr:sp macro="" textlink="">
      <xdr:nvSpPr>
        <xdr:cNvPr id="409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41</xdr:col>
      <xdr:colOff>704850</xdr:colOff>
      <xdr:row>0</xdr:row>
      <xdr:rowOff>9525</xdr:rowOff>
    </xdr:from>
    <xdr:to>
      <xdr:col>43</xdr:col>
      <xdr:colOff>1076325</xdr:colOff>
      <xdr:row>2</xdr:row>
      <xdr:rowOff>28575</xdr:rowOff>
    </xdr:to>
    <xdr:sp macro="" textlink="">
      <xdr:nvSpPr>
        <xdr:cNvPr id="410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39</xdr:col>
      <xdr:colOff>1066800</xdr:colOff>
      <xdr:row>0</xdr:row>
      <xdr:rowOff>0</xdr:rowOff>
    </xdr:from>
    <xdr:to>
      <xdr:col>41</xdr:col>
      <xdr:colOff>504825</xdr:colOff>
      <xdr:row>2</xdr:row>
      <xdr:rowOff>38100</xdr:rowOff>
    </xdr:to>
    <xdr:sp macro="" textlink="">
      <xdr:nvSpPr>
        <xdr:cNvPr id="4102"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39</xdr:col>
      <xdr:colOff>1095375</xdr:colOff>
      <xdr:row>0</xdr:row>
      <xdr:rowOff>9525</xdr:rowOff>
    </xdr:from>
    <xdr:to>
      <xdr:col>41</xdr:col>
      <xdr:colOff>485775</xdr:colOff>
      <xdr:row>2</xdr:row>
      <xdr:rowOff>28575</xdr:rowOff>
    </xdr:to>
    <xdr:sp macro="" textlink="">
      <xdr:nvSpPr>
        <xdr:cNvPr id="4103"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66675</xdr:colOff>
      <xdr:row>63</xdr:row>
      <xdr:rowOff>28575</xdr:rowOff>
    </xdr:from>
    <xdr:to>
      <xdr:col>33</xdr:col>
      <xdr:colOff>114300</xdr:colOff>
      <xdr:row>64</xdr:row>
      <xdr:rowOff>114300</xdr:rowOff>
    </xdr:to>
    <xdr:sp macro="" textlink="">
      <xdr:nvSpPr>
        <xdr:cNvPr id="4105"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123825</xdr:colOff>
      <xdr:row>63</xdr:row>
      <xdr:rowOff>152400</xdr:rowOff>
    </xdr:from>
    <xdr:to>
      <xdr:col>14</xdr:col>
      <xdr:colOff>38100</xdr:colOff>
      <xdr:row>63</xdr:row>
      <xdr:rowOff>152400</xdr:rowOff>
    </xdr:to>
    <xdr:cxnSp macro="">
      <xdr:nvCxnSpPr>
        <xdr:cNvPr id="4107"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13</xdr:col>
      <xdr:colOff>38100</xdr:colOff>
      <xdr:row>63</xdr:row>
      <xdr:rowOff>104775</xdr:rowOff>
    </xdr:from>
    <xdr:to>
      <xdr:col>13</xdr:col>
      <xdr:colOff>142875</xdr:colOff>
      <xdr:row>64</xdr:row>
      <xdr:rowOff>38100</xdr:rowOff>
    </xdr:to>
    <xdr:sp macro="" textlink="">
      <xdr:nvSpPr>
        <xdr:cNvPr id="4108" name="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23</xdr:col>
      <xdr:colOff>104775</xdr:colOff>
      <xdr:row>63</xdr:row>
      <xdr:rowOff>104775</xdr:rowOff>
    </xdr:from>
    <xdr:to>
      <xdr:col>24</xdr:col>
      <xdr:colOff>9525</xdr:colOff>
      <xdr:row>64</xdr:row>
      <xdr:rowOff>38100</xdr:rowOff>
    </xdr:to>
    <xdr:sp macro="" textlink="">
      <xdr:nvSpPr>
        <xdr:cNvPr id="4109" name="フローチャート: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123825</xdr:colOff>
      <xdr:row>6</xdr:row>
      <xdr:rowOff>0</xdr:rowOff>
    </xdr:from>
    <xdr:to>
      <xdr:col>7</xdr:col>
      <xdr:colOff>123825</xdr:colOff>
      <xdr:row>12</xdr:row>
      <xdr:rowOff>114300</xdr:rowOff>
    </xdr:to>
    <xdr:sp macro="" textlink="">
      <xdr:nvSpPr>
        <xdr:cNvPr id="4112"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9525</xdr:colOff>
      <xdr:row>7</xdr:row>
      <xdr:rowOff>9525</xdr:rowOff>
    </xdr:from>
    <xdr:to>
      <xdr:col>1</xdr:col>
      <xdr:colOff>180975</xdr:colOff>
      <xdr:row>7</xdr:row>
      <xdr:rowOff>9525</xdr:rowOff>
    </xdr:to>
    <xdr:cxnSp macro="">
      <xdr:nvCxnSpPr>
        <xdr:cNvPr id="4116"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1</xdr:col>
      <xdr:colOff>95250</xdr:colOff>
      <xdr:row>9</xdr:row>
      <xdr:rowOff>123825</xdr:rowOff>
    </xdr:from>
    <xdr:to>
      <xdr:col>1</xdr:col>
      <xdr:colOff>95250</xdr:colOff>
      <xdr:row>10</xdr:row>
      <xdr:rowOff>95250</xdr:rowOff>
    </xdr:to>
    <xdr:cxnSp macro="">
      <xdr:nvCxnSpPr>
        <xdr:cNvPr id="4117"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1</xdr:col>
      <xdr:colOff>9525</xdr:colOff>
      <xdr:row>9</xdr:row>
      <xdr:rowOff>123825</xdr:rowOff>
    </xdr:from>
    <xdr:to>
      <xdr:col>1</xdr:col>
      <xdr:colOff>180975</xdr:colOff>
      <xdr:row>9</xdr:row>
      <xdr:rowOff>123825</xdr:rowOff>
    </xdr:to>
    <xdr:cxnSp macro="">
      <xdr:nvCxnSpPr>
        <xdr:cNvPr id="4118"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1</xdr:col>
      <xdr:colOff>95250</xdr:colOff>
      <xdr:row>11</xdr:row>
      <xdr:rowOff>19050</xdr:rowOff>
    </xdr:from>
    <xdr:to>
      <xdr:col>1</xdr:col>
      <xdr:colOff>95250</xdr:colOff>
      <xdr:row>11</xdr:row>
      <xdr:rowOff>161925</xdr:rowOff>
    </xdr:to>
    <xdr:cxnSp macro="">
      <xdr:nvCxnSpPr>
        <xdr:cNvPr id="4119"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1</xdr:col>
      <xdr:colOff>9525</xdr:colOff>
      <xdr:row>11</xdr:row>
      <xdr:rowOff>161925</xdr:rowOff>
    </xdr:from>
    <xdr:to>
      <xdr:col>1</xdr:col>
      <xdr:colOff>180975</xdr:colOff>
      <xdr:row>11</xdr:row>
      <xdr:rowOff>161925</xdr:rowOff>
    </xdr:to>
    <xdr:cxnSp macro="">
      <xdr:nvCxnSpPr>
        <xdr:cNvPr id="4120"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1</xdr:col>
      <xdr:colOff>38100</xdr:colOff>
      <xdr:row>6</xdr:row>
      <xdr:rowOff>133350</xdr:rowOff>
    </xdr:from>
    <xdr:to>
      <xdr:col>1</xdr:col>
      <xdr:colOff>142875</xdr:colOff>
      <xdr:row>7</xdr:row>
      <xdr:rowOff>57150</xdr:rowOff>
    </xdr:to>
    <xdr:sp macro="" textlink="">
      <xdr:nvSpPr>
        <xdr:cNvPr id="4121" name="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1</xdr:col>
      <xdr:colOff>38100</xdr:colOff>
      <xdr:row>8</xdr:row>
      <xdr:rowOff>57150</xdr:rowOff>
    </xdr:from>
    <xdr:to>
      <xdr:col>1</xdr:col>
      <xdr:colOff>142875</xdr:colOff>
      <xdr:row>8</xdr:row>
      <xdr:rowOff>152400</xdr:rowOff>
    </xdr:to>
    <xdr:sp macro="" textlink="">
      <xdr:nvSpPr>
        <xdr:cNvPr id="4122" name="フローチャート: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11</xdr:col>
      <xdr:colOff>66675</xdr:colOff>
      <xdr:row>9</xdr:row>
      <xdr:rowOff>57150</xdr:rowOff>
    </xdr:from>
    <xdr:to>
      <xdr:col>33</xdr:col>
      <xdr:colOff>114300</xdr:colOff>
      <xdr:row>22</xdr:row>
      <xdr:rowOff>114300</xdr:rowOff>
    </xdr:to>
    <xdr:sp macro="" textlink="">
      <xdr:nvSpPr>
        <xdr:cNvPr id="4123"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8</xdr:col>
      <xdr:colOff>152400</xdr:colOff>
      <xdr:row>7</xdr:row>
      <xdr:rowOff>31750</xdr:rowOff>
    </xdr:from>
    <xdr:ext cx="411651" cy="275717"/>
    <xdr:sp macro="" textlink="">
      <xdr:nvSpPr>
        <xdr:cNvPr id="29" name="テキスト ボックス 28"/>
        <xdr:cNvSpPr txBox="1"/>
      </xdr:nvSpPr>
      <xdr:spPr>
        <a:xfrm>
          <a:off x="1676400" y="131445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22</xdr:row>
      <xdr:rowOff>114300</xdr:rowOff>
    </xdr:from>
    <xdr:to>
      <xdr:col>33</xdr:col>
      <xdr:colOff>114300</xdr:colOff>
      <xdr:row>22</xdr:row>
      <xdr:rowOff>114300</xdr:rowOff>
    </xdr:to>
    <xdr:cxnSp macro="">
      <xdr:nvCxnSpPr>
        <xdr:cNvPr id="4125"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20</xdr:row>
      <xdr:rowOff>0</xdr:rowOff>
    </xdr:from>
    <xdr:to>
      <xdr:col>33</xdr:col>
      <xdr:colOff>114300</xdr:colOff>
      <xdr:row>20</xdr:row>
      <xdr:rowOff>0</xdr:rowOff>
    </xdr:to>
    <xdr:cxnSp macro="">
      <xdr:nvCxnSpPr>
        <xdr:cNvPr id="4127" name="直線コネクタ 31"/>
        <xdr:cNvCxnSpPr>
          <a:cxnSpLocks noChangeShapeType="1"/>
        </xdr:cNvCxnSpPr>
      </xdr:nvCxnSpPr>
      <xdr:spPr bwMode="auto">
        <a:xfrm>
          <a:off x="2162175" y="3476625"/>
          <a:ext cx="4238625" cy="0"/>
        </a:xfrm>
        <a:prstGeom prst="line">
          <a:avLst/>
        </a:prstGeom>
        <a:noFill/>
        <a:ln w="9525" algn="ctr">
          <a:solidFill>
            <a:srgbClr val="C0C0C0"/>
          </a:solidFill>
          <a:round/>
          <a:headEnd/>
          <a:tailEnd/>
        </a:ln>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17</xdr:row>
      <xdr:rowOff>57150</xdr:rowOff>
    </xdr:from>
    <xdr:to>
      <xdr:col>33</xdr:col>
      <xdr:colOff>114300</xdr:colOff>
      <xdr:row>17</xdr:row>
      <xdr:rowOff>57150</xdr:rowOff>
    </xdr:to>
    <xdr:cxnSp macro="">
      <xdr:nvCxnSpPr>
        <xdr:cNvPr id="4129" name="直線コネクタ 33"/>
        <xdr:cNvCxnSpPr>
          <a:cxnSpLocks noChangeShapeType="1"/>
        </xdr:cNvCxnSpPr>
      </xdr:nvCxnSpPr>
      <xdr:spPr bwMode="auto">
        <a:xfrm>
          <a:off x="2162175" y="3019425"/>
          <a:ext cx="4238625" cy="0"/>
        </a:xfrm>
        <a:prstGeom prst="line">
          <a:avLst/>
        </a:prstGeom>
        <a:noFill/>
        <a:ln w="9525" algn="ctr">
          <a:solidFill>
            <a:srgbClr val="C0C0C0"/>
          </a:solidFill>
          <a:round/>
          <a:headEnd/>
          <a:tailEnd/>
        </a:ln>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14</xdr:row>
      <xdr:rowOff>114300</xdr:rowOff>
    </xdr:from>
    <xdr:to>
      <xdr:col>33</xdr:col>
      <xdr:colOff>114300</xdr:colOff>
      <xdr:row>14</xdr:row>
      <xdr:rowOff>114300</xdr:rowOff>
    </xdr:to>
    <xdr:cxnSp macro="">
      <xdr:nvCxnSpPr>
        <xdr:cNvPr id="4131" name="直線コネクタ 35"/>
        <xdr:cNvCxnSpPr>
          <a:cxnSpLocks noChangeShapeType="1"/>
        </xdr:cNvCxnSpPr>
      </xdr:nvCxnSpPr>
      <xdr:spPr bwMode="auto">
        <a:xfrm>
          <a:off x="2162175" y="2562225"/>
          <a:ext cx="4238625" cy="0"/>
        </a:xfrm>
        <a:prstGeom prst="line">
          <a:avLst/>
        </a:prstGeom>
        <a:noFill/>
        <a:ln w="9525" algn="ctr">
          <a:solidFill>
            <a:srgbClr val="C0C0C0"/>
          </a:solidFill>
          <a:round/>
          <a:headEnd/>
          <a:tailEnd/>
        </a:ln>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12</xdr:row>
      <xdr:rowOff>0</xdr:rowOff>
    </xdr:from>
    <xdr:to>
      <xdr:col>33</xdr:col>
      <xdr:colOff>114300</xdr:colOff>
      <xdr:row>12</xdr:row>
      <xdr:rowOff>0</xdr:rowOff>
    </xdr:to>
    <xdr:cxnSp macro="">
      <xdr:nvCxnSpPr>
        <xdr:cNvPr id="4133" name="直線コネクタ 37"/>
        <xdr:cNvCxnSpPr>
          <a:cxnSpLocks noChangeShapeType="1"/>
        </xdr:cNvCxnSpPr>
      </xdr:nvCxnSpPr>
      <xdr:spPr bwMode="auto">
        <a:xfrm>
          <a:off x="2162175" y="2105025"/>
          <a:ext cx="4238625" cy="0"/>
        </a:xfrm>
        <a:prstGeom prst="line">
          <a:avLst/>
        </a:prstGeom>
        <a:noFill/>
        <a:ln w="9525" algn="ctr">
          <a:solidFill>
            <a:srgbClr val="C0C0C0"/>
          </a:solidFill>
          <a:round/>
          <a:headEnd/>
          <a:tailEnd/>
        </a:ln>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9</xdr:row>
      <xdr:rowOff>57150</xdr:rowOff>
    </xdr:from>
    <xdr:to>
      <xdr:col>33</xdr:col>
      <xdr:colOff>114300</xdr:colOff>
      <xdr:row>9</xdr:row>
      <xdr:rowOff>57150</xdr:rowOff>
    </xdr:to>
    <xdr:cxnSp macro="">
      <xdr:nvCxnSpPr>
        <xdr:cNvPr id="4135" name="直線コネクタ 39"/>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9</xdr:row>
      <xdr:rowOff>57150</xdr:rowOff>
    </xdr:from>
    <xdr:to>
      <xdr:col>33</xdr:col>
      <xdr:colOff>114300</xdr:colOff>
      <xdr:row>22</xdr:row>
      <xdr:rowOff>114300</xdr:rowOff>
    </xdr:to>
    <xdr:sp macro="" textlink="">
      <xdr:nvSpPr>
        <xdr:cNvPr id="413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123825</xdr:colOff>
      <xdr:row>12</xdr:row>
      <xdr:rowOff>28575</xdr:rowOff>
    </xdr:from>
    <xdr:to>
      <xdr:col>29</xdr:col>
      <xdr:colOff>123825</xdr:colOff>
      <xdr:row>20</xdr:row>
      <xdr:rowOff>104775</xdr:rowOff>
    </xdr:to>
    <xdr:cxnSp macro="">
      <xdr:nvCxnSpPr>
        <xdr:cNvPr id="4138" name="直線コネクタ 42"/>
        <xdr:cNvCxnSpPr>
          <a:cxnSpLocks noChangeShapeType="1"/>
        </xdr:cNvCxnSpPr>
      </xdr:nvCxnSpPr>
      <xdr:spPr bwMode="auto">
        <a:xfrm flipV="1">
          <a:off x="5648325" y="2133600"/>
          <a:ext cx="0" cy="1447800"/>
        </a:xfrm>
        <a:prstGeom prst="line">
          <a:avLst/>
        </a:prstGeom>
        <a:noFill/>
        <a:ln w="31750" algn="ctr">
          <a:solidFill>
            <a:srgbClr val="808080"/>
          </a:solidFill>
          <a:round/>
          <a:headEnd/>
          <a:tailEnd/>
        </a:ln>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104775</xdr:rowOff>
    </xdr:from>
    <xdr:to>
      <xdr:col>30</xdr:col>
      <xdr:colOff>28575</xdr:colOff>
      <xdr:row>20</xdr:row>
      <xdr:rowOff>104775</xdr:rowOff>
    </xdr:to>
    <xdr:cxnSp macro="">
      <xdr:nvCxnSpPr>
        <xdr:cNvPr id="4140" name="直線コネクタ 44"/>
        <xdr:cNvCxnSpPr>
          <a:cxnSpLocks noChangeShapeType="1"/>
        </xdr:cNvCxnSpPr>
      </xdr:nvCxnSpPr>
      <xdr:spPr bwMode="auto">
        <a:xfrm>
          <a:off x="5562600" y="3581400"/>
          <a:ext cx="180975" cy="0"/>
        </a:xfrm>
        <a:prstGeom prst="line">
          <a:avLst/>
        </a:prstGeom>
        <a:noFill/>
        <a:ln w="19050" algn="ctr">
          <a:solidFill>
            <a:srgbClr val="000000"/>
          </a:solidFill>
          <a:round/>
          <a:headEnd/>
          <a:tailEnd/>
        </a:ln>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28575</xdr:rowOff>
    </xdr:from>
    <xdr:to>
      <xdr:col>30</xdr:col>
      <xdr:colOff>28575</xdr:colOff>
      <xdr:row>12</xdr:row>
      <xdr:rowOff>28575</xdr:rowOff>
    </xdr:to>
    <xdr:cxnSp macro="">
      <xdr:nvCxnSpPr>
        <xdr:cNvPr id="4142" name="直線コネクタ 46"/>
        <xdr:cNvCxnSpPr>
          <a:cxnSpLocks noChangeShapeType="1"/>
        </xdr:cNvCxnSpPr>
      </xdr:nvCxnSpPr>
      <xdr:spPr bwMode="auto">
        <a:xfrm>
          <a:off x="5562600" y="2133600"/>
          <a:ext cx="180975" cy="0"/>
        </a:xfrm>
        <a:prstGeom prst="line">
          <a:avLst/>
        </a:prstGeom>
        <a:noFill/>
        <a:ln w="19050" algn="ctr">
          <a:solidFill>
            <a:srgbClr val="000000"/>
          </a:solidFill>
          <a:round/>
          <a:headEnd/>
          <a:tailEnd/>
        </a:ln>
      </xdr:spPr>
    </xdr:cxnSp>
    <xdr:clientData/>
  </xdr:twoCellAnchor>
  <xdr:twoCellAnchor>
    <xdr:from>
      <xdr:col>26</xdr:col>
      <xdr:colOff>47625</xdr:colOff>
      <xdr:row>16</xdr:row>
      <xdr:rowOff>152400</xdr:rowOff>
    </xdr:from>
    <xdr:to>
      <xdr:col>29</xdr:col>
      <xdr:colOff>123825</xdr:colOff>
      <xdr:row>16</xdr:row>
      <xdr:rowOff>152400</xdr:rowOff>
    </xdr:to>
    <xdr:cxnSp macro="">
      <xdr:nvCxnSpPr>
        <xdr:cNvPr id="4143" name="直線コネクタ 47"/>
        <xdr:cNvCxnSpPr>
          <a:cxnSpLocks noChangeShapeType="1"/>
        </xdr:cNvCxnSpPr>
      </xdr:nvCxnSpPr>
      <xdr:spPr bwMode="auto">
        <a:xfrm>
          <a:off x="5000625" y="2943225"/>
          <a:ext cx="647700" cy="0"/>
        </a:xfrm>
        <a:prstGeom prst="line">
          <a:avLst/>
        </a:prstGeom>
        <a:noFill/>
        <a:ln w="6350" algn="ctr">
          <a:solidFill>
            <a:srgbClr val="FF0000"/>
          </a:solidFill>
          <a:round/>
          <a:headEnd/>
          <a:tailEnd/>
        </a:ln>
      </xdr:spPr>
    </xdr:cxnSp>
    <xdr:clientData/>
  </xdr:twoCellAnchor>
  <xdr:oneCellAnchor>
    <xdr:from>
      <xdr:col>30</xdr:col>
      <xdr:colOff>25400</xdr:colOff>
      <xdr:row>17</xdr:row>
      <xdr:rowOff>13661</xdr:rowOff>
    </xdr:from>
    <xdr:ext cx="762000" cy="259045"/>
    <xdr:sp macro="" textlink="">
      <xdr:nvSpPr>
        <xdr:cNvPr id="49" name="人口1人当たり決算額の推移平均値テキスト130"/>
        <xdr:cNvSpPr txBox="1"/>
      </xdr:nvSpPr>
      <xdr:spPr>
        <a:xfrm>
          <a:off x="5740400" y="297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38100</xdr:rowOff>
    </xdr:from>
    <xdr:to>
      <xdr:col>29</xdr:col>
      <xdr:colOff>180975</xdr:colOff>
      <xdr:row>17</xdr:row>
      <xdr:rowOff>142875</xdr:rowOff>
    </xdr:to>
    <xdr:sp macro="" textlink="">
      <xdr:nvSpPr>
        <xdr:cNvPr id="4145" name="フローチャート: 判断 49"/>
        <xdr:cNvSpPr>
          <a:spLocks noChangeArrowheads="1"/>
        </xdr:cNvSpPr>
      </xdr:nvSpPr>
      <xdr:spPr bwMode="auto">
        <a:xfrm>
          <a:off x="5600700" y="300037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22</xdr:col>
      <xdr:colOff>114300</xdr:colOff>
      <xdr:row>16</xdr:row>
      <xdr:rowOff>152400</xdr:rowOff>
    </xdr:from>
    <xdr:to>
      <xdr:col>26</xdr:col>
      <xdr:colOff>47625</xdr:colOff>
      <xdr:row>17</xdr:row>
      <xdr:rowOff>66675</xdr:rowOff>
    </xdr:to>
    <xdr:cxnSp macro="">
      <xdr:nvCxnSpPr>
        <xdr:cNvPr id="4146" name="直線コネクタ 50"/>
        <xdr:cNvCxnSpPr>
          <a:cxnSpLocks noChangeShapeType="1"/>
        </xdr:cNvCxnSpPr>
      </xdr:nvCxnSpPr>
      <xdr:spPr bwMode="auto">
        <a:xfrm flipV="1">
          <a:off x="4305300" y="2943225"/>
          <a:ext cx="695325" cy="85725"/>
        </a:xfrm>
        <a:prstGeom prst="line">
          <a:avLst/>
        </a:prstGeom>
        <a:noFill/>
        <a:ln w="6350" algn="ctr">
          <a:solidFill>
            <a:srgbClr val="FF0000"/>
          </a:solidFill>
          <a:round/>
          <a:headEnd/>
          <a:tailEnd/>
        </a:ln>
      </xdr:spPr>
    </xdr:cxnSp>
    <xdr:clientData/>
  </xdr:twoCellAnchor>
  <xdr:twoCellAnchor>
    <xdr:from>
      <xdr:col>26</xdr:col>
      <xdr:colOff>0</xdr:colOff>
      <xdr:row>17</xdr:row>
      <xdr:rowOff>57150</xdr:rowOff>
    </xdr:from>
    <xdr:to>
      <xdr:col>26</xdr:col>
      <xdr:colOff>104775</xdr:colOff>
      <xdr:row>17</xdr:row>
      <xdr:rowOff>161925</xdr:rowOff>
    </xdr:to>
    <xdr:sp macro="" textlink="">
      <xdr:nvSpPr>
        <xdr:cNvPr id="4147" name="フローチャート: 判断 51"/>
        <xdr:cNvSpPr>
          <a:spLocks noChangeArrowheads="1"/>
        </xdr:cNvSpPr>
      </xdr:nvSpPr>
      <xdr:spPr bwMode="auto">
        <a:xfrm>
          <a:off x="4953000" y="30194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24</xdr:col>
      <xdr:colOff>50800</xdr:colOff>
      <xdr:row>17</xdr:row>
      <xdr:rowOff>144292</xdr:rowOff>
    </xdr:from>
    <xdr:ext cx="736600" cy="259045"/>
    <xdr:sp macro="" textlink="">
      <xdr:nvSpPr>
        <xdr:cNvPr id="53" name="テキスト ボックス 52"/>
        <xdr:cNvSpPr txBox="1"/>
      </xdr:nvSpPr>
      <xdr:spPr>
        <a:xfrm>
          <a:off x="4622800" y="310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180975</xdr:colOff>
      <xdr:row>17</xdr:row>
      <xdr:rowOff>66675</xdr:rowOff>
    </xdr:from>
    <xdr:to>
      <xdr:col>22</xdr:col>
      <xdr:colOff>114300</xdr:colOff>
      <xdr:row>17</xdr:row>
      <xdr:rowOff>66675</xdr:rowOff>
    </xdr:to>
    <xdr:cxnSp macro="">
      <xdr:nvCxnSpPr>
        <xdr:cNvPr id="4149" name="直線コネクタ 53"/>
        <xdr:cNvCxnSpPr>
          <a:cxnSpLocks noChangeShapeType="1"/>
        </xdr:cNvCxnSpPr>
      </xdr:nvCxnSpPr>
      <xdr:spPr bwMode="auto">
        <a:xfrm flipV="1">
          <a:off x="3609975" y="3028950"/>
          <a:ext cx="695325" cy="0"/>
        </a:xfrm>
        <a:prstGeom prst="line">
          <a:avLst/>
        </a:prstGeom>
        <a:noFill/>
        <a:ln w="6350" algn="ctr">
          <a:solidFill>
            <a:srgbClr val="FF0000"/>
          </a:solidFill>
          <a:round/>
          <a:headEnd/>
          <a:tailEnd/>
        </a:ln>
      </xdr:spPr>
    </xdr:cxnSp>
    <xdr:clientData/>
  </xdr:twoCellAnchor>
  <xdr:twoCellAnchor>
    <xdr:from>
      <xdr:col>22</xdr:col>
      <xdr:colOff>66675</xdr:colOff>
      <xdr:row>17</xdr:row>
      <xdr:rowOff>85725</xdr:rowOff>
    </xdr:from>
    <xdr:to>
      <xdr:col>22</xdr:col>
      <xdr:colOff>161925</xdr:colOff>
      <xdr:row>18</xdr:row>
      <xdr:rowOff>19050</xdr:rowOff>
    </xdr:to>
    <xdr:sp macro="" textlink="">
      <xdr:nvSpPr>
        <xdr:cNvPr id="4150" name="フローチャート: 判断 54"/>
        <xdr:cNvSpPr>
          <a:spLocks noChangeArrowheads="1"/>
        </xdr:cNvSpPr>
      </xdr:nvSpPr>
      <xdr:spPr bwMode="auto">
        <a:xfrm>
          <a:off x="4257675" y="304800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20</xdr:col>
      <xdr:colOff>114300</xdr:colOff>
      <xdr:row>18</xdr:row>
      <xdr:rowOff>1655</xdr:rowOff>
    </xdr:from>
    <xdr:ext cx="762000" cy="259045"/>
    <xdr:sp macro="" textlink="">
      <xdr:nvSpPr>
        <xdr:cNvPr id="56" name="テキスト ボックス 55"/>
        <xdr:cNvSpPr txBox="1"/>
      </xdr:nvSpPr>
      <xdr:spPr>
        <a:xfrm>
          <a:off x="39243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17</xdr:row>
      <xdr:rowOff>66675</xdr:rowOff>
    </xdr:from>
    <xdr:to>
      <xdr:col>18</xdr:col>
      <xdr:colOff>180975</xdr:colOff>
      <xdr:row>17</xdr:row>
      <xdr:rowOff>66675</xdr:rowOff>
    </xdr:to>
    <xdr:cxnSp macro="">
      <xdr:nvCxnSpPr>
        <xdr:cNvPr id="4152" name="直線コネクタ 56"/>
        <xdr:cNvCxnSpPr>
          <a:cxnSpLocks noChangeShapeType="1"/>
        </xdr:cNvCxnSpPr>
      </xdr:nvCxnSpPr>
      <xdr:spPr bwMode="auto">
        <a:xfrm flipV="1">
          <a:off x="2905125" y="3028950"/>
          <a:ext cx="704850" cy="0"/>
        </a:xfrm>
        <a:prstGeom prst="line">
          <a:avLst/>
        </a:prstGeom>
        <a:noFill/>
        <a:ln w="6350" algn="ctr">
          <a:solidFill>
            <a:srgbClr val="FF0000"/>
          </a:solidFill>
          <a:round/>
          <a:headEnd/>
          <a:tailEnd/>
        </a:ln>
      </xdr:spPr>
    </xdr:cxnSp>
    <xdr:clientData/>
  </xdr:twoCellAnchor>
  <xdr:twoCellAnchor>
    <xdr:from>
      <xdr:col>18</xdr:col>
      <xdr:colOff>123825</xdr:colOff>
      <xdr:row>17</xdr:row>
      <xdr:rowOff>104775</xdr:rowOff>
    </xdr:from>
    <xdr:to>
      <xdr:col>19</xdr:col>
      <xdr:colOff>38100</xdr:colOff>
      <xdr:row>18</xdr:row>
      <xdr:rowOff>38100</xdr:rowOff>
    </xdr:to>
    <xdr:sp macro="" textlink="">
      <xdr:nvSpPr>
        <xdr:cNvPr id="4153" name="フローチャート: 判断 57"/>
        <xdr:cNvSpPr>
          <a:spLocks noChangeArrowheads="1"/>
        </xdr:cNvSpPr>
      </xdr:nvSpPr>
      <xdr:spPr bwMode="auto">
        <a:xfrm>
          <a:off x="3552825" y="30670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16</xdr:col>
      <xdr:colOff>177800</xdr:colOff>
      <xdr:row>18</xdr:row>
      <xdr:rowOff>19412</xdr:rowOff>
    </xdr:from>
    <xdr:ext cx="762000" cy="259045"/>
    <xdr:sp macro="" textlink="">
      <xdr:nvSpPr>
        <xdr:cNvPr id="59" name="テキスト ボックス 58"/>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152400</xdr:rowOff>
    </xdr:from>
    <xdr:to>
      <xdr:col>15</xdr:col>
      <xdr:colOff>104775</xdr:colOff>
      <xdr:row>18</xdr:row>
      <xdr:rowOff>85725</xdr:rowOff>
    </xdr:to>
    <xdr:sp macro="" textlink="">
      <xdr:nvSpPr>
        <xdr:cNvPr id="4155" name="フローチャート: 判断 59"/>
        <xdr:cNvSpPr>
          <a:spLocks noChangeArrowheads="1"/>
        </xdr:cNvSpPr>
      </xdr:nvSpPr>
      <xdr:spPr bwMode="auto">
        <a:xfrm>
          <a:off x="2857500" y="31146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13</xdr:col>
      <xdr:colOff>50800</xdr:colOff>
      <xdr:row>18</xdr:row>
      <xdr:rowOff>69137</xdr:rowOff>
    </xdr:from>
    <xdr:ext cx="762000" cy="259045"/>
    <xdr:sp macro="" textlink="">
      <xdr:nvSpPr>
        <xdr:cNvPr id="61" name="テキスト ボックス 60"/>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104775</xdr:rowOff>
    </xdr:from>
    <xdr:to>
      <xdr:col>29</xdr:col>
      <xdr:colOff>180975</xdr:colOff>
      <xdr:row>17</xdr:row>
      <xdr:rowOff>38100</xdr:rowOff>
    </xdr:to>
    <xdr:sp macro="" textlink="">
      <xdr:nvSpPr>
        <xdr:cNvPr id="4162" name="楕円 66"/>
        <xdr:cNvSpPr>
          <a:spLocks noChangeArrowheads="1"/>
        </xdr:cNvSpPr>
      </xdr:nvSpPr>
      <xdr:spPr bwMode="auto">
        <a:xfrm>
          <a:off x="5600700" y="2895600"/>
          <a:ext cx="104775" cy="104775"/>
        </a:xfrm>
        <a:prstGeom prst="ellipse">
          <a:avLst/>
        </a:prstGeom>
        <a:solidFill>
          <a:srgbClr val="FF0000"/>
        </a:solidFill>
        <a:ln w="9525" algn="ctr">
          <a:solidFill>
            <a:srgbClr val="FF0000"/>
          </a:solidFill>
          <a:round/>
          <a:headEnd/>
          <a:tailEnd/>
        </a:ln>
      </xdr:spPr>
    </xdr:sp>
    <xdr:clientData/>
  </xdr:twoCellAnchor>
  <xdr:oneCellAnchor>
    <xdr:from>
      <xdr:col>30</xdr:col>
      <xdr:colOff>25400</xdr:colOff>
      <xdr:row>15</xdr:row>
      <xdr:rowOff>121579</xdr:rowOff>
    </xdr:from>
    <xdr:ext cx="762000" cy="259045"/>
    <xdr:sp macro="" textlink="">
      <xdr:nvSpPr>
        <xdr:cNvPr id="68" name="人口1人当たり決算額の推移該当値テキスト130"/>
        <xdr:cNvSpPr txBox="1"/>
      </xdr:nvSpPr>
      <xdr:spPr>
        <a:xfrm>
          <a:off x="5740400" y="274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95250</xdr:rowOff>
    </xdr:from>
    <xdr:to>
      <xdr:col>26</xdr:col>
      <xdr:colOff>104775</xdr:colOff>
      <xdr:row>17</xdr:row>
      <xdr:rowOff>28575</xdr:rowOff>
    </xdr:to>
    <xdr:sp macro="" textlink="">
      <xdr:nvSpPr>
        <xdr:cNvPr id="4164" name="楕円 68"/>
        <xdr:cNvSpPr>
          <a:spLocks noChangeArrowheads="1"/>
        </xdr:cNvSpPr>
      </xdr:nvSpPr>
      <xdr:spPr bwMode="auto">
        <a:xfrm>
          <a:off x="4953000" y="2886075"/>
          <a:ext cx="104775" cy="104775"/>
        </a:xfrm>
        <a:prstGeom prst="ellipse">
          <a:avLst/>
        </a:prstGeom>
        <a:solidFill>
          <a:srgbClr val="FF0000"/>
        </a:solidFill>
        <a:ln w="9525" algn="ctr">
          <a:solidFill>
            <a:srgbClr val="FF0000"/>
          </a:solidFill>
          <a:round/>
          <a:headEnd/>
          <a:tailEnd/>
        </a:ln>
      </xdr:spPr>
    </xdr:sp>
    <xdr:clientData/>
  </xdr:twoCellAnchor>
  <xdr:oneCellAnchor>
    <xdr:from>
      <xdr:col>24</xdr:col>
      <xdr:colOff>50800</xdr:colOff>
      <xdr:row>15</xdr:row>
      <xdr:rowOff>37488</xdr:rowOff>
    </xdr:from>
    <xdr:ext cx="736600" cy="259045"/>
    <xdr:sp macro="" textlink="">
      <xdr:nvSpPr>
        <xdr:cNvPr id="70" name="テキスト ボックス 69"/>
        <xdr:cNvSpPr txBox="1"/>
      </xdr:nvSpPr>
      <xdr:spPr>
        <a:xfrm>
          <a:off x="4622800" y="2656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66675</xdr:colOff>
      <xdr:row>17</xdr:row>
      <xdr:rowOff>9525</xdr:rowOff>
    </xdr:from>
    <xdr:to>
      <xdr:col>22</xdr:col>
      <xdr:colOff>161925</xdr:colOff>
      <xdr:row>17</xdr:row>
      <xdr:rowOff>114300</xdr:rowOff>
    </xdr:to>
    <xdr:sp macro="" textlink="">
      <xdr:nvSpPr>
        <xdr:cNvPr id="4166" name="楕円 70"/>
        <xdr:cNvSpPr>
          <a:spLocks noChangeArrowheads="1"/>
        </xdr:cNvSpPr>
      </xdr:nvSpPr>
      <xdr:spPr bwMode="auto">
        <a:xfrm>
          <a:off x="4257675" y="2971800"/>
          <a:ext cx="95250" cy="104775"/>
        </a:xfrm>
        <a:prstGeom prst="ellipse">
          <a:avLst/>
        </a:prstGeom>
        <a:solidFill>
          <a:srgbClr val="FF0000"/>
        </a:solidFill>
        <a:ln w="9525" algn="ctr">
          <a:solidFill>
            <a:srgbClr val="FF0000"/>
          </a:solidFill>
          <a:round/>
          <a:headEnd/>
          <a:tailEnd/>
        </a:ln>
      </xdr:spPr>
    </xdr:sp>
    <xdr:clientData/>
  </xdr:twoCellAnchor>
  <xdr:oneCellAnchor>
    <xdr:from>
      <xdr:col>20</xdr:col>
      <xdr:colOff>114300</xdr:colOff>
      <xdr:row>15</xdr:row>
      <xdr:rowOff>124795</xdr:rowOff>
    </xdr:from>
    <xdr:ext cx="762000" cy="259045"/>
    <xdr:sp macro="" textlink="">
      <xdr:nvSpPr>
        <xdr:cNvPr id="72" name="テキスト ボックス 71"/>
        <xdr:cNvSpPr txBox="1"/>
      </xdr:nvSpPr>
      <xdr:spPr>
        <a:xfrm>
          <a:off x="3924300" y="274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123825</xdr:colOff>
      <xdr:row>17</xdr:row>
      <xdr:rowOff>19050</xdr:rowOff>
    </xdr:from>
    <xdr:to>
      <xdr:col>19</xdr:col>
      <xdr:colOff>38100</xdr:colOff>
      <xdr:row>17</xdr:row>
      <xdr:rowOff>114300</xdr:rowOff>
    </xdr:to>
    <xdr:sp macro="" textlink="">
      <xdr:nvSpPr>
        <xdr:cNvPr id="4168" name="楕円 72"/>
        <xdr:cNvSpPr>
          <a:spLocks noChangeArrowheads="1"/>
        </xdr:cNvSpPr>
      </xdr:nvSpPr>
      <xdr:spPr bwMode="auto">
        <a:xfrm>
          <a:off x="3552825" y="2981325"/>
          <a:ext cx="104775" cy="95250"/>
        </a:xfrm>
        <a:prstGeom prst="ellipse">
          <a:avLst/>
        </a:prstGeom>
        <a:solidFill>
          <a:srgbClr val="FF0000"/>
        </a:solidFill>
        <a:ln w="9525" algn="ctr">
          <a:solidFill>
            <a:srgbClr val="FF0000"/>
          </a:solidFill>
          <a:round/>
          <a:headEnd/>
          <a:tailEnd/>
        </a:ln>
      </xdr:spPr>
    </xdr:sp>
    <xdr:clientData/>
  </xdr:twoCellAnchor>
  <xdr:oneCellAnchor>
    <xdr:from>
      <xdr:col>16</xdr:col>
      <xdr:colOff>177800</xdr:colOff>
      <xdr:row>15</xdr:row>
      <xdr:rowOff>127172</xdr:rowOff>
    </xdr:from>
    <xdr:ext cx="762000" cy="259045"/>
    <xdr:sp macro="" textlink="">
      <xdr:nvSpPr>
        <xdr:cNvPr id="74" name="テキスト ボックス 73"/>
        <xdr:cNvSpPr txBox="1"/>
      </xdr:nvSpPr>
      <xdr:spPr>
        <a:xfrm>
          <a:off x="3225800" y="274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19050</xdr:rowOff>
    </xdr:from>
    <xdr:to>
      <xdr:col>15</xdr:col>
      <xdr:colOff>104775</xdr:colOff>
      <xdr:row>17</xdr:row>
      <xdr:rowOff>114300</xdr:rowOff>
    </xdr:to>
    <xdr:sp macro="" textlink="">
      <xdr:nvSpPr>
        <xdr:cNvPr id="4170" name="楕円 74"/>
        <xdr:cNvSpPr>
          <a:spLocks noChangeArrowheads="1"/>
        </xdr:cNvSpPr>
      </xdr:nvSpPr>
      <xdr:spPr bwMode="auto">
        <a:xfrm>
          <a:off x="2857500" y="2981325"/>
          <a:ext cx="104775" cy="95250"/>
        </a:xfrm>
        <a:prstGeom prst="ellipse">
          <a:avLst/>
        </a:prstGeom>
        <a:solidFill>
          <a:srgbClr val="FF0000"/>
        </a:solidFill>
        <a:ln w="9525" algn="ctr">
          <a:solidFill>
            <a:srgbClr val="FF0000"/>
          </a:solidFill>
          <a:round/>
          <a:headEnd/>
          <a:tailEnd/>
        </a:ln>
      </xdr:spPr>
    </xdr:sp>
    <xdr:clientData/>
  </xdr:twoCellAnchor>
  <xdr:oneCellAnchor>
    <xdr:from>
      <xdr:col>13</xdr:col>
      <xdr:colOff>50800</xdr:colOff>
      <xdr:row>15</xdr:row>
      <xdr:rowOff>128773</xdr:rowOff>
    </xdr:from>
    <xdr:ext cx="762000" cy="259045"/>
    <xdr:sp macro="" textlink="">
      <xdr:nvSpPr>
        <xdr:cNvPr id="76" name="テキスト ボックス 75"/>
        <xdr:cNvSpPr txBox="1"/>
      </xdr:nvSpPr>
      <xdr:spPr>
        <a:xfrm>
          <a:off x="2527300" y="27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123825</xdr:colOff>
      <xdr:row>29</xdr:row>
      <xdr:rowOff>9525</xdr:rowOff>
    </xdr:from>
    <xdr:to>
      <xdr:col>7</xdr:col>
      <xdr:colOff>123825</xdr:colOff>
      <xdr:row>33</xdr:row>
      <xdr:rowOff>295275</xdr:rowOff>
    </xdr:to>
    <xdr:sp macro="" textlink="">
      <xdr:nvSpPr>
        <xdr:cNvPr id="4173" name="角丸四角形 77"/>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9525</xdr:colOff>
      <xdr:row>30</xdr:row>
      <xdr:rowOff>19050</xdr:rowOff>
    </xdr:from>
    <xdr:to>
      <xdr:col>1</xdr:col>
      <xdr:colOff>180975</xdr:colOff>
      <xdr:row>30</xdr:row>
      <xdr:rowOff>19050</xdr:rowOff>
    </xdr:to>
    <xdr:cxnSp macro="">
      <xdr:nvCxnSpPr>
        <xdr:cNvPr id="4177" name="直線コネクタ 81"/>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1</xdr:col>
      <xdr:colOff>95250</xdr:colOff>
      <xdr:row>31</xdr:row>
      <xdr:rowOff>304800</xdr:rowOff>
    </xdr:from>
    <xdr:to>
      <xdr:col>1</xdr:col>
      <xdr:colOff>95250</xdr:colOff>
      <xdr:row>32</xdr:row>
      <xdr:rowOff>104775</xdr:rowOff>
    </xdr:to>
    <xdr:cxnSp macro="">
      <xdr:nvCxnSpPr>
        <xdr:cNvPr id="4178" name="直線コネクタ 82"/>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1</xdr:col>
      <xdr:colOff>9525</xdr:colOff>
      <xdr:row>31</xdr:row>
      <xdr:rowOff>304800</xdr:rowOff>
    </xdr:from>
    <xdr:to>
      <xdr:col>1</xdr:col>
      <xdr:colOff>180975</xdr:colOff>
      <xdr:row>31</xdr:row>
      <xdr:rowOff>304800</xdr:rowOff>
    </xdr:to>
    <xdr:cxnSp macro="">
      <xdr:nvCxnSpPr>
        <xdr:cNvPr id="4179" name="直線コネクタ 83"/>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1</xdr:col>
      <xdr:colOff>95250</xdr:colOff>
      <xdr:row>33</xdr:row>
      <xdr:rowOff>28575</xdr:rowOff>
    </xdr:from>
    <xdr:to>
      <xdr:col>1</xdr:col>
      <xdr:colOff>95250</xdr:colOff>
      <xdr:row>33</xdr:row>
      <xdr:rowOff>171450</xdr:rowOff>
    </xdr:to>
    <xdr:cxnSp macro="">
      <xdr:nvCxnSpPr>
        <xdr:cNvPr id="4180" name="直線コネクタ 84"/>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1</xdr:col>
      <xdr:colOff>9525</xdr:colOff>
      <xdr:row>33</xdr:row>
      <xdr:rowOff>171450</xdr:rowOff>
    </xdr:from>
    <xdr:to>
      <xdr:col>1</xdr:col>
      <xdr:colOff>180975</xdr:colOff>
      <xdr:row>33</xdr:row>
      <xdr:rowOff>171450</xdr:rowOff>
    </xdr:to>
    <xdr:cxnSp macro="">
      <xdr:nvCxnSpPr>
        <xdr:cNvPr id="4181" name="直線コネクタ 85"/>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1</xdr:col>
      <xdr:colOff>38100</xdr:colOff>
      <xdr:row>29</xdr:row>
      <xdr:rowOff>142875</xdr:rowOff>
    </xdr:from>
    <xdr:to>
      <xdr:col>1</xdr:col>
      <xdr:colOff>142875</xdr:colOff>
      <xdr:row>30</xdr:row>
      <xdr:rowOff>66675</xdr:rowOff>
    </xdr:to>
    <xdr:sp macro="" textlink="">
      <xdr:nvSpPr>
        <xdr:cNvPr id="4182" name="楕円 86"/>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1</xdr:col>
      <xdr:colOff>38100</xdr:colOff>
      <xdr:row>31</xdr:row>
      <xdr:rowOff>66675</xdr:rowOff>
    </xdr:from>
    <xdr:to>
      <xdr:col>1</xdr:col>
      <xdr:colOff>142875</xdr:colOff>
      <xdr:row>31</xdr:row>
      <xdr:rowOff>161925</xdr:rowOff>
    </xdr:to>
    <xdr:sp macro="" textlink="">
      <xdr:nvSpPr>
        <xdr:cNvPr id="4183" name="フローチャート: 判断 87"/>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11</xdr:col>
      <xdr:colOff>66675</xdr:colOff>
      <xdr:row>31</xdr:row>
      <xdr:rowOff>238125</xdr:rowOff>
    </xdr:from>
    <xdr:to>
      <xdr:col>33</xdr:col>
      <xdr:colOff>114300</xdr:colOff>
      <xdr:row>39</xdr:row>
      <xdr:rowOff>295275</xdr:rowOff>
    </xdr:to>
    <xdr:sp macro="" textlink="">
      <xdr:nvSpPr>
        <xdr:cNvPr id="4184" name="正方形/長方形 88"/>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8</xdr:col>
      <xdr:colOff>152400</xdr:colOff>
      <xdr:row>30</xdr:row>
      <xdr:rowOff>31750</xdr:rowOff>
    </xdr:from>
    <xdr:ext cx="411651" cy="275717"/>
    <xdr:sp macro="" textlink="">
      <xdr:nvSpPr>
        <xdr:cNvPr id="90" name="テキスト ボックス 89"/>
        <xdr:cNvSpPr txBox="1"/>
      </xdr:nvSpPr>
      <xdr:spPr>
        <a:xfrm>
          <a:off x="1676400" y="544195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39</xdr:row>
      <xdr:rowOff>295275</xdr:rowOff>
    </xdr:from>
    <xdr:to>
      <xdr:col>33</xdr:col>
      <xdr:colOff>114300</xdr:colOff>
      <xdr:row>39</xdr:row>
      <xdr:rowOff>295275</xdr:rowOff>
    </xdr:to>
    <xdr:cxnSp macro="">
      <xdr:nvCxnSpPr>
        <xdr:cNvPr id="4186" name="直線コネクタ 90"/>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11</xdr:col>
      <xdr:colOff>66675</xdr:colOff>
      <xdr:row>38</xdr:row>
      <xdr:rowOff>85725</xdr:rowOff>
    </xdr:from>
    <xdr:to>
      <xdr:col>33</xdr:col>
      <xdr:colOff>114300</xdr:colOff>
      <xdr:row>38</xdr:row>
      <xdr:rowOff>85725</xdr:rowOff>
    </xdr:to>
    <xdr:cxnSp macro="">
      <xdr:nvCxnSpPr>
        <xdr:cNvPr id="4187" name="直線コネクタ 91"/>
        <xdr:cNvCxnSpPr>
          <a:cxnSpLocks noChangeShapeType="1"/>
        </xdr:cNvCxnSpPr>
      </xdr:nvCxnSpPr>
      <xdr:spPr bwMode="auto">
        <a:xfrm>
          <a:off x="2162175" y="7553325"/>
          <a:ext cx="4238625" cy="0"/>
        </a:xfrm>
        <a:prstGeom prst="line">
          <a:avLst/>
        </a:prstGeom>
        <a:noFill/>
        <a:ln w="9525" algn="ctr">
          <a:solidFill>
            <a:srgbClr val="C0C0C0"/>
          </a:solidFill>
          <a:round/>
          <a:headEnd/>
          <a:tailEnd/>
        </a:ln>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37</xdr:row>
      <xdr:rowOff>47625</xdr:rowOff>
    </xdr:from>
    <xdr:to>
      <xdr:col>33</xdr:col>
      <xdr:colOff>114300</xdr:colOff>
      <xdr:row>37</xdr:row>
      <xdr:rowOff>47625</xdr:rowOff>
    </xdr:to>
    <xdr:cxnSp macro="">
      <xdr:nvCxnSpPr>
        <xdr:cNvPr id="4189" name="直線コネクタ 93"/>
        <xdr:cNvCxnSpPr>
          <a:cxnSpLocks noChangeShapeType="1"/>
        </xdr:cNvCxnSpPr>
      </xdr:nvCxnSpPr>
      <xdr:spPr bwMode="auto">
        <a:xfrm>
          <a:off x="2162175" y="7172325"/>
          <a:ext cx="4238625" cy="0"/>
        </a:xfrm>
        <a:prstGeom prst="line">
          <a:avLst/>
        </a:prstGeom>
        <a:noFill/>
        <a:ln w="9525" algn="ctr">
          <a:solidFill>
            <a:srgbClr val="C0C0C0"/>
          </a:solidFill>
          <a:round/>
          <a:headEnd/>
          <a:tailEnd/>
        </a:ln>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35</xdr:row>
      <xdr:rowOff>180975</xdr:rowOff>
    </xdr:from>
    <xdr:to>
      <xdr:col>33</xdr:col>
      <xdr:colOff>114300</xdr:colOff>
      <xdr:row>35</xdr:row>
      <xdr:rowOff>180975</xdr:rowOff>
    </xdr:to>
    <xdr:cxnSp macro="">
      <xdr:nvCxnSpPr>
        <xdr:cNvPr id="4191" name="直線コネクタ 95"/>
        <xdr:cNvCxnSpPr>
          <a:cxnSpLocks noChangeShapeType="1"/>
        </xdr:cNvCxnSpPr>
      </xdr:nvCxnSpPr>
      <xdr:spPr bwMode="auto">
        <a:xfrm>
          <a:off x="2162175" y="6791325"/>
          <a:ext cx="4238625" cy="0"/>
        </a:xfrm>
        <a:prstGeom prst="line">
          <a:avLst/>
        </a:prstGeom>
        <a:noFill/>
        <a:ln w="9525" algn="ctr">
          <a:solidFill>
            <a:srgbClr val="C0C0C0"/>
          </a:solidFill>
          <a:round/>
          <a:headEnd/>
          <a:tailEnd/>
        </a:ln>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34</xdr:row>
      <xdr:rowOff>142875</xdr:rowOff>
    </xdr:from>
    <xdr:to>
      <xdr:col>33</xdr:col>
      <xdr:colOff>114300</xdr:colOff>
      <xdr:row>34</xdr:row>
      <xdr:rowOff>142875</xdr:rowOff>
    </xdr:to>
    <xdr:cxnSp macro="">
      <xdr:nvCxnSpPr>
        <xdr:cNvPr id="4193" name="直線コネクタ 97"/>
        <xdr:cNvCxnSpPr>
          <a:cxnSpLocks noChangeShapeType="1"/>
        </xdr:cNvCxnSpPr>
      </xdr:nvCxnSpPr>
      <xdr:spPr bwMode="auto">
        <a:xfrm>
          <a:off x="2162175" y="6410325"/>
          <a:ext cx="4238625" cy="0"/>
        </a:xfrm>
        <a:prstGeom prst="line">
          <a:avLst/>
        </a:prstGeom>
        <a:noFill/>
        <a:ln w="9525" algn="ctr">
          <a:solidFill>
            <a:srgbClr val="C0C0C0"/>
          </a:solidFill>
          <a:round/>
          <a:headEnd/>
          <a:tailEnd/>
        </a:ln>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33</xdr:row>
      <xdr:rowOff>104775</xdr:rowOff>
    </xdr:from>
    <xdr:to>
      <xdr:col>33</xdr:col>
      <xdr:colOff>114300</xdr:colOff>
      <xdr:row>33</xdr:row>
      <xdr:rowOff>104775</xdr:rowOff>
    </xdr:to>
    <xdr:cxnSp macro="">
      <xdr:nvCxnSpPr>
        <xdr:cNvPr id="4195" name="直線コネクタ 99"/>
        <xdr:cNvCxnSpPr>
          <a:cxnSpLocks noChangeShapeType="1"/>
        </xdr:cNvCxnSpPr>
      </xdr:nvCxnSpPr>
      <xdr:spPr bwMode="auto">
        <a:xfrm>
          <a:off x="2162175" y="6029325"/>
          <a:ext cx="4238625" cy="0"/>
        </a:xfrm>
        <a:prstGeom prst="line">
          <a:avLst/>
        </a:prstGeom>
        <a:noFill/>
        <a:ln w="9525" algn="ctr">
          <a:solidFill>
            <a:srgbClr val="C0C0C0"/>
          </a:solidFill>
          <a:round/>
          <a:headEnd/>
          <a:tailEnd/>
        </a:ln>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31</xdr:row>
      <xdr:rowOff>238125</xdr:rowOff>
    </xdr:from>
    <xdr:to>
      <xdr:col>33</xdr:col>
      <xdr:colOff>114300</xdr:colOff>
      <xdr:row>31</xdr:row>
      <xdr:rowOff>238125</xdr:rowOff>
    </xdr:to>
    <xdr:cxnSp macro="">
      <xdr:nvCxnSpPr>
        <xdr:cNvPr id="4197" name="直線コネクタ 101"/>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31</xdr:row>
      <xdr:rowOff>238125</xdr:rowOff>
    </xdr:from>
    <xdr:to>
      <xdr:col>33</xdr:col>
      <xdr:colOff>114300</xdr:colOff>
      <xdr:row>39</xdr:row>
      <xdr:rowOff>295275</xdr:rowOff>
    </xdr:to>
    <xdr:sp macro="" textlink="">
      <xdr:nvSpPr>
        <xdr:cNvPr id="419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123825</xdr:colOff>
      <xdr:row>33</xdr:row>
      <xdr:rowOff>114300</xdr:rowOff>
    </xdr:from>
    <xdr:to>
      <xdr:col>29</xdr:col>
      <xdr:colOff>123825</xdr:colOff>
      <xdr:row>37</xdr:row>
      <xdr:rowOff>295275</xdr:rowOff>
    </xdr:to>
    <xdr:cxnSp macro="">
      <xdr:nvCxnSpPr>
        <xdr:cNvPr id="4200" name="直線コネクタ 104"/>
        <xdr:cNvCxnSpPr>
          <a:cxnSpLocks noChangeShapeType="1"/>
        </xdr:cNvCxnSpPr>
      </xdr:nvCxnSpPr>
      <xdr:spPr bwMode="auto">
        <a:xfrm flipV="1">
          <a:off x="5648325" y="6038850"/>
          <a:ext cx="0" cy="1381125"/>
        </a:xfrm>
        <a:prstGeom prst="line">
          <a:avLst/>
        </a:prstGeom>
        <a:noFill/>
        <a:ln w="31750" algn="ctr">
          <a:solidFill>
            <a:srgbClr val="808080"/>
          </a:solidFill>
          <a:round/>
          <a:headEnd/>
          <a:tailEnd/>
        </a:ln>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295275</xdr:rowOff>
    </xdr:from>
    <xdr:to>
      <xdr:col>30</xdr:col>
      <xdr:colOff>28575</xdr:colOff>
      <xdr:row>37</xdr:row>
      <xdr:rowOff>295275</xdr:rowOff>
    </xdr:to>
    <xdr:cxnSp macro="">
      <xdr:nvCxnSpPr>
        <xdr:cNvPr id="4202" name="直線コネクタ 106"/>
        <xdr:cNvCxnSpPr>
          <a:cxnSpLocks noChangeShapeType="1"/>
        </xdr:cNvCxnSpPr>
      </xdr:nvCxnSpPr>
      <xdr:spPr bwMode="auto">
        <a:xfrm>
          <a:off x="5562600" y="7419975"/>
          <a:ext cx="180975" cy="0"/>
        </a:xfrm>
        <a:prstGeom prst="line">
          <a:avLst/>
        </a:prstGeom>
        <a:noFill/>
        <a:ln w="19050" algn="ctr">
          <a:solidFill>
            <a:srgbClr val="000000"/>
          </a:solidFill>
          <a:round/>
          <a:headEnd/>
          <a:tailEnd/>
        </a:ln>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114300</xdr:rowOff>
    </xdr:from>
    <xdr:to>
      <xdr:col>30</xdr:col>
      <xdr:colOff>28575</xdr:colOff>
      <xdr:row>33</xdr:row>
      <xdr:rowOff>114300</xdr:rowOff>
    </xdr:to>
    <xdr:cxnSp macro="">
      <xdr:nvCxnSpPr>
        <xdr:cNvPr id="4204" name="直線コネクタ 108"/>
        <xdr:cNvCxnSpPr>
          <a:cxnSpLocks noChangeShapeType="1"/>
        </xdr:cNvCxnSpPr>
      </xdr:nvCxnSpPr>
      <xdr:spPr bwMode="auto">
        <a:xfrm>
          <a:off x="5562600" y="6038850"/>
          <a:ext cx="180975" cy="0"/>
        </a:xfrm>
        <a:prstGeom prst="line">
          <a:avLst/>
        </a:prstGeom>
        <a:noFill/>
        <a:ln w="19050" algn="ctr">
          <a:solidFill>
            <a:srgbClr val="000000"/>
          </a:solidFill>
          <a:round/>
          <a:headEnd/>
          <a:tailEnd/>
        </a:ln>
      </xdr:spPr>
    </xdr:cxnSp>
    <xdr:clientData/>
  </xdr:twoCellAnchor>
  <xdr:twoCellAnchor>
    <xdr:from>
      <xdr:col>26</xdr:col>
      <xdr:colOff>47625</xdr:colOff>
      <xdr:row>36</xdr:row>
      <xdr:rowOff>142875</xdr:rowOff>
    </xdr:from>
    <xdr:to>
      <xdr:col>29</xdr:col>
      <xdr:colOff>123825</xdr:colOff>
      <xdr:row>37</xdr:row>
      <xdr:rowOff>104775</xdr:rowOff>
    </xdr:to>
    <xdr:cxnSp macro="">
      <xdr:nvCxnSpPr>
        <xdr:cNvPr id="4205" name="直線コネクタ 109"/>
        <xdr:cNvCxnSpPr>
          <a:cxnSpLocks noChangeShapeType="1"/>
        </xdr:cNvCxnSpPr>
      </xdr:nvCxnSpPr>
      <xdr:spPr bwMode="auto">
        <a:xfrm>
          <a:off x="5000625" y="7096125"/>
          <a:ext cx="647700" cy="133350"/>
        </a:xfrm>
        <a:prstGeom prst="line">
          <a:avLst/>
        </a:prstGeom>
        <a:noFill/>
        <a:ln w="6350" algn="ctr">
          <a:solidFill>
            <a:srgbClr val="FF0000"/>
          </a:solidFill>
          <a:round/>
          <a:headEnd/>
          <a:tailEnd/>
        </a:ln>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314325</xdr:rowOff>
    </xdr:from>
    <xdr:to>
      <xdr:col>29</xdr:col>
      <xdr:colOff>180975</xdr:colOff>
      <xdr:row>36</xdr:row>
      <xdr:rowOff>76200</xdr:rowOff>
    </xdr:to>
    <xdr:sp macro="" textlink="">
      <xdr:nvSpPr>
        <xdr:cNvPr id="4207" name="フローチャート: 判断 111"/>
        <xdr:cNvSpPr>
          <a:spLocks noChangeArrowheads="1"/>
        </xdr:cNvSpPr>
      </xdr:nvSpPr>
      <xdr:spPr bwMode="auto">
        <a:xfrm>
          <a:off x="5600700" y="692467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22</xdr:col>
      <xdr:colOff>114300</xdr:colOff>
      <xdr:row>36</xdr:row>
      <xdr:rowOff>142875</xdr:rowOff>
    </xdr:from>
    <xdr:to>
      <xdr:col>26</xdr:col>
      <xdr:colOff>47625</xdr:colOff>
      <xdr:row>37</xdr:row>
      <xdr:rowOff>133350</xdr:rowOff>
    </xdr:to>
    <xdr:cxnSp macro="">
      <xdr:nvCxnSpPr>
        <xdr:cNvPr id="4208" name="直線コネクタ 112"/>
        <xdr:cNvCxnSpPr>
          <a:cxnSpLocks noChangeShapeType="1"/>
        </xdr:cNvCxnSpPr>
      </xdr:nvCxnSpPr>
      <xdr:spPr bwMode="auto">
        <a:xfrm flipV="1">
          <a:off x="4305300" y="7096125"/>
          <a:ext cx="695325" cy="161925"/>
        </a:xfrm>
        <a:prstGeom prst="line">
          <a:avLst/>
        </a:prstGeom>
        <a:noFill/>
        <a:ln w="6350" algn="ctr">
          <a:solidFill>
            <a:srgbClr val="FF0000"/>
          </a:solidFill>
          <a:round/>
          <a:headEnd/>
          <a:tailEnd/>
        </a:ln>
      </xdr:spPr>
    </xdr:cxnSp>
    <xdr:clientData/>
  </xdr:twoCellAnchor>
  <xdr:twoCellAnchor>
    <xdr:from>
      <xdr:col>26</xdr:col>
      <xdr:colOff>0</xdr:colOff>
      <xdr:row>35</xdr:row>
      <xdr:rowOff>314325</xdr:rowOff>
    </xdr:from>
    <xdr:to>
      <xdr:col>26</xdr:col>
      <xdr:colOff>104775</xdr:colOff>
      <xdr:row>36</xdr:row>
      <xdr:rowOff>66675</xdr:rowOff>
    </xdr:to>
    <xdr:sp macro="" textlink="">
      <xdr:nvSpPr>
        <xdr:cNvPr id="4209" name="フローチャート: 判断 113"/>
        <xdr:cNvSpPr>
          <a:spLocks noChangeArrowheads="1"/>
        </xdr:cNvSpPr>
      </xdr:nvSpPr>
      <xdr:spPr bwMode="auto">
        <a:xfrm>
          <a:off x="4953000" y="69246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24</xdr:col>
      <xdr:colOff>50800</xdr:colOff>
      <xdr:row>35</xdr:row>
      <xdr:rowOff>81583</xdr:rowOff>
    </xdr:from>
    <xdr:ext cx="736600" cy="259045"/>
    <xdr:sp macro="" textlink="">
      <xdr:nvSpPr>
        <xdr:cNvPr id="115" name="テキスト ボックス 114"/>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180975</xdr:colOff>
      <xdr:row>37</xdr:row>
      <xdr:rowOff>133350</xdr:rowOff>
    </xdr:from>
    <xdr:to>
      <xdr:col>22</xdr:col>
      <xdr:colOff>114300</xdr:colOff>
      <xdr:row>37</xdr:row>
      <xdr:rowOff>142875</xdr:rowOff>
    </xdr:to>
    <xdr:cxnSp macro="">
      <xdr:nvCxnSpPr>
        <xdr:cNvPr id="4211" name="直線コネクタ 115"/>
        <xdr:cNvCxnSpPr>
          <a:cxnSpLocks noChangeShapeType="1"/>
        </xdr:cNvCxnSpPr>
      </xdr:nvCxnSpPr>
      <xdr:spPr bwMode="auto">
        <a:xfrm flipV="1">
          <a:off x="3609975" y="7258050"/>
          <a:ext cx="695325" cy="9525"/>
        </a:xfrm>
        <a:prstGeom prst="line">
          <a:avLst/>
        </a:prstGeom>
        <a:noFill/>
        <a:ln w="6350" algn="ctr">
          <a:solidFill>
            <a:srgbClr val="FF0000"/>
          </a:solidFill>
          <a:round/>
          <a:headEnd/>
          <a:tailEnd/>
        </a:ln>
      </xdr:spPr>
    </xdr:cxnSp>
    <xdr:clientData/>
  </xdr:twoCellAnchor>
  <xdr:twoCellAnchor>
    <xdr:from>
      <xdr:col>22</xdr:col>
      <xdr:colOff>66675</xdr:colOff>
      <xdr:row>35</xdr:row>
      <xdr:rowOff>342900</xdr:rowOff>
    </xdr:from>
    <xdr:to>
      <xdr:col>22</xdr:col>
      <xdr:colOff>161925</xdr:colOff>
      <xdr:row>36</xdr:row>
      <xdr:rowOff>104775</xdr:rowOff>
    </xdr:to>
    <xdr:sp macro="" textlink="">
      <xdr:nvSpPr>
        <xdr:cNvPr id="4212" name="フローチャート: 判断 116"/>
        <xdr:cNvSpPr>
          <a:spLocks noChangeArrowheads="1"/>
        </xdr:cNvSpPr>
      </xdr:nvSpPr>
      <xdr:spPr bwMode="auto">
        <a:xfrm>
          <a:off x="4257675" y="695325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20</xdr:col>
      <xdr:colOff>114300</xdr:colOff>
      <xdr:row>35</xdr:row>
      <xdr:rowOff>111244</xdr:rowOff>
    </xdr:from>
    <xdr:ext cx="762000" cy="259045"/>
    <xdr:sp macro="" textlink="">
      <xdr:nvSpPr>
        <xdr:cNvPr id="118" name="テキスト ボックス 117"/>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18</xdr:col>
      <xdr:colOff>180975</xdr:colOff>
      <xdr:row>37</xdr:row>
      <xdr:rowOff>142875</xdr:rowOff>
    </xdr:to>
    <xdr:cxnSp macro="">
      <xdr:nvCxnSpPr>
        <xdr:cNvPr id="4214" name="直線コネクタ 118"/>
        <xdr:cNvCxnSpPr>
          <a:cxnSpLocks noChangeShapeType="1"/>
        </xdr:cNvCxnSpPr>
      </xdr:nvCxnSpPr>
      <xdr:spPr bwMode="auto">
        <a:xfrm>
          <a:off x="2905125" y="7143750"/>
          <a:ext cx="704850" cy="123825"/>
        </a:xfrm>
        <a:prstGeom prst="line">
          <a:avLst/>
        </a:prstGeom>
        <a:noFill/>
        <a:ln w="6350" algn="ctr">
          <a:solidFill>
            <a:srgbClr val="FF0000"/>
          </a:solidFill>
          <a:round/>
          <a:headEnd/>
          <a:tailEnd/>
        </a:ln>
      </xdr:spPr>
    </xdr:cxnSp>
    <xdr:clientData/>
  </xdr:twoCellAnchor>
  <xdr:twoCellAnchor>
    <xdr:from>
      <xdr:col>18</xdr:col>
      <xdr:colOff>123825</xdr:colOff>
      <xdr:row>36</xdr:row>
      <xdr:rowOff>38100</xdr:rowOff>
    </xdr:from>
    <xdr:to>
      <xdr:col>19</xdr:col>
      <xdr:colOff>38100</xdr:colOff>
      <xdr:row>36</xdr:row>
      <xdr:rowOff>142875</xdr:rowOff>
    </xdr:to>
    <xdr:sp macro="" textlink="">
      <xdr:nvSpPr>
        <xdr:cNvPr id="4215" name="フローチャート: 判断 119"/>
        <xdr:cNvSpPr>
          <a:spLocks noChangeArrowheads="1"/>
        </xdr:cNvSpPr>
      </xdr:nvSpPr>
      <xdr:spPr bwMode="auto">
        <a:xfrm>
          <a:off x="3552825" y="69913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16</xdr:col>
      <xdr:colOff>177800</xdr:colOff>
      <xdr:row>35</xdr:row>
      <xdr:rowOff>153897</xdr:rowOff>
    </xdr:from>
    <xdr:ext cx="762000" cy="259045"/>
    <xdr:sp macro="" textlink="">
      <xdr:nvSpPr>
        <xdr:cNvPr id="121" name="テキスト ボックス 120"/>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19050</xdr:rowOff>
    </xdr:from>
    <xdr:to>
      <xdr:col>15</xdr:col>
      <xdr:colOff>104775</xdr:colOff>
      <xdr:row>36</xdr:row>
      <xdr:rowOff>123825</xdr:rowOff>
    </xdr:to>
    <xdr:sp macro="" textlink="">
      <xdr:nvSpPr>
        <xdr:cNvPr id="4217" name="フローチャート: 判断 121"/>
        <xdr:cNvSpPr>
          <a:spLocks noChangeArrowheads="1"/>
        </xdr:cNvSpPr>
      </xdr:nvSpPr>
      <xdr:spPr bwMode="auto">
        <a:xfrm>
          <a:off x="2857500" y="69723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13</xdr:col>
      <xdr:colOff>50800</xdr:colOff>
      <xdr:row>35</xdr:row>
      <xdr:rowOff>129589</xdr:rowOff>
    </xdr:from>
    <xdr:ext cx="762000" cy="259045"/>
    <xdr:sp macro="" textlink="">
      <xdr:nvSpPr>
        <xdr:cNvPr id="123" name="テキスト ボックス 122"/>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47625</xdr:rowOff>
    </xdr:from>
    <xdr:to>
      <xdr:col>29</xdr:col>
      <xdr:colOff>180975</xdr:colOff>
      <xdr:row>37</xdr:row>
      <xdr:rowOff>152400</xdr:rowOff>
    </xdr:to>
    <xdr:sp macro="" textlink="">
      <xdr:nvSpPr>
        <xdr:cNvPr id="4224" name="楕円 128"/>
        <xdr:cNvSpPr>
          <a:spLocks noChangeArrowheads="1"/>
        </xdr:cNvSpPr>
      </xdr:nvSpPr>
      <xdr:spPr bwMode="auto">
        <a:xfrm>
          <a:off x="5600700" y="7172325"/>
          <a:ext cx="104775" cy="104775"/>
        </a:xfrm>
        <a:prstGeom prst="ellipse">
          <a:avLst/>
        </a:prstGeom>
        <a:solidFill>
          <a:srgbClr val="FF0000"/>
        </a:solidFill>
        <a:ln w="9525" algn="ctr">
          <a:solidFill>
            <a:srgbClr val="FF0000"/>
          </a:solidFill>
          <a:round/>
          <a:headEnd/>
          <a:tailEnd/>
        </a:ln>
      </xdr:spPr>
    </xdr:sp>
    <xdr:clientData/>
  </xdr:twoCellAnchor>
  <xdr:oneCellAnchor>
    <xdr:from>
      <xdr:col>30</xdr:col>
      <xdr:colOff>25400</xdr:colOff>
      <xdr:row>37</xdr:row>
      <xdr:rowOff>24140</xdr:rowOff>
    </xdr:from>
    <xdr:ext cx="762000" cy="259045"/>
    <xdr:sp macro="" textlink="">
      <xdr:nvSpPr>
        <xdr:cNvPr id="130" name="人口1人当たり決算額の推移該当値テキスト445"/>
        <xdr:cNvSpPr txBox="1"/>
      </xdr:nvSpPr>
      <xdr:spPr>
        <a:xfrm>
          <a:off x="5740400" y="7148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85725</xdr:rowOff>
    </xdr:from>
    <xdr:to>
      <xdr:col>26</xdr:col>
      <xdr:colOff>104775</xdr:colOff>
      <xdr:row>37</xdr:row>
      <xdr:rowOff>19050</xdr:rowOff>
    </xdr:to>
    <xdr:sp macro="" textlink="">
      <xdr:nvSpPr>
        <xdr:cNvPr id="4226" name="楕円 130"/>
        <xdr:cNvSpPr>
          <a:spLocks noChangeArrowheads="1"/>
        </xdr:cNvSpPr>
      </xdr:nvSpPr>
      <xdr:spPr bwMode="auto">
        <a:xfrm>
          <a:off x="4953000" y="7038975"/>
          <a:ext cx="104775" cy="104775"/>
        </a:xfrm>
        <a:prstGeom prst="ellipse">
          <a:avLst/>
        </a:prstGeom>
        <a:solidFill>
          <a:srgbClr val="FF0000"/>
        </a:solidFill>
        <a:ln w="9525" algn="ctr">
          <a:solidFill>
            <a:srgbClr val="FF0000"/>
          </a:solidFill>
          <a:round/>
          <a:headEnd/>
          <a:tailEnd/>
        </a:ln>
      </xdr:spPr>
    </xdr:sp>
    <xdr:clientData/>
  </xdr:twoCellAnchor>
  <xdr:oneCellAnchor>
    <xdr:from>
      <xdr:col>24</xdr:col>
      <xdr:colOff>50800</xdr:colOff>
      <xdr:row>37</xdr:row>
      <xdr:rowOff>2652</xdr:rowOff>
    </xdr:from>
    <xdr:ext cx="736600" cy="259045"/>
    <xdr:sp macro="" textlink="">
      <xdr:nvSpPr>
        <xdr:cNvPr id="132" name="テキスト ボックス 131"/>
        <xdr:cNvSpPr txBox="1"/>
      </xdr:nvSpPr>
      <xdr:spPr>
        <a:xfrm>
          <a:off x="4622800" y="7127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66675</xdr:colOff>
      <xdr:row>37</xdr:row>
      <xdr:rowOff>85725</xdr:rowOff>
    </xdr:from>
    <xdr:to>
      <xdr:col>22</xdr:col>
      <xdr:colOff>161925</xdr:colOff>
      <xdr:row>37</xdr:row>
      <xdr:rowOff>190500</xdr:rowOff>
    </xdr:to>
    <xdr:sp macro="" textlink="">
      <xdr:nvSpPr>
        <xdr:cNvPr id="4228" name="楕円 132"/>
        <xdr:cNvSpPr>
          <a:spLocks noChangeArrowheads="1"/>
        </xdr:cNvSpPr>
      </xdr:nvSpPr>
      <xdr:spPr bwMode="auto">
        <a:xfrm>
          <a:off x="4257675" y="7210425"/>
          <a:ext cx="95250" cy="104775"/>
        </a:xfrm>
        <a:prstGeom prst="ellipse">
          <a:avLst/>
        </a:prstGeom>
        <a:solidFill>
          <a:srgbClr val="FF0000"/>
        </a:solidFill>
        <a:ln w="9525" algn="ctr">
          <a:solidFill>
            <a:srgbClr val="FF0000"/>
          </a:solidFill>
          <a:round/>
          <a:headEnd/>
          <a:tailEnd/>
        </a:ln>
      </xdr:spPr>
    </xdr:sp>
    <xdr:clientData/>
  </xdr:twoCellAnchor>
  <xdr:oneCellAnchor>
    <xdr:from>
      <xdr:col>20</xdr:col>
      <xdr:colOff>114300</xdr:colOff>
      <xdr:row>37</xdr:row>
      <xdr:rowOff>173379</xdr:rowOff>
    </xdr:from>
    <xdr:ext cx="762000" cy="259045"/>
    <xdr:sp macro="" textlink="">
      <xdr:nvSpPr>
        <xdr:cNvPr id="134" name="テキスト ボックス 133"/>
        <xdr:cNvSpPr txBox="1"/>
      </xdr:nvSpPr>
      <xdr:spPr>
        <a:xfrm>
          <a:off x="3924300" y="729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123825</xdr:colOff>
      <xdr:row>37</xdr:row>
      <xdr:rowOff>85725</xdr:rowOff>
    </xdr:from>
    <xdr:to>
      <xdr:col>19</xdr:col>
      <xdr:colOff>38100</xdr:colOff>
      <xdr:row>37</xdr:row>
      <xdr:rowOff>190500</xdr:rowOff>
    </xdr:to>
    <xdr:sp macro="" textlink="">
      <xdr:nvSpPr>
        <xdr:cNvPr id="4230" name="楕円 134"/>
        <xdr:cNvSpPr>
          <a:spLocks noChangeArrowheads="1"/>
        </xdr:cNvSpPr>
      </xdr:nvSpPr>
      <xdr:spPr bwMode="auto">
        <a:xfrm>
          <a:off x="3552825" y="7210425"/>
          <a:ext cx="104775" cy="104775"/>
        </a:xfrm>
        <a:prstGeom prst="ellipse">
          <a:avLst/>
        </a:prstGeom>
        <a:solidFill>
          <a:srgbClr val="FF0000"/>
        </a:solidFill>
        <a:ln w="9525" algn="ctr">
          <a:solidFill>
            <a:srgbClr val="FF0000"/>
          </a:solidFill>
          <a:round/>
          <a:headEnd/>
          <a:tailEnd/>
        </a:ln>
      </xdr:spPr>
    </xdr:sp>
    <xdr:clientData/>
  </xdr:twoCellAnchor>
  <xdr:oneCellAnchor>
    <xdr:from>
      <xdr:col>16</xdr:col>
      <xdr:colOff>177800</xdr:colOff>
      <xdr:row>37</xdr:row>
      <xdr:rowOff>176274</xdr:rowOff>
    </xdr:from>
    <xdr:ext cx="762000" cy="259045"/>
    <xdr:sp macro="" textlink="">
      <xdr:nvSpPr>
        <xdr:cNvPr id="136" name="テキスト ボックス 135"/>
        <xdr:cNvSpPr txBox="1"/>
      </xdr:nvSpPr>
      <xdr:spPr>
        <a:xfrm>
          <a:off x="3225800" y="7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142875</xdr:rowOff>
    </xdr:from>
    <xdr:to>
      <xdr:col>15</xdr:col>
      <xdr:colOff>104775</xdr:colOff>
      <xdr:row>37</xdr:row>
      <xdr:rowOff>76200</xdr:rowOff>
    </xdr:to>
    <xdr:sp macro="" textlink="">
      <xdr:nvSpPr>
        <xdr:cNvPr id="4232" name="楕円 136"/>
        <xdr:cNvSpPr>
          <a:spLocks noChangeArrowheads="1"/>
        </xdr:cNvSpPr>
      </xdr:nvSpPr>
      <xdr:spPr bwMode="auto">
        <a:xfrm>
          <a:off x="2857500" y="7096125"/>
          <a:ext cx="104775" cy="104775"/>
        </a:xfrm>
        <a:prstGeom prst="ellipse">
          <a:avLst/>
        </a:prstGeom>
        <a:solidFill>
          <a:srgbClr val="FF0000"/>
        </a:solidFill>
        <a:ln w="9525" algn="ctr">
          <a:solidFill>
            <a:srgbClr val="FF0000"/>
          </a:solidFill>
          <a:round/>
          <a:headEnd/>
          <a:tailEnd/>
        </a:ln>
      </xdr:spPr>
    </xdr:sp>
    <xdr:clientData/>
  </xdr:twoCellAnchor>
  <xdr:oneCellAnchor>
    <xdr:from>
      <xdr:col>13</xdr:col>
      <xdr:colOff>50800</xdr:colOff>
      <xdr:row>37</xdr:row>
      <xdr:rowOff>57916</xdr:rowOff>
    </xdr:from>
    <xdr:ext cx="762000" cy="259045"/>
    <xdr:sp macro="" textlink="">
      <xdr:nvSpPr>
        <xdr:cNvPr id="138" name="テキスト ボックス 137"/>
        <xdr:cNvSpPr txBox="1"/>
      </xdr:nvSpPr>
      <xdr:spPr>
        <a:xfrm>
          <a:off x="2527300" y="718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5,572
5,551
24.10
4,205,404
3,768,799
342,217
2,041,702
2,972,097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9591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2893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619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806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141739</xdr:colOff>
      <xdr:row>40</xdr:row>
      <xdr:rowOff>111777</xdr:rowOff>
    </xdr:from>
    <xdr:ext cx="248786" cy="259045"/>
    <xdr:sp macro="" textlink="">
      <xdr:nvSpPr>
        <xdr:cNvPr id="42" name="テキスト ボックス 41"/>
        <xdr:cNvSpPr txBox="1"/>
      </xdr:nvSpPr>
      <xdr:spPr>
        <a:xfrm>
          <a:off x="522739" y="722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300" cy="259045"/>
    <xdr:sp macro="" textlink="">
      <xdr:nvSpPr>
        <xdr:cNvPr id="44" name="テキスト ボックス 43"/>
        <xdr:cNvSpPr txBox="1"/>
      </xdr:nvSpPr>
      <xdr:spPr>
        <a:xfrm>
          <a:off x="230701" y="68300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436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652</xdr:rowOff>
    </xdr:from>
    <xdr:ext cx="595419" cy="259045"/>
    <xdr:sp macro="" textlink="">
      <xdr:nvSpPr>
        <xdr:cNvPr id="48" name="テキスト ボックス 47"/>
        <xdr:cNvSpPr txBox="1"/>
      </xdr:nvSpPr>
      <xdr:spPr>
        <a:xfrm>
          <a:off x="166581" y="6045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140352</xdr:rowOff>
    </xdr:from>
    <xdr:ext cx="595420" cy="259045"/>
    <xdr:sp macro="" textlink="">
      <xdr:nvSpPr>
        <xdr:cNvPr id="50" name="テキスト ボックス 49"/>
        <xdr:cNvSpPr txBox="1"/>
      </xdr:nvSpPr>
      <xdr:spPr>
        <a:xfrm>
          <a:off x="166581" y="56521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102252</xdr:rowOff>
    </xdr:from>
    <xdr:ext cx="595420" cy="259045"/>
    <xdr:sp macro="" textlink="">
      <xdr:nvSpPr>
        <xdr:cNvPr id="52" name="テキスト ボックス 51"/>
        <xdr:cNvSpPr txBox="1"/>
      </xdr:nvSpPr>
      <xdr:spPr>
        <a:xfrm>
          <a:off x="166581" y="52584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64152</xdr:rowOff>
    </xdr:from>
    <xdr:ext cx="595420" cy="259045"/>
    <xdr:sp macro="" textlink="">
      <xdr:nvSpPr>
        <xdr:cNvPr id="54" name="テキスト ボックス 53"/>
        <xdr:cNvSpPr txBox="1"/>
      </xdr:nvSpPr>
      <xdr:spPr>
        <a:xfrm>
          <a:off x="166581" y="48647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86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43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4102</xdr:rowOff>
    </xdr:from>
    <xdr:to>
      <xdr:col>24</xdr:col>
      <xdr:colOff>63500</xdr:colOff>
      <xdr:row>35</xdr:row>
      <xdr:rowOff>28585</xdr:rowOff>
    </xdr:to>
    <xdr:cxnSp macro="">
      <xdr:nvCxnSpPr>
        <xdr:cNvPr id="61" name="直線コネクタ 60"/>
        <xdr:cNvCxnSpPr/>
      </xdr:nvCxnSpPr>
      <xdr:spPr>
        <a:xfrm>
          <a:off x="3797300" y="6004852"/>
          <a:ext cx="8382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xdr:cNvSpPr txBox="1"/>
      </xdr:nvSpPr>
      <xdr:spPr>
        <a:xfrm>
          <a:off x="4686300" y="63716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35</xdr:row>
      <xdr:rowOff>4102</xdr:rowOff>
    </xdr:from>
    <xdr:to>
      <xdr:col>19</xdr:col>
      <xdr:colOff>177800</xdr:colOff>
      <xdr:row>35</xdr:row>
      <xdr:rowOff>72240</xdr:rowOff>
    </xdr:to>
    <xdr:cxnSp macro="">
      <xdr:nvCxnSpPr>
        <xdr:cNvPr id="64" name="直線コネクタ 63"/>
        <xdr:cNvCxnSpPr/>
      </xdr:nvCxnSpPr>
      <xdr:spPr>
        <a:xfrm flipV="1">
          <a:off x="2908300" y="6004852"/>
          <a:ext cx="889000" cy="6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36</xdr:row>
      <xdr:rowOff>87208</xdr:rowOff>
    </xdr:from>
    <xdr:ext cx="599011" cy="259045"/>
    <xdr:sp macro="" textlink="">
      <xdr:nvSpPr>
        <xdr:cNvPr id="66" name="テキスト ボックス 65"/>
        <xdr:cNvSpPr txBox="1"/>
      </xdr:nvSpPr>
      <xdr:spPr>
        <a:xfrm>
          <a:off x="3497795" y="648800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47803</xdr:rowOff>
    </xdr:from>
    <xdr:to>
      <xdr:col>15</xdr:col>
      <xdr:colOff>50800</xdr:colOff>
      <xdr:row>35</xdr:row>
      <xdr:rowOff>72240</xdr:rowOff>
    </xdr:to>
    <xdr:cxnSp macro="">
      <xdr:nvCxnSpPr>
        <xdr:cNvPr id="67" name="直線コネクタ 66"/>
        <xdr:cNvCxnSpPr/>
      </xdr:nvCxnSpPr>
      <xdr:spPr>
        <a:xfrm>
          <a:off x="2019300" y="6048553"/>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141820</xdr:colOff>
      <xdr:row>36</xdr:row>
      <xdr:rowOff>108277</xdr:rowOff>
    </xdr:from>
    <xdr:ext cx="599011" cy="259045"/>
    <xdr:sp macro="" textlink="">
      <xdr:nvSpPr>
        <xdr:cNvPr id="69" name="テキスト ボックス 68"/>
        <xdr:cNvSpPr txBox="1"/>
      </xdr:nvSpPr>
      <xdr:spPr>
        <a:xfrm>
          <a:off x="2618320" y="650907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34415</xdr:rowOff>
    </xdr:from>
    <xdr:to>
      <xdr:col>10</xdr:col>
      <xdr:colOff>114300</xdr:colOff>
      <xdr:row>35</xdr:row>
      <xdr:rowOff>47803</xdr:rowOff>
    </xdr:to>
    <xdr:cxnSp macro="">
      <xdr:nvCxnSpPr>
        <xdr:cNvPr id="70" name="直線コネクタ 69"/>
        <xdr:cNvCxnSpPr/>
      </xdr:nvCxnSpPr>
      <xdr:spPr>
        <a:xfrm>
          <a:off x="1130300" y="6035165"/>
          <a:ext cx="8890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36</xdr:row>
      <xdr:rowOff>111934</xdr:rowOff>
    </xdr:from>
    <xdr:ext cx="599010" cy="259045"/>
    <xdr:sp macro="" textlink="">
      <xdr:nvSpPr>
        <xdr:cNvPr id="72" name="テキスト ボックス 71"/>
        <xdr:cNvSpPr txBox="1"/>
      </xdr:nvSpPr>
      <xdr:spPr>
        <a:xfrm>
          <a:off x="1719795" y="651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36</xdr:row>
      <xdr:rowOff>142003</xdr:rowOff>
    </xdr:from>
    <xdr:ext cx="599011" cy="259045"/>
    <xdr:sp macro="" textlink="">
      <xdr:nvSpPr>
        <xdr:cNvPr id="74" name="テキスト ボックス 73"/>
        <xdr:cNvSpPr txBox="1"/>
      </xdr:nvSpPr>
      <xdr:spPr>
        <a:xfrm>
          <a:off x="830795" y="654280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149235</xdr:rowOff>
    </xdr:from>
    <xdr:to>
      <xdr:col>24</xdr:col>
      <xdr:colOff>114300</xdr:colOff>
      <xdr:row>35</xdr:row>
      <xdr:rowOff>79385</xdr:rowOff>
    </xdr:to>
    <xdr:sp macro="" textlink="">
      <xdr:nvSpPr>
        <xdr:cNvPr id="80" name="楕円 79"/>
        <xdr:cNvSpPr/>
      </xdr:nvSpPr>
      <xdr:spPr>
        <a:xfrm>
          <a:off x="4584700" y="59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34</xdr:row>
      <xdr:rowOff>662</xdr:rowOff>
    </xdr:from>
    <xdr:ext cx="599010" cy="259045"/>
    <xdr:sp macro="" textlink="">
      <xdr:nvSpPr>
        <xdr:cNvPr id="81" name="人件費該当値テキスト"/>
        <xdr:cNvSpPr txBox="1"/>
      </xdr:nvSpPr>
      <xdr:spPr>
        <a:xfrm>
          <a:off x="4686300" y="604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124752</xdr:rowOff>
    </xdr:from>
    <xdr:to>
      <xdr:col>20</xdr:col>
      <xdr:colOff>38100</xdr:colOff>
      <xdr:row>35</xdr:row>
      <xdr:rowOff>54902</xdr:rowOff>
    </xdr:to>
    <xdr:sp macro="" textlink="">
      <xdr:nvSpPr>
        <xdr:cNvPr id="82" name="楕円 81"/>
        <xdr:cNvSpPr/>
      </xdr:nvSpPr>
      <xdr:spPr>
        <a:xfrm>
          <a:off x="3746500" y="595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33</xdr:row>
      <xdr:rowOff>71429</xdr:rowOff>
    </xdr:from>
    <xdr:ext cx="599011" cy="259045"/>
    <xdr:sp macro="" textlink="">
      <xdr:nvSpPr>
        <xdr:cNvPr id="83" name="テキスト ボックス 82"/>
        <xdr:cNvSpPr txBox="1"/>
      </xdr:nvSpPr>
      <xdr:spPr>
        <a:xfrm>
          <a:off x="3497795" y="593882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21440</xdr:rowOff>
    </xdr:from>
    <xdr:to>
      <xdr:col>15</xdr:col>
      <xdr:colOff>101600</xdr:colOff>
      <xdr:row>35</xdr:row>
      <xdr:rowOff>123040</xdr:rowOff>
    </xdr:to>
    <xdr:sp macro="" textlink="">
      <xdr:nvSpPr>
        <xdr:cNvPr id="84" name="楕円 83"/>
        <xdr:cNvSpPr/>
      </xdr:nvSpPr>
      <xdr:spPr>
        <a:xfrm>
          <a:off x="2857500" y="602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141820</xdr:colOff>
      <xdr:row>33</xdr:row>
      <xdr:rowOff>139567</xdr:rowOff>
    </xdr:from>
    <xdr:ext cx="599011" cy="259045"/>
    <xdr:sp macro="" textlink="">
      <xdr:nvSpPr>
        <xdr:cNvPr id="85" name="テキスト ボックス 84"/>
        <xdr:cNvSpPr txBox="1"/>
      </xdr:nvSpPr>
      <xdr:spPr>
        <a:xfrm>
          <a:off x="2618320" y="600696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168453</xdr:rowOff>
    </xdr:from>
    <xdr:to>
      <xdr:col>10</xdr:col>
      <xdr:colOff>165100</xdr:colOff>
      <xdr:row>35</xdr:row>
      <xdr:rowOff>98603</xdr:rowOff>
    </xdr:to>
    <xdr:sp macro="" textlink="">
      <xdr:nvSpPr>
        <xdr:cNvPr id="86" name="楕円 85"/>
        <xdr:cNvSpPr/>
      </xdr:nvSpPr>
      <xdr:spPr>
        <a:xfrm>
          <a:off x="1968500" y="59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33</xdr:row>
      <xdr:rowOff>115130</xdr:rowOff>
    </xdr:from>
    <xdr:ext cx="599010" cy="259045"/>
    <xdr:sp macro="" textlink="">
      <xdr:nvSpPr>
        <xdr:cNvPr id="87" name="テキスト ボックス 86"/>
        <xdr:cNvSpPr txBox="1"/>
      </xdr:nvSpPr>
      <xdr:spPr>
        <a:xfrm>
          <a:off x="1719795" y="598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155065</xdr:rowOff>
    </xdr:from>
    <xdr:to>
      <xdr:col>6</xdr:col>
      <xdr:colOff>38100</xdr:colOff>
      <xdr:row>35</xdr:row>
      <xdr:rowOff>85215</xdr:rowOff>
    </xdr:to>
    <xdr:sp macro="" textlink="">
      <xdr:nvSpPr>
        <xdr:cNvPr id="88" name="楕円 87"/>
        <xdr:cNvSpPr/>
      </xdr:nvSpPr>
      <xdr:spPr>
        <a:xfrm>
          <a:off x="1079500" y="5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33</xdr:row>
      <xdr:rowOff>101742</xdr:rowOff>
    </xdr:from>
    <xdr:ext cx="599011" cy="259045"/>
    <xdr:sp macro="" textlink="">
      <xdr:nvSpPr>
        <xdr:cNvPr id="89" name="テキスト ボックス 88"/>
        <xdr:cNvSpPr txBox="1"/>
      </xdr:nvSpPr>
      <xdr:spPr>
        <a:xfrm>
          <a:off x="830795" y="596914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362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141739</xdr:colOff>
      <xdr:row>58</xdr:row>
      <xdr:rowOff>652</xdr:rowOff>
    </xdr:from>
    <xdr:ext cx="248786" cy="259045"/>
    <xdr:sp macro="" textlink="">
      <xdr:nvSpPr>
        <xdr:cNvPr id="101" name="テキスト ボックス 100"/>
        <xdr:cNvSpPr txBox="1"/>
      </xdr:nvSpPr>
      <xdr:spPr>
        <a:xfrm>
          <a:off x="522739" y="103130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64152</xdr:rowOff>
    </xdr:from>
    <xdr:ext cx="595420" cy="259045"/>
    <xdr:sp macro="" textlink="">
      <xdr:nvSpPr>
        <xdr:cNvPr id="103" name="テキスト ボックス 102"/>
        <xdr:cNvSpPr txBox="1"/>
      </xdr:nvSpPr>
      <xdr:spPr>
        <a:xfrm>
          <a:off x="166581" y="98431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357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881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64152</xdr:rowOff>
    </xdr:from>
    <xdr:ext cx="595420" cy="259045"/>
    <xdr:sp macro="" textlink="">
      <xdr:nvSpPr>
        <xdr:cNvPr id="109" name="テキスト ボックス 108"/>
        <xdr:cNvSpPr txBox="1"/>
      </xdr:nvSpPr>
      <xdr:spPr>
        <a:xfrm>
          <a:off x="166581" y="84207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1019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70075</xdr:rowOff>
    </xdr:from>
    <xdr:ext cx="599010" cy="259045"/>
    <xdr:sp macro="" textlink="">
      <xdr:nvSpPr>
        <xdr:cNvPr id="114" name="物件費最大値テキスト"/>
        <xdr:cNvSpPr txBox="1"/>
      </xdr:nvSpPr>
      <xdr:spPr>
        <a:xfrm>
          <a:off x="4686300" y="878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50317</xdr:rowOff>
    </xdr:from>
    <xdr:to>
      <xdr:col>24</xdr:col>
      <xdr:colOff>63500</xdr:colOff>
      <xdr:row>55</xdr:row>
      <xdr:rowOff>88951</xdr:rowOff>
    </xdr:to>
    <xdr:cxnSp macro="">
      <xdr:nvCxnSpPr>
        <xdr:cNvPr id="116" name="直線コネクタ 115"/>
        <xdr:cNvCxnSpPr/>
      </xdr:nvCxnSpPr>
      <xdr:spPr>
        <a:xfrm flipV="1">
          <a:off x="3797300" y="9480067"/>
          <a:ext cx="8382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xdr:cNvSpPr txBox="1"/>
      </xdr:nvSpPr>
      <xdr:spPr>
        <a:xfrm>
          <a:off x="4686300" y="98047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55</xdr:row>
      <xdr:rowOff>88333</xdr:rowOff>
    </xdr:from>
    <xdr:to>
      <xdr:col>19</xdr:col>
      <xdr:colOff>177800</xdr:colOff>
      <xdr:row>55</xdr:row>
      <xdr:rowOff>88951</xdr:rowOff>
    </xdr:to>
    <xdr:cxnSp macro="">
      <xdr:nvCxnSpPr>
        <xdr:cNvPr id="119" name="直線コネクタ 118"/>
        <xdr:cNvCxnSpPr/>
      </xdr:nvCxnSpPr>
      <xdr:spPr>
        <a:xfrm>
          <a:off x="2908300" y="9518083"/>
          <a:ext cx="8890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55</xdr:row>
      <xdr:rowOff>145478</xdr:rowOff>
    </xdr:from>
    <xdr:ext cx="599011" cy="259045"/>
    <xdr:sp macro="" textlink="">
      <xdr:nvSpPr>
        <xdr:cNvPr id="121" name="テキスト ボックス 120"/>
        <xdr:cNvSpPr txBox="1"/>
      </xdr:nvSpPr>
      <xdr:spPr>
        <a:xfrm>
          <a:off x="3497795" y="992447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88333</xdr:rowOff>
    </xdr:from>
    <xdr:to>
      <xdr:col>15</xdr:col>
      <xdr:colOff>50800</xdr:colOff>
      <xdr:row>55</xdr:row>
      <xdr:rowOff>126547</xdr:rowOff>
    </xdr:to>
    <xdr:cxnSp macro="">
      <xdr:nvCxnSpPr>
        <xdr:cNvPr id="122" name="直線コネクタ 121"/>
        <xdr:cNvCxnSpPr/>
      </xdr:nvCxnSpPr>
      <xdr:spPr>
        <a:xfrm flipV="1">
          <a:off x="2019300" y="9518083"/>
          <a:ext cx="8890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141820</xdr:colOff>
      <xdr:row>55</xdr:row>
      <xdr:rowOff>161241</xdr:rowOff>
    </xdr:from>
    <xdr:ext cx="599011" cy="259045"/>
    <xdr:sp macro="" textlink="">
      <xdr:nvSpPr>
        <xdr:cNvPr id="124" name="テキスト ボックス 123"/>
        <xdr:cNvSpPr txBox="1"/>
      </xdr:nvSpPr>
      <xdr:spPr>
        <a:xfrm>
          <a:off x="2618320" y="994024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110330</xdr:rowOff>
    </xdr:from>
    <xdr:to>
      <xdr:col>10</xdr:col>
      <xdr:colOff>114300</xdr:colOff>
      <xdr:row>55</xdr:row>
      <xdr:rowOff>126547</xdr:rowOff>
    </xdr:to>
    <xdr:cxnSp macro="">
      <xdr:nvCxnSpPr>
        <xdr:cNvPr id="125" name="直線コネクタ 124"/>
        <xdr:cNvCxnSpPr/>
      </xdr:nvCxnSpPr>
      <xdr:spPr>
        <a:xfrm>
          <a:off x="1130300" y="9540080"/>
          <a:ext cx="889000" cy="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56</xdr:row>
      <xdr:rowOff>38848</xdr:rowOff>
    </xdr:from>
    <xdr:ext cx="599010" cy="259045"/>
    <xdr:sp macro="" textlink="">
      <xdr:nvSpPr>
        <xdr:cNvPr id="127" name="テキスト ボックス 126"/>
        <xdr:cNvSpPr txBox="1"/>
      </xdr:nvSpPr>
      <xdr:spPr>
        <a:xfrm>
          <a:off x="1719795" y="999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56</xdr:row>
      <xdr:rowOff>32986</xdr:rowOff>
    </xdr:from>
    <xdr:ext cx="599011" cy="259045"/>
    <xdr:sp macro="" textlink="">
      <xdr:nvSpPr>
        <xdr:cNvPr id="129" name="テキスト ボックス 128"/>
        <xdr:cNvSpPr txBox="1"/>
      </xdr:nvSpPr>
      <xdr:spPr>
        <a:xfrm>
          <a:off x="830795" y="998978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170967</xdr:rowOff>
    </xdr:from>
    <xdr:to>
      <xdr:col>24</xdr:col>
      <xdr:colOff>114300</xdr:colOff>
      <xdr:row>55</xdr:row>
      <xdr:rowOff>101117</xdr:rowOff>
    </xdr:to>
    <xdr:sp macro="" textlink="">
      <xdr:nvSpPr>
        <xdr:cNvPr id="135" name="楕円 134"/>
        <xdr:cNvSpPr/>
      </xdr:nvSpPr>
      <xdr:spPr>
        <a:xfrm>
          <a:off x="4584700" y="94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54</xdr:row>
      <xdr:rowOff>31919</xdr:rowOff>
    </xdr:from>
    <xdr:ext cx="599010" cy="259045"/>
    <xdr:sp macro="" textlink="">
      <xdr:nvSpPr>
        <xdr:cNvPr id="136" name="物件費該当値テキスト"/>
        <xdr:cNvSpPr txBox="1"/>
      </xdr:nvSpPr>
      <xdr:spPr>
        <a:xfrm>
          <a:off x="4686300" y="963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38151</xdr:rowOff>
    </xdr:from>
    <xdr:to>
      <xdr:col>20</xdr:col>
      <xdr:colOff>38100</xdr:colOff>
      <xdr:row>55</xdr:row>
      <xdr:rowOff>139751</xdr:rowOff>
    </xdr:to>
    <xdr:sp macro="" textlink="">
      <xdr:nvSpPr>
        <xdr:cNvPr id="137" name="楕円 136"/>
        <xdr:cNvSpPr/>
      </xdr:nvSpPr>
      <xdr:spPr>
        <a:xfrm>
          <a:off x="3746500" y="946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53</xdr:row>
      <xdr:rowOff>156278</xdr:rowOff>
    </xdr:from>
    <xdr:ext cx="599011" cy="259045"/>
    <xdr:sp macro="" textlink="">
      <xdr:nvSpPr>
        <xdr:cNvPr id="138" name="テキスト ボックス 137"/>
        <xdr:cNvSpPr txBox="1"/>
      </xdr:nvSpPr>
      <xdr:spPr>
        <a:xfrm>
          <a:off x="3497795" y="957967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37533</xdr:rowOff>
    </xdr:from>
    <xdr:to>
      <xdr:col>15</xdr:col>
      <xdr:colOff>101600</xdr:colOff>
      <xdr:row>55</xdr:row>
      <xdr:rowOff>139133</xdr:rowOff>
    </xdr:to>
    <xdr:sp macro="" textlink="">
      <xdr:nvSpPr>
        <xdr:cNvPr id="139" name="楕円 138"/>
        <xdr:cNvSpPr/>
      </xdr:nvSpPr>
      <xdr:spPr>
        <a:xfrm>
          <a:off x="2857500" y="94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141820</xdr:colOff>
      <xdr:row>53</xdr:row>
      <xdr:rowOff>155660</xdr:rowOff>
    </xdr:from>
    <xdr:ext cx="599011" cy="259045"/>
    <xdr:sp macro="" textlink="">
      <xdr:nvSpPr>
        <xdr:cNvPr id="140" name="テキスト ボックス 139"/>
        <xdr:cNvSpPr txBox="1"/>
      </xdr:nvSpPr>
      <xdr:spPr>
        <a:xfrm>
          <a:off x="2618320" y="957906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75747</xdr:rowOff>
    </xdr:from>
    <xdr:to>
      <xdr:col>10</xdr:col>
      <xdr:colOff>165100</xdr:colOff>
      <xdr:row>56</xdr:row>
      <xdr:rowOff>5897</xdr:rowOff>
    </xdr:to>
    <xdr:sp macro="" textlink="">
      <xdr:nvSpPr>
        <xdr:cNvPr id="141" name="楕円 140"/>
        <xdr:cNvSpPr/>
      </xdr:nvSpPr>
      <xdr:spPr>
        <a:xfrm>
          <a:off x="1968500" y="950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54</xdr:row>
      <xdr:rowOff>31949</xdr:rowOff>
    </xdr:from>
    <xdr:ext cx="599010" cy="259045"/>
    <xdr:sp macro="" textlink="">
      <xdr:nvSpPr>
        <xdr:cNvPr id="142" name="テキスト ボックス 141"/>
        <xdr:cNvSpPr txBox="1"/>
      </xdr:nvSpPr>
      <xdr:spPr>
        <a:xfrm>
          <a:off x="1719795" y="963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59530</xdr:rowOff>
    </xdr:from>
    <xdr:to>
      <xdr:col>6</xdr:col>
      <xdr:colOff>38100</xdr:colOff>
      <xdr:row>55</xdr:row>
      <xdr:rowOff>161130</xdr:rowOff>
    </xdr:to>
    <xdr:sp macro="" textlink="">
      <xdr:nvSpPr>
        <xdr:cNvPr id="143" name="楕円 142"/>
        <xdr:cNvSpPr/>
      </xdr:nvSpPr>
      <xdr:spPr>
        <a:xfrm>
          <a:off x="1079500" y="94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54</xdr:row>
      <xdr:rowOff>6207</xdr:rowOff>
    </xdr:from>
    <xdr:ext cx="599011" cy="259045"/>
    <xdr:sp macro="" textlink="">
      <xdr:nvSpPr>
        <xdr:cNvPr id="144" name="テキスト ボックス 143"/>
        <xdr:cNvSpPr txBox="1"/>
      </xdr:nvSpPr>
      <xdr:spPr>
        <a:xfrm>
          <a:off x="830795" y="960740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918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141739</xdr:colOff>
      <xdr:row>78</xdr:row>
      <xdr:rowOff>652</xdr:rowOff>
    </xdr:from>
    <xdr:ext cx="248786" cy="259045"/>
    <xdr:sp macro="" textlink="">
      <xdr:nvSpPr>
        <xdr:cNvPr id="156" name="テキスト ボックス 155"/>
        <xdr:cNvSpPr txBox="1"/>
      </xdr:nvSpPr>
      <xdr:spPr>
        <a:xfrm>
          <a:off x="522739" y="138690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64152</xdr:rowOff>
    </xdr:from>
    <xdr:ext cx="531299" cy="259045"/>
    <xdr:sp macro="" textlink="">
      <xdr:nvSpPr>
        <xdr:cNvPr id="158" name="テキスト ボックス 157"/>
        <xdr:cNvSpPr txBox="1"/>
      </xdr:nvSpPr>
      <xdr:spPr>
        <a:xfrm>
          <a:off x="230701" y="133991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300" cy="259045"/>
    <xdr:sp macro="" textlink="">
      <xdr:nvSpPr>
        <xdr:cNvPr id="160" name="テキスト ボックス 159"/>
        <xdr:cNvSpPr txBox="1"/>
      </xdr:nvSpPr>
      <xdr:spPr>
        <a:xfrm>
          <a:off x="230701" y="129133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652</xdr:rowOff>
    </xdr:from>
    <xdr:ext cx="531300" cy="259045"/>
    <xdr:sp macro="" textlink="">
      <xdr:nvSpPr>
        <xdr:cNvPr id="162" name="テキスト ボックス 161"/>
        <xdr:cNvSpPr txBox="1"/>
      </xdr:nvSpPr>
      <xdr:spPr>
        <a:xfrm>
          <a:off x="230701" y="1244665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64152</xdr:rowOff>
    </xdr:from>
    <xdr:ext cx="531299" cy="259045"/>
    <xdr:sp macro="" textlink="">
      <xdr:nvSpPr>
        <xdr:cNvPr id="164" name="テキスト ボックス 163"/>
        <xdr:cNvSpPr txBox="1"/>
      </xdr:nvSpPr>
      <xdr:spPr>
        <a:xfrm>
          <a:off x="230701" y="1197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4010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52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163314</xdr:rowOff>
    </xdr:from>
    <xdr:to>
      <xdr:col>24</xdr:col>
      <xdr:colOff>63500</xdr:colOff>
      <xdr:row>78</xdr:row>
      <xdr:rowOff>5764</xdr:rowOff>
    </xdr:to>
    <xdr:cxnSp macro="">
      <xdr:nvCxnSpPr>
        <xdr:cNvPr id="171" name="直線コネクタ 170"/>
        <xdr:cNvCxnSpPr/>
      </xdr:nvCxnSpPr>
      <xdr:spPr>
        <a:xfrm flipV="1">
          <a:off x="3797300" y="13364964"/>
          <a:ext cx="8382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68883</xdr:rowOff>
    </xdr:from>
    <xdr:ext cx="469744" cy="259045"/>
    <xdr:sp macro="" textlink="">
      <xdr:nvSpPr>
        <xdr:cNvPr id="172" name="維持補修費平均値テキスト"/>
        <xdr:cNvSpPr txBox="1"/>
      </xdr:nvSpPr>
      <xdr:spPr>
        <a:xfrm>
          <a:off x="4686300" y="13581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78</xdr:row>
      <xdr:rowOff>5764</xdr:rowOff>
    </xdr:from>
    <xdr:to>
      <xdr:col>19</xdr:col>
      <xdr:colOff>177800</xdr:colOff>
      <xdr:row>78</xdr:row>
      <xdr:rowOff>23320</xdr:rowOff>
    </xdr:to>
    <xdr:cxnSp macro="">
      <xdr:nvCxnSpPr>
        <xdr:cNvPr id="174" name="直線コネクタ 173"/>
        <xdr:cNvCxnSpPr/>
      </xdr:nvCxnSpPr>
      <xdr:spPr>
        <a:xfrm flipV="1">
          <a:off x="2908300" y="13378864"/>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142953</xdr:colOff>
      <xdr:row>75</xdr:row>
      <xdr:rowOff>162244</xdr:rowOff>
    </xdr:from>
    <xdr:ext cx="469744" cy="259045"/>
    <xdr:sp macro="" textlink="">
      <xdr:nvSpPr>
        <xdr:cNvPr id="176" name="テキスト ボックス 175"/>
        <xdr:cNvSpPr txBox="1"/>
      </xdr:nvSpPr>
      <xdr:spPr>
        <a:xfrm>
          <a:off x="3571953" y="1349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23320</xdr:rowOff>
    </xdr:from>
    <xdr:to>
      <xdr:col>15</xdr:col>
      <xdr:colOff>50800</xdr:colOff>
      <xdr:row>78</xdr:row>
      <xdr:rowOff>28440</xdr:rowOff>
    </xdr:to>
    <xdr:cxnSp macro="">
      <xdr:nvCxnSpPr>
        <xdr:cNvPr id="177" name="直線コネクタ 176"/>
        <xdr:cNvCxnSpPr/>
      </xdr:nvCxnSpPr>
      <xdr:spPr>
        <a:xfrm flipV="1">
          <a:off x="2019300" y="13396420"/>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6428</xdr:colOff>
      <xdr:row>75</xdr:row>
      <xdr:rowOff>165056</xdr:rowOff>
    </xdr:from>
    <xdr:ext cx="469745" cy="259045"/>
    <xdr:sp macro="" textlink="">
      <xdr:nvSpPr>
        <xdr:cNvPr id="179" name="テキスト ボックス 178"/>
        <xdr:cNvSpPr txBox="1"/>
      </xdr:nvSpPr>
      <xdr:spPr>
        <a:xfrm>
          <a:off x="2673428" y="1350005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28440</xdr:rowOff>
    </xdr:from>
    <xdr:to>
      <xdr:col>10</xdr:col>
      <xdr:colOff>114300</xdr:colOff>
      <xdr:row>78</xdr:row>
      <xdr:rowOff>66137</xdr:rowOff>
    </xdr:to>
    <xdr:cxnSp macro="">
      <xdr:nvCxnSpPr>
        <xdr:cNvPr id="180" name="直線コネクタ 179"/>
        <xdr:cNvCxnSpPr/>
      </xdr:nvCxnSpPr>
      <xdr:spPr>
        <a:xfrm flipV="1">
          <a:off x="1130300" y="13401540"/>
          <a:ext cx="889000" cy="3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69928</xdr:colOff>
      <xdr:row>76</xdr:row>
      <xdr:rowOff>32072</xdr:rowOff>
    </xdr:from>
    <xdr:ext cx="469744" cy="259045"/>
    <xdr:sp macro="" textlink="">
      <xdr:nvSpPr>
        <xdr:cNvPr id="182" name="テキスト ボックス 181"/>
        <xdr:cNvSpPr txBox="1"/>
      </xdr:nvSpPr>
      <xdr:spPr>
        <a:xfrm>
          <a:off x="1784428" y="1354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142953</xdr:colOff>
      <xdr:row>76</xdr:row>
      <xdr:rowOff>29473</xdr:rowOff>
    </xdr:from>
    <xdr:ext cx="469744" cy="259045"/>
    <xdr:sp macro="" textlink="">
      <xdr:nvSpPr>
        <xdr:cNvPr id="184" name="テキスト ボックス 183"/>
        <xdr:cNvSpPr txBox="1"/>
      </xdr:nvSpPr>
      <xdr:spPr>
        <a:xfrm>
          <a:off x="904953" y="1354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112514</xdr:rowOff>
    </xdr:from>
    <xdr:to>
      <xdr:col>24</xdr:col>
      <xdr:colOff>114300</xdr:colOff>
      <xdr:row>78</xdr:row>
      <xdr:rowOff>42664</xdr:rowOff>
    </xdr:to>
    <xdr:sp macro="" textlink="">
      <xdr:nvSpPr>
        <xdr:cNvPr id="190" name="楕円 189"/>
        <xdr:cNvSpPr/>
      </xdr:nvSpPr>
      <xdr:spPr>
        <a:xfrm>
          <a:off x="4584700" y="1331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77</xdr:row>
      <xdr:rowOff>100466</xdr:rowOff>
    </xdr:from>
    <xdr:ext cx="469744" cy="259045"/>
    <xdr:sp macro="" textlink="">
      <xdr:nvSpPr>
        <xdr:cNvPr id="191" name="維持補修費該当値テキスト"/>
        <xdr:cNvSpPr txBox="1"/>
      </xdr:nvSpPr>
      <xdr:spPr>
        <a:xfrm>
          <a:off x="4686300" y="1379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126414</xdr:rowOff>
    </xdr:from>
    <xdr:to>
      <xdr:col>20</xdr:col>
      <xdr:colOff>38100</xdr:colOff>
      <xdr:row>78</xdr:row>
      <xdr:rowOff>56564</xdr:rowOff>
    </xdr:to>
    <xdr:sp macro="" textlink="">
      <xdr:nvSpPr>
        <xdr:cNvPr id="192" name="楕円 191"/>
        <xdr:cNvSpPr/>
      </xdr:nvSpPr>
      <xdr:spPr>
        <a:xfrm>
          <a:off x="3746500" y="133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142953</xdr:colOff>
      <xdr:row>78</xdr:row>
      <xdr:rowOff>47691</xdr:rowOff>
    </xdr:from>
    <xdr:ext cx="469744" cy="259045"/>
    <xdr:sp macro="" textlink="">
      <xdr:nvSpPr>
        <xdr:cNvPr id="193" name="テキスト ボックス 192"/>
        <xdr:cNvSpPr txBox="1"/>
      </xdr:nvSpPr>
      <xdr:spPr>
        <a:xfrm>
          <a:off x="3571953" y="1391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143970</xdr:rowOff>
    </xdr:from>
    <xdr:to>
      <xdr:col>15</xdr:col>
      <xdr:colOff>101600</xdr:colOff>
      <xdr:row>78</xdr:row>
      <xdr:rowOff>74120</xdr:rowOff>
    </xdr:to>
    <xdr:sp macro="" textlink="">
      <xdr:nvSpPr>
        <xdr:cNvPr id="194" name="楕円 193"/>
        <xdr:cNvSpPr/>
      </xdr:nvSpPr>
      <xdr:spPr>
        <a:xfrm>
          <a:off x="2857500" y="133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6428</xdr:colOff>
      <xdr:row>78</xdr:row>
      <xdr:rowOff>65247</xdr:rowOff>
    </xdr:from>
    <xdr:ext cx="469745" cy="259045"/>
    <xdr:sp macro="" textlink="">
      <xdr:nvSpPr>
        <xdr:cNvPr id="195" name="テキスト ボックス 194"/>
        <xdr:cNvSpPr txBox="1"/>
      </xdr:nvSpPr>
      <xdr:spPr>
        <a:xfrm>
          <a:off x="2673428" y="1393364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149090</xdr:rowOff>
    </xdr:from>
    <xdr:to>
      <xdr:col>10</xdr:col>
      <xdr:colOff>165100</xdr:colOff>
      <xdr:row>78</xdr:row>
      <xdr:rowOff>79240</xdr:rowOff>
    </xdr:to>
    <xdr:sp macro="" textlink="">
      <xdr:nvSpPr>
        <xdr:cNvPr id="196" name="楕円 195"/>
        <xdr:cNvSpPr/>
      </xdr:nvSpPr>
      <xdr:spPr>
        <a:xfrm>
          <a:off x="1968500" y="1335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69928</xdr:colOff>
      <xdr:row>78</xdr:row>
      <xdr:rowOff>70367</xdr:rowOff>
    </xdr:from>
    <xdr:ext cx="469744" cy="259045"/>
    <xdr:sp macro="" textlink="">
      <xdr:nvSpPr>
        <xdr:cNvPr id="197" name="テキスト ボックス 196"/>
        <xdr:cNvSpPr txBox="1"/>
      </xdr:nvSpPr>
      <xdr:spPr>
        <a:xfrm>
          <a:off x="1784428" y="1393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15337</xdr:rowOff>
    </xdr:from>
    <xdr:to>
      <xdr:col>6</xdr:col>
      <xdr:colOff>38100</xdr:colOff>
      <xdr:row>78</xdr:row>
      <xdr:rowOff>116937</xdr:rowOff>
    </xdr:to>
    <xdr:sp macro="" textlink="">
      <xdr:nvSpPr>
        <xdr:cNvPr id="198" name="楕円 197"/>
        <xdr:cNvSpPr/>
      </xdr:nvSpPr>
      <xdr:spPr>
        <a:xfrm>
          <a:off x="1079500" y="133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142953</xdr:colOff>
      <xdr:row>78</xdr:row>
      <xdr:rowOff>108064</xdr:rowOff>
    </xdr:from>
    <xdr:ext cx="469744" cy="259045"/>
    <xdr:sp macro="" textlink="">
      <xdr:nvSpPr>
        <xdr:cNvPr id="199" name="テキスト ボックス 198"/>
        <xdr:cNvSpPr txBox="1"/>
      </xdr:nvSpPr>
      <xdr:spPr>
        <a:xfrm>
          <a:off x="904953" y="1397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5474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300" cy="259045"/>
    <xdr:sp macro="" textlink="">
      <xdr:nvSpPr>
        <xdr:cNvPr id="210" name="テキスト ボックス 209"/>
        <xdr:cNvSpPr txBox="1"/>
      </xdr:nvSpPr>
      <xdr:spPr>
        <a:xfrm>
          <a:off x="230701" y="17891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75525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300" cy="259045"/>
    <xdr:sp macro="" textlink="">
      <xdr:nvSpPr>
        <xdr:cNvPr id="214" name="テキスト ボックス 213"/>
        <xdr:cNvSpPr txBox="1"/>
      </xdr:nvSpPr>
      <xdr:spPr>
        <a:xfrm>
          <a:off x="230701" y="1721323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300" cy="259045"/>
    <xdr:sp macro="" textlink="">
      <xdr:nvSpPr>
        <xdr:cNvPr id="216" name="テキスト ボックス 215"/>
        <xdr:cNvSpPr txBox="1"/>
      </xdr:nvSpPr>
      <xdr:spPr>
        <a:xfrm>
          <a:off x="230701" y="1687396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20" cy="259045"/>
    <xdr:sp macro="" textlink="">
      <xdr:nvSpPr>
        <xdr:cNvPr id="218" name="テキスト ボックス 217"/>
        <xdr:cNvSpPr txBox="1"/>
      </xdr:nvSpPr>
      <xdr:spPr>
        <a:xfrm>
          <a:off x="166581" y="16541041"/>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31495</xdr:rowOff>
    </xdr:from>
    <xdr:ext cx="595420" cy="259045"/>
    <xdr:sp macro="" textlink="">
      <xdr:nvSpPr>
        <xdr:cNvPr id="220" name="テキスト ボックス 219"/>
        <xdr:cNvSpPr txBox="1"/>
      </xdr:nvSpPr>
      <xdr:spPr>
        <a:xfrm>
          <a:off x="166581" y="16211295"/>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86249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64152</xdr:rowOff>
    </xdr:from>
    <xdr:ext cx="595420" cy="259045"/>
    <xdr:sp macro="" textlink="">
      <xdr:nvSpPr>
        <xdr:cNvPr id="224" name="テキスト ボックス 223"/>
        <xdr:cNvSpPr txBox="1"/>
      </xdr:nvSpPr>
      <xdr:spPr>
        <a:xfrm>
          <a:off x="166581" y="155327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79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85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121803</xdr:rowOff>
    </xdr:from>
    <xdr:to>
      <xdr:col>24</xdr:col>
      <xdr:colOff>63500</xdr:colOff>
      <xdr:row>98</xdr:row>
      <xdr:rowOff>166838</xdr:rowOff>
    </xdr:to>
    <xdr:cxnSp macro="">
      <xdr:nvCxnSpPr>
        <xdr:cNvPr id="231" name="直線コネクタ 230"/>
        <xdr:cNvCxnSpPr/>
      </xdr:nvCxnSpPr>
      <xdr:spPr>
        <a:xfrm>
          <a:off x="3797300" y="16923903"/>
          <a:ext cx="8382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xdr:cNvSpPr txBox="1"/>
      </xdr:nvSpPr>
      <xdr:spPr>
        <a:xfrm>
          <a:off x="4686300" y="16998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98</xdr:row>
      <xdr:rowOff>121803</xdr:rowOff>
    </xdr:from>
    <xdr:to>
      <xdr:col>19</xdr:col>
      <xdr:colOff>177800</xdr:colOff>
      <xdr:row>98</xdr:row>
      <xdr:rowOff>147211</xdr:rowOff>
    </xdr:to>
    <xdr:cxnSp macro="">
      <xdr:nvCxnSpPr>
        <xdr:cNvPr id="234" name="直線コネクタ 233"/>
        <xdr:cNvCxnSpPr/>
      </xdr:nvCxnSpPr>
      <xdr:spPr>
        <a:xfrm flipV="1">
          <a:off x="2908300" y="16923903"/>
          <a:ext cx="889000" cy="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95</xdr:row>
      <xdr:rowOff>64043</xdr:rowOff>
    </xdr:from>
    <xdr:ext cx="534378" cy="259045"/>
    <xdr:sp macro="" textlink="">
      <xdr:nvSpPr>
        <xdr:cNvPr id="236" name="テキスト ボックス 235"/>
        <xdr:cNvSpPr txBox="1"/>
      </xdr:nvSpPr>
      <xdr:spPr>
        <a:xfrm>
          <a:off x="3530111" y="1695504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147211</xdr:rowOff>
    </xdr:from>
    <xdr:to>
      <xdr:col>15</xdr:col>
      <xdr:colOff>50800</xdr:colOff>
      <xdr:row>99</xdr:row>
      <xdr:rowOff>43672</xdr:rowOff>
    </xdr:to>
    <xdr:cxnSp macro="">
      <xdr:nvCxnSpPr>
        <xdr:cNvPr id="237" name="直線コネクタ 236"/>
        <xdr:cNvCxnSpPr/>
      </xdr:nvCxnSpPr>
      <xdr:spPr>
        <a:xfrm flipV="1">
          <a:off x="2019300" y="16949311"/>
          <a:ext cx="889000" cy="6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95</xdr:row>
      <xdr:rowOff>67629</xdr:rowOff>
    </xdr:from>
    <xdr:ext cx="534377" cy="259045"/>
    <xdr:sp macro="" textlink="">
      <xdr:nvSpPr>
        <xdr:cNvPr id="239" name="テキスト ボックス 238"/>
        <xdr:cNvSpPr txBox="1"/>
      </xdr:nvSpPr>
      <xdr:spPr>
        <a:xfrm>
          <a:off x="2641111" y="1695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27294</xdr:rowOff>
    </xdr:from>
    <xdr:to>
      <xdr:col>10</xdr:col>
      <xdr:colOff>114300</xdr:colOff>
      <xdr:row>99</xdr:row>
      <xdr:rowOff>43672</xdr:rowOff>
    </xdr:to>
    <xdr:cxnSp macro="">
      <xdr:nvCxnSpPr>
        <xdr:cNvPr id="240" name="直線コネクタ 239"/>
        <xdr:cNvCxnSpPr/>
      </xdr:nvCxnSpPr>
      <xdr:spPr>
        <a:xfrm>
          <a:off x="1130300" y="17000844"/>
          <a:ext cx="889000" cy="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96</xdr:row>
      <xdr:rowOff>3067</xdr:rowOff>
    </xdr:from>
    <xdr:ext cx="534377" cy="259045"/>
    <xdr:sp macro="" textlink="">
      <xdr:nvSpPr>
        <xdr:cNvPr id="242" name="テキスト ボックス 241"/>
        <xdr:cNvSpPr txBox="1"/>
      </xdr:nvSpPr>
      <xdr:spPr>
        <a:xfrm>
          <a:off x="1752111" y="170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96</xdr:row>
      <xdr:rowOff>46910</xdr:rowOff>
    </xdr:from>
    <xdr:ext cx="534378" cy="259045"/>
    <xdr:sp macro="" textlink="">
      <xdr:nvSpPr>
        <xdr:cNvPr id="244" name="テキスト ボックス 243"/>
        <xdr:cNvSpPr txBox="1"/>
      </xdr:nvSpPr>
      <xdr:spPr>
        <a:xfrm>
          <a:off x="863111" y="1711571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116038</xdr:rowOff>
    </xdr:from>
    <xdr:to>
      <xdr:col>24</xdr:col>
      <xdr:colOff>114300</xdr:colOff>
      <xdr:row>99</xdr:row>
      <xdr:rowOff>46188</xdr:rowOff>
    </xdr:to>
    <xdr:sp macro="" textlink="">
      <xdr:nvSpPr>
        <xdr:cNvPr id="250" name="楕円 249"/>
        <xdr:cNvSpPr/>
      </xdr:nvSpPr>
      <xdr:spPr>
        <a:xfrm>
          <a:off x="4584700" y="169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98</xdr:row>
      <xdr:rowOff>103990</xdr:rowOff>
    </xdr:from>
    <xdr:ext cx="534377" cy="259045"/>
    <xdr:sp macro="" textlink="">
      <xdr:nvSpPr>
        <xdr:cNvPr id="251" name="扶助費該当値テキスト"/>
        <xdr:cNvSpPr txBox="1"/>
      </xdr:nvSpPr>
      <xdr:spPr>
        <a:xfrm>
          <a:off x="4686300" y="1752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71003</xdr:rowOff>
    </xdr:from>
    <xdr:to>
      <xdr:col>20</xdr:col>
      <xdr:colOff>38100</xdr:colOff>
      <xdr:row>99</xdr:row>
      <xdr:rowOff>1153</xdr:rowOff>
    </xdr:to>
    <xdr:sp macro="" textlink="">
      <xdr:nvSpPr>
        <xdr:cNvPr id="252" name="楕円 251"/>
        <xdr:cNvSpPr/>
      </xdr:nvSpPr>
      <xdr:spPr>
        <a:xfrm>
          <a:off x="3746500" y="168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98</xdr:row>
      <xdr:rowOff>163730</xdr:rowOff>
    </xdr:from>
    <xdr:ext cx="534378" cy="259045"/>
    <xdr:sp macro="" textlink="">
      <xdr:nvSpPr>
        <xdr:cNvPr id="253" name="テキスト ボックス 252"/>
        <xdr:cNvSpPr txBox="1"/>
      </xdr:nvSpPr>
      <xdr:spPr>
        <a:xfrm>
          <a:off x="3530111" y="1758813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96411</xdr:rowOff>
    </xdr:from>
    <xdr:to>
      <xdr:col>15</xdr:col>
      <xdr:colOff>101600</xdr:colOff>
      <xdr:row>99</xdr:row>
      <xdr:rowOff>26561</xdr:rowOff>
    </xdr:to>
    <xdr:sp macro="" textlink="">
      <xdr:nvSpPr>
        <xdr:cNvPr id="254" name="楕円 253"/>
        <xdr:cNvSpPr/>
      </xdr:nvSpPr>
      <xdr:spPr>
        <a:xfrm>
          <a:off x="2857500" y="1689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99</xdr:row>
      <xdr:rowOff>27213</xdr:rowOff>
    </xdr:from>
    <xdr:ext cx="534377" cy="259045"/>
    <xdr:sp macro="" textlink="">
      <xdr:nvSpPr>
        <xdr:cNvPr id="255" name="テキスト ボックス 254"/>
        <xdr:cNvSpPr txBox="1"/>
      </xdr:nvSpPr>
      <xdr:spPr>
        <a:xfrm>
          <a:off x="2641111" y="1762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164322</xdr:rowOff>
    </xdr:from>
    <xdr:to>
      <xdr:col>10</xdr:col>
      <xdr:colOff>165100</xdr:colOff>
      <xdr:row>99</xdr:row>
      <xdr:rowOff>94472</xdr:rowOff>
    </xdr:to>
    <xdr:sp macro="" textlink="">
      <xdr:nvSpPr>
        <xdr:cNvPr id="256" name="楕円 255"/>
        <xdr:cNvSpPr/>
      </xdr:nvSpPr>
      <xdr:spPr>
        <a:xfrm>
          <a:off x="1968500" y="1696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99</xdr:row>
      <xdr:rowOff>85599</xdr:rowOff>
    </xdr:from>
    <xdr:ext cx="534377" cy="259045"/>
    <xdr:sp macro="" textlink="">
      <xdr:nvSpPr>
        <xdr:cNvPr id="257" name="テキスト ボックス 256"/>
        <xdr:cNvSpPr txBox="1"/>
      </xdr:nvSpPr>
      <xdr:spPr>
        <a:xfrm>
          <a:off x="1752111" y="176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147944</xdr:rowOff>
    </xdr:from>
    <xdr:to>
      <xdr:col>6</xdr:col>
      <xdr:colOff>38100</xdr:colOff>
      <xdr:row>99</xdr:row>
      <xdr:rowOff>78094</xdr:rowOff>
    </xdr:to>
    <xdr:sp macro="" textlink="">
      <xdr:nvSpPr>
        <xdr:cNvPr id="258" name="楕円 257"/>
        <xdr:cNvSpPr/>
      </xdr:nvSpPr>
      <xdr:spPr>
        <a:xfrm>
          <a:off x="1079500" y="169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99</xdr:row>
      <xdr:rowOff>69221</xdr:rowOff>
    </xdr:from>
    <xdr:ext cx="534378" cy="259045"/>
    <xdr:sp macro="" textlink="">
      <xdr:nvSpPr>
        <xdr:cNvPr id="259" name="テキスト ボックス 258"/>
        <xdr:cNvSpPr txBox="1"/>
      </xdr:nvSpPr>
      <xdr:spPr>
        <a:xfrm>
          <a:off x="863111" y="1767142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806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830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436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652</xdr:rowOff>
    </xdr:from>
    <xdr:ext cx="595419" cy="259045"/>
    <xdr:sp macro="" textlink="">
      <xdr:nvSpPr>
        <xdr:cNvPr id="275" name="テキスト ボックス 274"/>
        <xdr:cNvSpPr txBox="1"/>
      </xdr:nvSpPr>
      <xdr:spPr>
        <a:xfrm>
          <a:off x="6008581" y="6045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140352</xdr:rowOff>
    </xdr:from>
    <xdr:ext cx="595419" cy="259045"/>
    <xdr:sp macro="" textlink="">
      <xdr:nvSpPr>
        <xdr:cNvPr id="277" name="テキスト ボックス 276"/>
        <xdr:cNvSpPr txBox="1"/>
      </xdr:nvSpPr>
      <xdr:spPr>
        <a:xfrm>
          <a:off x="6008581" y="5652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102252</xdr:rowOff>
    </xdr:from>
    <xdr:ext cx="595419" cy="259045"/>
    <xdr:sp macro="" textlink="">
      <xdr:nvSpPr>
        <xdr:cNvPr id="279" name="テキスト ボックス 278"/>
        <xdr:cNvSpPr txBox="1"/>
      </xdr:nvSpPr>
      <xdr:spPr>
        <a:xfrm>
          <a:off x="6008581" y="5258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64152</xdr:rowOff>
    </xdr:from>
    <xdr:ext cx="595419" cy="259045"/>
    <xdr:sp macro="" textlink="">
      <xdr:nvSpPr>
        <xdr:cNvPr id="281" name="テキスト ボックス 280"/>
        <xdr:cNvSpPr txBox="1"/>
      </xdr:nvSpPr>
      <xdr:spPr>
        <a:xfrm>
          <a:off x="6008581" y="4864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85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506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111254</xdr:rowOff>
    </xdr:from>
    <xdr:to>
      <xdr:col>55</xdr:col>
      <xdr:colOff>0</xdr:colOff>
      <xdr:row>37</xdr:row>
      <xdr:rowOff>136180</xdr:rowOff>
    </xdr:to>
    <xdr:cxnSp macro="">
      <xdr:nvCxnSpPr>
        <xdr:cNvPr id="288" name="直線コネクタ 287"/>
        <xdr:cNvCxnSpPr/>
      </xdr:nvCxnSpPr>
      <xdr:spPr>
        <a:xfrm flipV="1">
          <a:off x="9639300" y="6454904"/>
          <a:ext cx="838200" cy="2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107316</xdr:rowOff>
    </xdr:from>
    <xdr:ext cx="599010" cy="259045"/>
    <xdr:sp macro="" textlink="">
      <xdr:nvSpPr>
        <xdr:cNvPr id="289" name="補助費等平均値テキスト"/>
        <xdr:cNvSpPr txBox="1"/>
      </xdr:nvSpPr>
      <xdr:spPr>
        <a:xfrm>
          <a:off x="10528300" y="63303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37</xdr:row>
      <xdr:rowOff>136180</xdr:rowOff>
    </xdr:from>
    <xdr:to>
      <xdr:col>50</xdr:col>
      <xdr:colOff>114300</xdr:colOff>
      <xdr:row>37</xdr:row>
      <xdr:rowOff>139552</xdr:rowOff>
    </xdr:to>
    <xdr:cxnSp macro="">
      <xdr:nvCxnSpPr>
        <xdr:cNvPr id="291" name="直線コネクタ 290"/>
        <xdr:cNvCxnSpPr/>
      </xdr:nvCxnSpPr>
      <xdr:spPr>
        <a:xfrm flipV="1">
          <a:off x="8750300" y="6479830"/>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35</xdr:row>
      <xdr:rowOff>11734</xdr:rowOff>
    </xdr:from>
    <xdr:ext cx="599010" cy="259045"/>
    <xdr:sp macro="" textlink="">
      <xdr:nvSpPr>
        <xdr:cNvPr id="293" name="テキスト ボックス 292"/>
        <xdr:cNvSpPr txBox="1"/>
      </xdr:nvSpPr>
      <xdr:spPr>
        <a:xfrm>
          <a:off x="9339795" y="623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139552</xdr:rowOff>
    </xdr:from>
    <xdr:to>
      <xdr:col>45</xdr:col>
      <xdr:colOff>177800</xdr:colOff>
      <xdr:row>37</xdr:row>
      <xdr:rowOff>152117</xdr:rowOff>
    </xdr:to>
    <xdr:cxnSp macro="">
      <xdr:nvCxnSpPr>
        <xdr:cNvPr id="294" name="直線コネクタ 293"/>
        <xdr:cNvCxnSpPr/>
      </xdr:nvCxnSpPr>
      <xdr:spPr>
        <a:xfrm flipV="1">
          <a:off x="7861300" y="6483202"/>
          <a:ext cx="889000" cy="1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68795</xdr:colOff>
      <xdr:row>35</xdr:row>
      <xdr:rowOff>35177</xdr:rowOff>
    </xdr:from>
    <xdr:ext cx="599011" cy="259045"/>
    <xdr:sp macro="" textlink="">
      <xdr:nvSpPr>
        <xdr:cNvPr id="296" name="テキスト ボックス 295"/>
        <xdr:cNvSpPr txBox="1"/>
      </xdr:nvSpPr>
      <xdr:spPr>
        <a:xfrm>
          <a:off x="8450795" y="625817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152117</xdr:rowOff>
    </xdr:from>
    <xdr:to>
      <xdr:col>41</xdr:col>
      <xdr:colOff>50800</xdr:colOff>
      <xdr:row>37</xdr:row>
      <xdr:rowOff>152307</xdr:rowOff>
    </xdr:to>
    <xdr:cxnSp macro="">
      <xdr:nvCxnSpPr>
        <xdr:cNvPr id="297" name="直線コネクタ 296"/>
        <xdr:cNvCxnSpPr/>
      </xdr:nvCxnSpPr>
      <xdr:spPr>
        <a:xfrm flipV="1">
          <a:off x="6972300" y="649576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141820</xdr:colOff>
      <xdr:row>35</xdr:row>
      <xdr:rowOff>68511</xdr:rowOff>
    </xdr:from>
    <xdr:ext cx="599011" cy="259045"/>
    <xdr:sp macro="" textlink="">
      <xdr:nvSpPr>
        <xdr:cNvPr id="299" name="テキスト ボックス 298"/>
        <xdr:cNvSpPr txBox="1"/>
      </xdr:nvSpPr>
      <xdr:spPr>
        <a:xfrm>
          <a:off x="7571320" y="629151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35</xdr:row>
      <xdr:rowOff>107384</xdr:rowOff>
    </xdr:from>
    <xdr:ext cx="534377" cy="259045"/>
    <xdr:sp macro="" textlink="">
      <xdr:nvSpPr>
        <xdr:cNvPr id="301" name="テキスト ボックス 300"/>
        <xdr:cNvSpPr txBox="1"/>
      </xdr:nvSpPr>
      <xdr:spPr>
        <a:xfrm>
          <a:off x="6705111" y="633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60454</xdr:rowOff>
    </xdr:from>
    <xdr:to>
      <xdr:col>55</xdr:col>
      <xdr:colOff>50800</xdr:colOff>
      <xdr:row>37</xdr:row>
      <xdr:rowOff>162054</xdr:rowOff>
    </xdr:to>
    <xdr:sp macro="" textlink="">
      <xdr:nvSpPr>
        <xdr:cNvPr id="307" name="楕円 306"/>
        <xdr:cNvSpPr/>
      </xdr:nvSpPr>
      <xdr:spPr>
        <a:xfrm>
          <a:off x="10426700" y="640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37</xdr:row>
      <xdr:rowOff>38881</xdr:rowOff>
    </xdr:from>
    <xdr:ext cx="534377" cy="259045"/>
    <xdr:sp macro="" textlink="">
      <xdr:nvSpPr>
        <xdr:cNvPr id="308" name="補助費等該当値テキスト"/>
        <xdr:cNvSpPr txBox="1"/>
      </xdr:nvSpPr>
      <xdr:spPr>
        <a:xfrm>
          <a:off x="10528300" y="661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85380</xdr:rowOff>
    </xdr:from>
    <xdr:to>
      <xdr:col>50</xdr:col>
      <xdr:colOff>165100</xdr:colOff>
      <xdr:row>38</xdr:row>
      <xdr:rowOff>15529</xdr:rowOff>
    </xdr:to>
    <xdr:sp macro="" textlink="">
      <xdr:nvSpPr>
        <xdr:cNvPr id="309" name="楕円 308"/>
        <xdr:cNvSpPr/>
      </xdr:nvSpPr>
      <xdr:spPr>
        <a:xfrm>
          <a:off x="9588500" y="64290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38</xdr:row>
      <xdr:rowOff>6656</xdr:rowOff>
    </xdr:from>
    <xdr:ext cx="534377" cy="259045"/>
    <xdr:sp macro="" textlink="">
      <xdr:nvSpPr>
        <xdr:cNvPr id="310" name="テキスト ボックス 309"/>
        <xdr:cNvSpPr txBox="1"/>
      </xdr:nvSpPr>
      <xdr:spPr>
        <a:xfrm>
          <a:off x="9372111" y="676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88752</xdr:rowOff>
    </xdr:from>
    <xdr:to>
      <xdr:col>46</xdr:col>
      <xdr:colOff>38100</xdr:colOff>
      <xdr:row>38</xdr:row>
      <xdr:rowOff>18901</xdr:rowOff>
    </xdr:to>
    <xdr:sp macro="" textlink="">
      <xdr:nvSpPr>
        <xdr:cNvPr id="311" name="楕円 310"/>
        <xdr:cNvSpPr/>
      </xdr:nvSpPr>
      <xdr:spPr>
        <a:xfrm>
          <a:off x="8699500" y="64324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38</xdr:row>
      <xdr:rowOff>10028</xdr:rowOff>
    </xdr:from>
    <xdr:ext cx="534378" cy="259045"/>
    <xdr:sp macro="" textlink="">
      <xdr:nvSpPr>
        <xdr:cNvPr id="312" name="テキスト ボックス 311"/>
        <xdr:cNvSpPr txBox="1"/>
      </xdr:nvSpPr>
      <xdr:spPr>
        <a:xfrm>
          <a:off x="8483111" y="676642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101317</xdr:rowOff>
    </xdr:from>
    <xdr:to>
      <xdr:col>41</xdr:col>
      <xdr:colOff>101600</xdr:colOff>
      <xdr:row>38</xdr:row>
      <xdr:rowOff>31466</xdr:rowOff>
    </xdr:to>
    <xdr:sp macro="" textlink="">
      <xdr:nvSpPr>
        <xdr:cNvPr id="313" name="楕円 312"/>
        <xdr:cNvSpPr/>
      </xdr:nvSpPr>
      <xdr:spPr>
        <a:xfrm>
          <a:off x="7810500" y="64449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38</xdr:row>
      <xdr:rowOff>32119</xdr:rowOff>
    </xdr:from>
    <xdr:ext cx="534377" cy="259045"/>
    <xdr:sp macro="" textlink="">
      <xdr:nvSpPr>
        <xdr:cNvPr id="314" name="テキスト ボックス 313"/>
        <xdr:cNvSpPr txBox="1"/>
      </xdr:nvSpPr>
      <xdr:spPr>
        <a:xfrm>
          <a:off x="7594111" y="678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101507</xdr:rowOff>
    </xdr:from>
    <xdr:to>
      <xdr:col>36</xdr:col>
      <xdr:colOff>165100</xdr:colOff>
      <xdr:row>38</xdr:row>
      <xdr:rowOff>31657</xdr:rowOff>
    </xdr:to>
    <xdr:sp macro="" textlink="">
      <xdr:nvSpPr>
        <xdr:cNvPr id="315" name="楕円 314"/>
        <xdr:cNvSpPr/>
      </xdr:nvSpPr>
      <xdr:spPr>
        <a:xfrm>
          <a:off x="6921500" y="644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38</xdr:row>
      <xdr:rowOff>32309</xdr:rowOff>
    </xdr:from>
    <xdr:ext cx="534377" cy="259045"/>
    <xdr:sp macro="" textlink="">
      <xdr:nvSpPr>
        <xdr:cNvPr id="316" name="テキスト ボックス 315"/>
        <xdr:cNvSpPr txBox="1"/>
      </xdr:nvSpPr>
      <xdr:spPr>
        <a:xfrm>
          <a:off x="6705111" y="678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362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386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99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652</xdr:rowOff>
    </xdr:from>
    <xdr:ext cx="595419" cy="259045"/>
    <xdr:sp macro="" textlink="">
      <xdr:nvSpPr>
        <xdr:cNvPr id="332" name="テキスト ボックス 331"/>
        <xdr:cNvSpPr txBox="1"/>
      </xdr:nvSpPr>
      <xdr:spPr>
        <a:xfrm>
          <a:off x="6008581" y="9601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140352</xdr:rowOff>
    </xdr:from>
    <xdr:ext cx="595419" cy="259045"/>
    <xdr:sp macro="" textlink="">
      <xdr:nvSpPr>
        <xdr:cNvPr id="334" name="テキスト ボックス 333"/>
        <xdr:cNvSpPr txBox="1"/>
      </xdr:nvSpPr>
      <xdr:spPr>
        <a:xfrm>
          <a:off x="6008581" y="9208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102252</xdr:rowOff>
    </xdr:from>
    <xdr:ext cx="685573" cy="259045"/>
    <xdr:sp macro="" textlink="">
      <xdr:nvSpPr>
        <xdr:cNvPr id="336" name="テキスト ボックス 335"/>
        <xdr:cNvSpPr txBox="1"/>
      </xdr:nvSpPr>
      <xdr:spPr>
        <a:xfrm>
          <a:off x="5918428" y="8814452"/>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64152</xdr:rowOff>
    </xdr:from>
    <xdr:ext cx="685573" cy="259045"/>
    <xdr:sp macro="" textlink="">
      <xdr:nvSpPr>
        <xdr:cNvPr id="338" name="テキスト ボックス 337"/>
        <xdr:cNvSpPr txBox="1"/>
      </xdr:nvSpPr>
      <xdr:spPr>
        <a:xfrm>
          <a:off x="5918428" y="8420752"/>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31087</xdr:rowOff>
    </xdr:from>
    <xdr:ext cx="534377" cy="259045"/>
    <xdr:sp macro="" textlink="">
      <xdr:nvSpPr>
        <xdr:cNvPr id="341" name="普通建設事業費最小値テキスト"/>
        <xdr:cNvSpPr txBox="1"/>
      </xdr:nvSpPr>
      <xdr:spPr>
        <a:xfrm>
          <a:off x="10528300" y="1052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138278</xdr:rowOff>
    </xdr:from>
    <xdr:ext cx="690189" cy="259045"/>
    <xdr:sp macro="" textlink="">
      <xdr:nvSpPr>
        <xdr:cNvPr id="343" name="普通建設事業費最大値テキスト"/>
        <xdr:cNvSpPr txBox="1"/>
      </xdr:nvSpPr>
      <xdr:spPr>
        <a:xfrm>
          <a:off x="10528300" y="88504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57573</xdr:rowOff>
    </xdr:from>
    <xdr:to>
      <xdr:col>55</xdr:col>
      <xdr:colOff>0</xdr:colOff>
      <xdr:row>58</xdr:row>
      <xdr:rowOff>68577</xdr:rowOff>
    </xdr:to>
    <xdr:cxnSp macro="">
      <xdr:nvCxnSpPr>
        <xdr:cNvPr id="345" name="直線コネクタ 344"/>
        <xdr:cNvCxnSpPr/>
      </xdr:nvCxnSpPr>
      <xdr:spPr>
        <a:xfrm>
          <a:off x="9639300" y="10001673"/>
          <a:ext cx="838200" cy="1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xdr:cNvSpPr txBox="1"/>
      </xdr:nvSpPr>
      <xdr:spPr>
        <a:xfrm>
          <a:off x="10528300" y="101683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58</xdr:row>
      <xdr:rowOff>57573</xdr:rowOff>
    </xdr:from>
    <xdr:to>
      <xdr:col>50</xdr:col>
      <xdr:colOff>114300</xdr:colOff>
      <xdr:row>58</xdr:row>
      <xdr:rowOff>141868</xdr:rowOff>
    </xdr:to>
    <xdr:cxnSp macro="">
      <xdr:nvCxnSpPr>
        <xdr:cNvPr id="348" name="直線コネクタ 347"/>
        <xdr:cNvCxnSpPr/>
      </xdr:nvCxnSpPr>
      <xdr:spPr>
        <a:xfrm flipV="1">
          <a:off x="8750300" y="10001673"/>
          <a:ext cx="889000" cy="8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58</xdr:row>
      <xdr:rowOff>110301</xdr:rowOff>
    </xdr:from>
    <xdr:ext cx="599010" cy="259045"/>
    <xdr:sp macro="" textlink="">
      <xdr:nvSpPr>
        <xdr:cNvPr id="350" name="テキスト ボックス 349"/>
        <xdr:cNvSpPr txBox="1"/>
      </xdr:nvSpPr>
      <xdr:spPr>
        <a:xfrm>
          <a:off x="9339795" y="1042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138088</xdr:rowOff>
    </xdr:from>
    <xdr:to>
      <xdr:col>45</xdr:col>
      <xdr:colOff>177800</xdr:colOff>
      <xdr:row>58</xdr:row>
      <xdr:rowOff>141868</xdr:rowOff>
    </xdr:to>
    <xdr:cxnSp macro="">
      <xdr:nvCxnSpPr>
        <xdr:cNvPr id="351" name="直線コネクタ 350"/>
        <xdr:cNvCxnSpPr/>
      </xdr:nvCxnSpPr>
      <xdr:spPr>
        <a:xfrm>
          <a:off x="7861300" y="10082188"/>
          <a:ext cx="8890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68795</xdr:colOff>
      <xdr:row>56</xdr:row>
      <xdr:rowOff>140502</xdr:rowOff>
    </xdr:from>
    <xdr:ext cx="599011" cy="259045"/>
    <xdr:sp macro="" textlink="">
      <xdr:nvSpPr>
        <xdr:cNvPr id="353" name="テキスト ボックス 352"/>
        <xdr:cNvSpPr txBox="1"/>
      </xdr:nvSpPr>
      <xdr:spPr>
        <a:xfrm>
          <a:off x="8450795" y="1009730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63667</xdr:rowOff>
    </xdr:from>
    <xdr:to>
      <xdr:col>41</xdr:col>
      <xdr:colOff>50800</xdr:colOff>
      <xdr:row>58</xdr:row>
      <xdr:rowOff>138088</xdr:rowOff>
    </xdr:to>
    <xdr:cxnSp macro="">
      <xdr:nvCxnSpPr>
        <xdr:cNvPr id="354" name="直線コネクタ 353"/>
        <xdr:cNvCxnSpPr/>
      </xdr:nvCxnSpPr>
      <xdr:spPr>
        <a:xfrm>
          <a:off x="6972300" y="10007767"/>
          <a:ext cx="889000" cy="7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141820</xdr:colOff>
      <xdr:row>56</xdr:row>
      <xdr:rowOff>143629</xdr:rowOff>
    </xdr:from>
    <xdr:ext cx="599011" cy="259045"/>
    <xdr:sp macro="" textlink="">
      <xdr:nvSpPr>
        <xdr:cNvPr id="356" name="テキスト ボックス 355"/>
        <xdr:cNvSpPr txBox="1"/>
      </xdr:nvSpPr>
      <xdr:spPr>
        <a:xfrm>
          <a:off x="7571320" y="1010042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58</xdr:row>
      <xdr:rowOff>105827</xdr:rowOff>
    </xdr:from>
    <xdr:ext cx="599010" cy="259045"/>
    <xdr:sp macro="" textlink="">
      <xdr:nvSpPr>
        <xdr:cNvPr id="358" name="テキスト ボックス 357"/>
        <xdr:cNvSpPr txBox="1"/>
      </xdr:nvSpPr>
      <xdr:spPr>
        <a:xfrm>
          <a:off x="6672795" y="104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17777</xdr:rowOff>
    </xdr:from>
    <xdr:to>
      <xdr:col>55</xdr:col>
      <xdr:colOff>50800</xdr:colOff>
      <xdr:row>58</xdr:row>
      <xdr:rowOff>119377</xdr:rowOff>
    </xdr:to>
    <xdr:sp macro="" textlink="">
      <xdr:nvSpPr>
        <xdr:cNvPr id="364" name="楕円 363"/>
        <xdr:cNvSpPr/>
      </xdr:nvSpPr>
      <xdr:spPr>
        <a:xfrm>
          <a:off x="10426700" y="996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57</xdr:row>
      <xdr:rowOff>160736</xdr:rowOff>
    </xdr:from>
    <xdr:ext cx="599010" cy="259045"/>
    <xdr:sp macro="" textlink="">
      <xdr:nvSpPr>
        <xdr:cNvPr id="365" name="普通建設事業費該当値テキスト"/>
        <xdr:cNvSpPr txBox="1"/>
      </xdr:nvSpPr>
      <xdr:spPr>
        <a:xfrm>
          <a:off x="10528300" y="1029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6773</xdr:rowOff>
    </xdr:from>
    <xdr:to>
      <xdr:col>50</xdr:col>
      <xdr:colOff>165100</xdr:colOff>
      <xdr:row>58</xdr:row>
      <xdr:rowOff>108373</xdr:rowOff>
    </xdr:to>
    <xdr:sp macro="" textlink="">
      <xdr:nvSpPr>
        <xdr:cNvPr id="366" name="楕円 365"/>
        <xdr:cNvSpPr/>
      </xdr:nvSpPr>
      <xdr:spPr>
        <a:xfrm>
          <a:off x="9588500" y="995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56</xdr:row>
      <xdr:rowOff>124900</xdr:rowOff>
    </xdr:from>
    <xdr:ext cx="599010" cy="259045"/>
    <xdr:sp macro="" textlink="">
      <xdr:nvSpPr>
        <xdr:cNvPr id="367" name="テキスト ボックス 366"/>
        <xdr:cNvSpPr txBox="1"/>
      </xdr:nvSpPr>
      <xdr:spPr>
        <a:xfrm>
          <a:off x="9339795" y="100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91068</xdr:rowOff>
    </xdr:from>
    <xdr:to>
      <xdr:col>46</xdr:col>
      <xdr:colOff>38100</xdr:colOff>
      <xdr:row>59</xdr:row>
      <xdr:rowOff>21218</xdr:rowOff>
    </xdr:to>
    <xdr:sp macro="" textlink="">
      <xdr:nvSpPr>
        <xdr:cNvPr id="368" name="楕円 367"/>
        <xdr:cNvSpPr/>
      </xdr:nvSpPr>
      <xdr:spPr>
        <a:xfrm>
          <a:off x="8699500" y="1003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59</xdr:row>
      <xdr:rowOff>12345</xdr:rowOff>
    </xdr:from>
    <xdr:ext cx="534378" cy="259045"/>
    <xdr:sp macro="" textlink="">
      <xdr:nvSpPr>
        <xdr:cNvPr id="369" name="テキスト ボックス 368"/>
        <xdr:cNvSpPr txBox="1"/>
      </xdr:nvSpPr>
      <xdr:spPr>
        <a:xfrm>
          <a:off x="8483111" y="1050254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87288</xdr:rowOff>
    </xdr:from>
    <xdr:to>
      <xdr:col>41</xdr:col>
      <xdr:colOff>101600</xdr:colOff>
      <xdr:row>59</xdr:row>
      <xdr:rowOff>17438</xdr:rowOff>
    </xdr:to>
    <xdr:sp macro="" textlink="">
      <xdr:nvSpPr>
        <xdr:cNvPr id="370" name="楕円 369"/>
        <xdr:cNvSpPr/>
      </xdr:nvSpPr>
      <xdr:spPr>
        <a:xfrm>
          <a:off x="7810500" y="100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59</xdr:row>
      <xdr:rowOff>8565</xdr:rowOff>
    </xdr:from>
    <xdr:ext cx="534377" cy="259045"/>
    <xdr:sp macro="" textlink="">
      <xdr:nvSpPr>
        <xdr:cNvPr id="371" name="テキスト ボックス 370"/>
        <xdr:cNvSpPr txBox="1"/>
      </xdr:nvSpPr>
      <xdr:spPr>
        <a:xfrm>
          <a:off x="7594111" y="1049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12867</xdr:rowOff>
    </xdr:from>
    <xdr:to>
      <xdr:col>36</xdr:col>
      <xdr:colOff>165100</xdr:colOff>
      <xdr:row>58</xdr:row>
      <xdr:rowOff>114467</xdr:rowOff>
    </xdr:to>
    <xdr:sp macro="" textlink="">
      <xdr:nvSpPr>
        <xdr:cNvPr id="372" name="楕円 371"/>
        <xdr:cNvSpPr/>
      </xdr:nvSpPr>
      <xdr:spPr>
        <a:xfrm>
          <a:off x="6921500" y="995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56</xdr:row>
      <xdr:rowOff>140519</xdr:rowOff>
    </xdr:from>
    <xdr:ext cx="599010" cy="259045"/>
    <xdr:sp macro="" textlink="">
      <xdr:nvSpPr>
        <xdr:cNvPr id="373" name="テキスト ボックス 372"/>
        <xdr:cNvSpPr txBox="1"/>
      </xdr:nvSpPr>
      <xdr:spPr>
        <a:xfrm>
          <a:off x="6672795" y="1009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918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652</xdr:rowOff>
    </xdr:from>
    <xdr:ext cx="248786" cy="259045"/>
    <xdr:sp macro="" textlink="">
      <xdr:nvSpPr>
        <xdr:cNvPr id="385" name="テキスト ボックス 384"/>
        <xdr:cNvSpPr txBox="1"/>
      </xdr:nvSpPr>
      <xdr:spPr>
        <a:xfrm>
          <a:off x="6355214" y="138690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64152</xdr:rowOff>
    </xdr:from>
    <xdr:ext cx="595419" cy="259045"/>
    <xdr:sp macro="" textlink="">
      <xdr:nvSpPr>
        <xdr:cNvPr id="387" name="テキスト ボックス 386"/>
        <xdr:cNvSpPr txBox="1"/>
      </xdr:nvSpPr>
      <xdr:spPr>
        <a:xfrm>
          <a:off x="6008581" y="13399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652</xdr:rowOff>
    </xdr:from>
    <xdr:ext cx="595419" cy="259045"/>
    <xdr:sp macro="" textlink="">
      <xdr:nvSpPr>
        <xdr:cNvPr id="391" name="テキスト ボックス 390"/>
        <xdr:cNvSpPr txBox="1"/>
      </xdr:nvSpPr>
      <xdr:spPr>
        <a:xfrm>
          <a:off x="6008581" y="124466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64152</xdr:rowOff>
    </xdr:from>
    <xdr:ext cx="595419" cy="259045"/>
    <xdr:sp macro="" textlink="">
      <xdr:nvSpPr>
        <xdr:cNvPr id="393" name="テキスト ボックス 392"/>
        <xdr:cNvSpPr txBox="1"/>
      </xdr:nvSpPr>
      <xdr:spPr>
        <a:xfrm>
          <a:off x="6008581" y="11976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401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231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115070</xdr:rowOff>
    </xdr:from>
    <xdr:to>
      <xdr:col>55</xdr:col>
      <xdr:colOff>0</xdr:colOff>
      <xdr:row>78</xdr:row>
      <xdr:rowOff>39326</xdr:rowOff>
    </xdr:to>
    <xdr:cxnSp macro="">
      <xdr:nvCxnSpPr>
        <xdr:cNvPr id="400" name="直線コネクタ 399"/>
        <xdr:cNvCxnSpPr/>
      </xdr:nvCxnSpPr>
      <xdr:spPr>
        <a:xfrm>
          <a:off x="9639300" y="13316720"/>
          <a:ext cx="838200" cy="9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145414</xdr:rowOff>
    </xdr:from>
    <xdr:ext cx="534377" cy="259045"/>
    <xdr:sp macro="" textlink="">
      <xdr:nvSpPr>
        <xdr:cNvPr id="401" name="普通建設事業費 （ うち新規整備　）平均値テキスト"/>
        <xdr:cNvSpPr txBox="1"/>
      </xdr:nvSpPr>
      <xdr:spPr>
        <a:xfrm>
          <a:off x="10528300" y="13836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77</xdr:row>
      <xdr:rowOff>115070</xdr:rowOff>
    </xdr:from>
    <xdr:to>
      <xdr:col>50</xdr:col>
      <xdr:colOff>114300</xdr:colOff>
      <xdr:row>78</xdr:row>
      <xdr:rowOff>95365</xdr:rowOff>
    </xdr:to>
    <xdr:cxnSp macro="">
      <xdr:nvCxnSpPr>
        <xdr:cNvPr id="403" name="直線コネクタ 402"/>
        <xdr:cNvCxnSpPr/>
      </xdr:nvCxnSpPr>
      <xdr:spPr>
        <a:xfrm flipV="1">
          <a:off x="8750300" y="13316720"/>
          <a:ext cx="889000" cy="15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78</xdr:row>
      <xdr:rowOff>85444</xdr:rowOff>
    </xdr:from>
    <xdr:ext cx="534377" cy="259045"/>
    <xdr:sp macro="" textlink="">
      <xdr:nvSpPr>
        <xdr:cNvPr id="405" name="テキスト ボックス 404"/>
        <xdr:cNvSpPr txBox="1"/>
      </xdr:nvSpPr>
      <xdr:spPr>
        <a:xfrm>
          <a:off x="9372111" y="1395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87703</xdr:rowOff>
    </xdr:from>
    <xdr:to>
      <xdr:col>45</xdr:col>
      <xdr:colOff>177800</xdr:colOff>
      <xdr:row>78</xdr:row>
      <xdr:rowOff>95365</xdr:rowOff>
    </xdr:to>
    <xdr:cxnSp macro="">
      <xdr:nvCxnSpPr>
        <xdr:cNvPr id="406" name="直線コネクタ 405"/>
        <xdr:cNvCxnSpPr/>
      </xdr:nvCxnSpPr>
      <xdr:spPr>
        <a:xfrm>
          <a:off x="7861300" y="13460803"/>
          <a:ext cx="889000" cy="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76</xdr:row>
      <xdr:rowOff>108661</xdr:rowOff>
    </xdr:from>
    <xdr:ext cx="534378" cy="259045"/>
    <xdr:sp macro="" textlink="">
      <xdr:nvSpPr>
        <xdr:cNvPr id="408" name="テキスト ボックス 407"/>
        <xdr:cNvSpPr txBox="1"/>
      </xdr:nvSpPr>
      <xdr:spPr>
        <a:xfrm>
          <a:off x="8483111" y="1362146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87703</xdr:rowOff>
    </xdr:from>
    <xdr:to>
      <xdr:col>41</xdr:col>
      <xdr:colOff>50800</xdr:colOff>
      <xdr:row>78</xdr:row>
      <xdr:rowOff>111900</xdr:rowOff>
    </xdr:to>
    <xdr:cxnSp macro="">
      <xdr:nvCxnSpPr>
        <xdr:cNvPr id="409" name="直線コネクタ 408"/>
        <xdr:cNvCxnSpPr/>
      </xdr:nvCxnSpPr>
      <xdr:spPr>
        <a:xfrm flipV="1">
          <a:off x="6972300" y="13460803"/>
          <a:ext cx="889000" cy="2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76</xdr:row>
      <xdr:rowOff>82607</xdr:rowOff>
    </xdr:from>
    <xdr:ext cx="534377" cy="259045"/>
    <xdr:sp macro="" textlink="">
      <xdr:nvSpPr>
        <xdr:cNvPr id="411" name="テキスト ボックス 410"/>
        <xdr:cNvSpPr txBox="1"/>
      </xdr:nvSpPr>
      <xdr:spPr>
        <a:xfrm>
          <a:off x="7594111" y="1359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76</xdr:row>
      <xdr:rowOff>83720</xdr:rowOff>
    </xdr:from>
    <xdr:ext cx="534377" cy="259045"/>
    <xdr:sp macro="" textlink="">
      <xdr:nvSpPr>
        <xdr:cNvPr id="413" name="テキスト ボックス 412"/>
        <xdr:cNvSpPr txBox="1"/>
      </xdr:nvSpPr>
      <xdr:spPr>
        <a:xfrm>
          <a:off x="6705111" y="1359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159976</xdr:rowOff>
    </xdr:from>
    <xdr:to>
      <xdr:col>55</xdr:col>
      <xdr:colOff>50800</xdr:colOff>
      <xdr:row>78</xdr:row>
      <xdr:rowOff>90126</xdr:rowOff>
    </xdr:to>
    <xdr:sp macro="" textlink="">
      <xdr:nvSpPr>
        <xdr:cNvPr id="419" name="楕円 418"/>
        <xdr:cNvSpPr/>
      </xdr:nvSpPr>
      <xdr:spPr>
        <a:xfrm>
          <a:off x="10426700" y="133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76</xdr:row>
      <xdr:rowOff>119353</xdr:rowOff>
    </xdr:from>
    <xdr:ext cx="534377" cy="259045"/>
    <xdr:sp macro="" textlink="">
      <xdr:nvSpPr>
        <xdr:cNvPr id="420" name="普通建設事業費 （ うち新規整備　）該当値テキスト"/>
        <xdr:cNvSpPr txBox="1"/>
      </xdr:nvSpPr>
      <xdr:spPr>
        <a:xfrm>
          <a:off x="10528300" y="136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64270</xdr:rowOff>
    </xdr:from>
    <xdr:to>
      <xdr:col>50</xdr:col>
      <xdr:colOff>165100</xdr:colOff>
      <xdr:row>77</xdr:row>
      <xdr:rowOff>165870</xdr:rowOff>
    </xdr:to>
    <xdr:sp macro="" textlink="">
      <xdr:nvSpPr>
        <xdr:cNvPr id="421" name="楕円 420"/>
        <xdr:cNvSpPr/>
      </xdr:nvSpPr>
      <xdr:spPr>
        <a:xfrm>
          <a:off x="9588500" y="13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76</xdr:row>
      <xdr:rowOff>10947</xdr:rowOff>
    </xdr:from>
    <xdr:ext cx="534377" cy="259045"/>
    <xdr:sp macro="" textlink="">
      <xdr:nvSpPr>
        <xdr:cNvPr id="422" name="テキスト ボックス 421"/>
        <xdr:cNvSpPr txBox="1"/>
      </xdr:nvSpPr>
      <xdr:spPr>
        <a:xfrm>
          <a:off x="9372111" y="1352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44565</xdr:rowOff>
    </xdr:from>
    <xdr:to>
      <xdr:col>46</xdr:col>
      <xdr:colOff>38100</xdr:colOff>
      <xdr:row>78</xdr:row>
      <xdr:rowOff>146165</xdr:rowOff>
    </xdr:to>
    <xdr:sp macro="" textlink="">
      <xdr:nvSpPr>
        <xdr:cNvPr id="423" name="楕円 422"/>
        <xdr:cNvSpPr/>
      </xdr:nvSpPr>
      <xdr:spPr>
        <a:xfrm>
          <a:off x="8699500" y="134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78</xdr:row>
      <xdr:rowOff>146817</xdr:rowOff>
    </xdr:from>
    <xdr:ext cx="534378" cy="259045"/>
    <xdr:sp macro="" textlink="">
      <xdr:nvSpPr>
        <xdr:cNvPr id="424" name="テキスト ボックス 423"/>
        <xdr:cNvSpPr txBox="1"/>
      </xdr:nvSpPr>
      <xdr:spPr>
        <a:xfrm>
          <a:off x="8483111" y="14015217"/>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36903</xdr:rowOff>
    </xdr:from>
    <xdr:to>
      <xdr:col>41</xdr:col>
      <xdr:colOff>101600</xdr:colOff>
      <xdr:row>78</xdr:row>
      <xdr:rowOff>138503</xdr:rowOff>
    </xdr:to>
    <xdr:sp macro="" textlink="">
      <xdr:nvSpPr>
        <xdr:cNvPr id="425" name="楕円 424"/>
        <xdr:cNvSpPr/>
      </xdr:nvSpPr>
      <xdr:spPr>
        <a:xfrm>
          <a:off x="7810500" y="134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78</xdr:row>
      <xdr:rowOff>139155</xdr:rowOff>
    </xdr:from>
    <xdr:ext cx="534377" cy="259045"/>
    <xdr:sp macro="" textlink="">
      <xdr:nvSpPr>
        <xdr:cNvPr id="426" name="テキスト ボックス 425"/>
        <xdr:cNvSpPr txBox="1"/>
      </xdr:nvSpPr>
      <xdr:spPr>
        <a:xfrm>
          <a:off x="7594111" y="1400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61100</xdr:rowOff>
    </xdr:from>
    <xdr:to>
      <xdr:col>36</xdr:col>
      <xdr:colOff>165100</xdr:colOff>
      <xdr:row>78</xdr:row>
      <xdr:rowOff>162700</xdr:rowOff>
    </xdr:to>
    <xdr:sp macro="" textlink="">
      <xdr:nvSpPr>
        <xdr:cNvPr id="427" name="楕円 426"/>
        <xdr:cNvSpPr/>
      </xdr:nvSpPr>
      <xdr:spPr>
        <a:xfrm>
          <a:off x="6921500" y="134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78</xdr:row>
      <xdr:rowOff>153827</xdr:rowOff>
    </xdr:from>
    <xdr:ext cx="534377" cy="259045"/>
    <xdr:sp macro="" textlink="">
      <xdr:nvSpPr>
        <xdr:cNvPr id="428" name="テキスト ボックス 427"/>
        <xdr:cNvSpPr txBox="1"/>
      </xdr:nvSpPr>
      <xdr:spPr>
        <a:xfrm>
          <a:off x="6705111" y="1402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5474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749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710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652</xdr:rowOff>
    </xdr:from>
    <xdr:ext cx="595419" cy="259045"/>
    <xdr:sp macro="" textlink="">
      <xdr:nvSpPr>
        <xdr:cNvPr id="444" name="テキスト ボックス 443"/>
        <xdr:cNvSpPr txBox="1"/>
      </xdr:nvSpPr>
      <xdr:spPr>
        <a:xfrm>
          <a:off x="6008581" y="16713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140352</xdr:rowOff>
    </xdr:from>
    <xdr:ext cx="595419" cy="259045"/>
    <xdr:sp macro="" textlink="">
      <xdr:nvSpPr>
        <xdr:cNvPr id="446" name="テキスト ボックス 445"/>
        <xdr:cNvSpPr txBox="1"/>
      </xdr:nvSpPr>
      <xdr:spPr>
        <a:xfrm>
          <a:off x="6008581" y="16320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102252</xdr:rowOff>
    </xdr:from>
    <xdr:ext cx="595419" cy="259045"/>
    <xdr:sp macro="" textlink="">
      <xdr:nvSpPr>
        <xdr:cNvPr id="448" name="テキスト ボックス 447"/>
        <xdr:cNvSpPr txBox="1"/>
      </xdr:nvSpPr>
      <xdr:spPr>
        <a:xfrm>
          <a:off x="6008581" y="15926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64152</xdr:rowOff>
    </xdr:from>
    <xdr:ext cx="595419" cy="259045"/>
    <xdr:sp macro="" textlink="">
      <xdr:nvSpPr>
        <xdr:cNvPr id="450" name="テキスト ボックス 449"/>
        <xdr:cNvSpPr txBox="1"/>
      </xdr:nvSpPr>
      <xdr:spPr>
        <a:xfrm>
          <a:off x="6008581" y="15532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1503</xdr:rowOff>
    </xdr:from>
    <xdr:ext cx="534377" cy="259045"/>
    <xdr:sp macro="" textlink="">
      <xdr:nvSpPr>
        <xdr:cNvPr id="453" name="普通建設事業費 （ うち更新整備　）最小値テキスト"/>
        <xdr:cNvSpPr txBox="1"/>
      </xdr:nvSpPr>
      <xdr:spPr>
        <a:xfrm>
          <a:off x="10528300" y="1760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145673</xdr:rowOff>
    </xdr:from>
    <xdr:ext cx="599010" cy="259045"/>
    <xdr:sp macro="" textlink="">
      <xdr:nvSpPr>
        <xdr:cNvPr id="455" name="普通建設事業費 （ うち更新整備　）最大値テキスト"/>
        <xdr:cNvSpPr txBox="1"/>
      </xdr:nvSpPr>
      <xdr:spPr>
        <a:xfrm>
          <a:off x="10528300" y="15969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8906</xdr:rowOff>
    </xdr:from>
    <xdr:to>
      <xdr:col>55</xdr:col>
      <xdr:colOff>0</xdr:colOff>
      <xdr:row>98</xdr:row>
      <xdr:rowOff>86052</xdr:rowOff>
    </xdr:to>
    <xdr:cxnSp macro="">
      <xdr:nvCxnSpPr>
        <xdr:cNvPr id="457" name="直線コネクタ 456"/>
        <xdr:cNvCxnSpPr/>
      </xdr:nvCxnSpPr>
      <xdr:spPr>
        <a:xfrm flipV="1">
          <a:off x="9639300" y="16811006"/>
          <a:ext cx="838200" cy="7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xdr:cNvSpPr txBox="1"/>
      </xdr:nvSpPr>
      <xdr:spPr>
        <a:xfrm>
          <a:off x="10528300" y="17175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98</xdr:row>
      <xdr:rowOff>86052</xdr:rowOff>
    </xdr:from>
    <xdr:to>
      <xdr:col>50</xdr:col>
      <xdr:colOff>114300</xdr:colOff>
      <xdr:row>98</xdr:row>
      <xdr:rowOff>92480</xdr:rowOff>
    </xdr:to>
    <xdr:cxnSp macro="">
      <xdr:nvCxnSpPr>
        <xdr:cNvPr id="460" name="直線コネクタ 459"/>
        <xdr:cNvCxnSpPr/>
      </xdr:nvCxnSpPr>
      <xdr:spPr>
        <a:xfrm flipV="1">
          <a:off x="8750300" y="16888152"/>
          <a:ext cx="889000" cy="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96</xdr:row>
      <xdr:rowOff>68499</xdr:rowOff>
    </xdr:from>
    <xdr:ext cx="534377" cy="259045"/>
    <xdr:sp macro="" textlink="">
      <xdr:nvSpPr>
        <xdr:cNvPr id="462" name="テキスト ボックス 461"/>
        <xdr:cNvSpPr txBox="1"/>
      </xdr:nvSpPr>
      <xdr:spPr>
        <a:xfrm>
          <a:off x="9372111" y="1713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92480</xdr:rowOff>
    </xdr:from>
    <xdr:to>
      <xdr:col>45</xdr:col>
      <xdr:colOff>177800</xdr:colOff>
      <xdr:row>98</xdr:row>
      <xdr:rowOff>103391</xdr:rowOff>
    </xdr:to>
    <xdr:cxnSp macro="">
      <xdr:nvCxnSpPr>
        <xdr:cNvPr id="463" name="直線コネクタ 462"/>
        <xdr:cNvCxnSpPr/>
      </xdr:nvCxnSpPr>
      <xdr:spPr>
        <a:xfrm flipV="1">
          <a:off x="7861300" y="16894580"/>
          <a:ext cx="889000" cy="1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96</xdr:row>
      <xdr:rowOff>52074</xdr:rowOff>
    </xdr:from>
    <xdr:ext cx="534378" cy="259045"/>
    <xdr:sp macro="" textlink="">
      <xdr:nvSpPr>
        <xdr:cNvPr id="465" name="テキスト ボックス 464"/>
        <xdr:cNvSpPr txBox="1"/>
      </xdr:nvSpPr>
      <xdr:spPr>
        <a:xfrm>
          <a:off x="8483111" y="1712087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41604</xdr:rowOff>
    </xdr:from>
    <xdr:to>
      <xdr:col>41</xdr:col>
      <xdr:colOff>50800</xdr:colOff>
      <xdr:row>98</xdr:row>
      <xdr:rowOff>103391</xdr:rowOff>
    </xdr:to>
    <xdr:cxnSp macro="">
      <xdr:nvCxnSpPr>
        <xdr:cNvPr id="466" name="直線コネクタ 465"/>
        <xdr:cNvCxnSpPr/>
      </xdr:nvCxnSpPr>
      <xdr:spPr>
        <a:xfrm>
          <a:off x="6972300" y="16672254"/>
          <a:ext cx="889000" cy="23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96</xdr:row>
      <xdr:rowOff>117473</xdr:rowOff>
    </xdr:from>
    <xdr:ext cx="534377" cy="259045"/>
    <xdr:sp macro="" textlink="">
      <xdr:nvSpPr>
        <xdr:cNvPr id="468" name="テキスト ボックス 467"/>
        <xdr:cNvSpPr txBox="1"/>
      </xdr:nvSpPr>
      <xdr:spPr>
        <a:xfrm>
          <a:off x="7594111" y="1718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98</xdr:row>
      <xdr:rowOff>71251</xdr:rowOff>
    </xdr:from>
    <xdr:ext cx="534377" cy="259045"/>
    <xdr:sp macro="" textlink="">
      <xdr:nvSpPr>
        <xdr:cNvPr id="470" name="テキスト ボックス 469"/>
        <xdr:cNvSpPr txBox="1"/>
      </xdr:nvSpPr>
      <xdr:spPr>
        <a:xfrm>
          <a:off x="6705111" y="1749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129556</xdr:rowOff>
    </xdr:from>
    <xdr:to>
      <xdr:col>55</xdr:col>
      <xdr:colOff>50800</xdr:colOff>
      <xdr:row>98</xdr:row>
      <xdr:rowOff>59706</xdr:rowOff>
    </xdr:to>
    <xdr:sp macro="" textlink="">
      <xdr:nvSpPr>
        <xdr:cNvPr id="476" name="楕円 475"/>
        <xdr:cNvSpPr/>
      </xdr:nvSpPr>
      <xdr:spPr>
        <a:xfrm>
          <a:off x="10426700" y="1676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97</xdr:row>
      <xdr:rowOff>107983</xdr:rowOff>
    </xdr:from>
    <xdr:ext cx="534377" cy="259045"/>
    <xdr:sp macro="" textlink="">
      <xdr:nvSpPr>
        <xdr:cNvPr id="477" name="普通建設事業費 （ うち更新整備　）該当値テキスト"/>
        <xdr:cNvSpPr txBox="1"/>
      </xdr:nvSpPr>
      <xdr:spPr>
        <a:xfrm>
          <a:off x="10528300" y="1735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35252</xdr:rowOff>
    </xdr:from>
    <xdr:to>
      <xdr:col>50</xdr:col>
      <xdr:colOff>165100</xdr:colOff>
      <xdr:row>98</xdr:row>
      <xdr:rowOff>136852</xdr:rowOff>
    </xdr:to>
    <xdr:sp macro="" textlink="">
      <xdr:nvSpPr>
        <xdr:cNvPr id="478" name="楕円 477"/>
        <xdr:cNvSpPr/>
      </xdr:nvSpPr>
      <xdr:spPr>
        <a:xfrm>
          <a:off x="9588500" y="168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98</xdr:row>
      <xdr:rowOff>127979</xdr:rowOff>
    </xdr:from>
    <xdr:ext cx="534377" cy="259045"/>
    <xdr:sp macro="" textlink="">
      <xdr:nvSpPr>
        <xdr:cNvPr id="479" name="テキスト ボックス 478"/>
        <xdr:cNvSpPr txBox="1"/>
      </xdr:nvSpPr>
      <xdr:spPr>
        <a:xfrm>
          <a:off x="9372111" y="175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41680</xdr:rowOff>
    </xdr:from>
    <xdr:to>
      <xdr:col>46</xdr:col>
      <xdr:colOff>38100</xdr:colOff>
      <xdr:row>98</xdr:row>
      <xdr:rowOff>143280</xdr:rowOff>
    </xdr:to>
    <xdr:sp macro="" textlink="">
      <xdr:nvSpPr>
        <xdr:cNvPr id="480" name="楕円 479"/>
        <xdr:cNvSpPr/>
      </xdr:nvSpPr>
      <xdr:spPr>
        <a:xfrm>
          <a:off x="8699500" y="168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98</xdr:row>
      <xdr:rowOff>143932</xdr:rowOff>
    </xdr:from>
    <xdr:ext cx="534378" cy="259045"/>
    <xdr:sp macro="" textlink="">
      <xdr:nvSpPr>
        <xdr:cNvPr id="481" name="テキスト ボックス 480"/>
        <xdr:cNvSpPr txBox="1"/>
      </xdr:nvSpPr>
      <xdr:spPr>
        <a:xfrm>
          <a:off x="8483111" y="17568332"/>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52591</xdr:rowOff>
    </xdr:from>
    <xdr:to>
      <xdr:col>41</xdr:col>
      <xdr:colOff>101600</xdr:colOff>
      <xdr:row>98</xdr:row>
      <xdr:rowOff>154191</xdr:rowOff>
    </xdr:to>
    <xdr:sp macro="" textlink="">
      <xdr:nvSpPr>
        <xdr:cNvPr id="482" name="楕円 481"/>
        <xdr:cNvSpPr/>
      </xdr:nvSpPr>
      <xdr:spPr>
        <a:xfrm>
          <a:off x="7810500" y="1685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98</xdr:row>
      <xdr:rowOff>145318</xdr:rowOff>
    </xdr:from>
    <xdr:ext cx="534377" cy="259045"/>
    <xdr:sp macro="" textlink="">
      <xdr:nvSpPr>
        <xdr:cNvPr id="483" name="テキスト ボックス 482"/>
        <xdr:cNvSpPr txBox="1"/>
      </xdr:nvSpPr>
      <xdr:spPr>
        <a:xfrm>
          <a:off x="7594111" y="1756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162254</xdr:rowOff>
    </xdr:from>
    <xdr:to>
      <xdr:col>36</xdr:col>
      <xdr:colOff>165100</xdr:colOff>
      <xdr:row>97</xdr:row>
      <xdr:rowOff>92404</xdr:rowOff>
    </xdr:to>
    <xdr:sp macro="" textlink="">
      <xdr:nvSpPr>
        <xdr:cNvPr id="484" name="楕円 483"/>
        <xdr:cNvSpPr/>
      </xdr:nvSpPr>
      <xdr:spPr>
        <a:xfrm>
          <a:off x="6921500" y="166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95</xdr:row>
      <xdr:rowOff>108931</xdr:rowOff>
    </xdr:from>
    <xdr:ext cx="534377" cy="259045"/>
    <xdr:sp macro="" textlink="">
      <xdr:nvSpPr>
        <xdr:cNvPr id="485" name="テキスト ボックス 484"/>
        <xdr:cNvSpPr txBox="1"/>
      </xdr:nvSpPr>
      <xdr:spPr>
        <a:xfrm>
          <a:off x="6705111" y="1699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806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830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300" cy="259045"/>
    <xdr:sp macro="" textlink="">
      <xdr:nvSpPr>
        <xdr:cNvPr id="499" name="テキスト ボックス 498"/>
        <xdr:cNvSpPr txBox="1"/>
      </xdr:nvSpPr>
      <xdr:spPr>
        <a:xfrm>
          <a:off x="11914701" y="64363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652</xdr:rowOff>
    </xdr:from>
    <xdr:ext cx="531300" cy="259045"/>
    <xdr:sp macro="" textlink="">
      <xdr:nvSpPr>
        <xdr:cNvPr id="501" name="テキスト ボックス 500"/>
        <xdr:cNvSpPr txBox="1"/>
      </xdr:nvSpPr>
      <xdr:spPr>
        <a:xfrm>
          <a:off x="11914701" y="604585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140352</xdr:rowOff>
    </xdr:from>
    <xdr:ext cx="531300" cy="259045"/>
    <xdr:sp macro="" textlink="">
      <xdr:nvSpPr>
        <xdr:cNvPr id="503" name="テキスト ボックス 502"/>
        <xdr:cNvSpPr txBox="1"/>
      </xdr:nvSpPr>
      <xdr:spPr>
        <a:xfrm>
          <a:off x="11914701" y="565215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102252</xdr:rowOff>
    </xdr:from>
    <xdr:ext cx="531300" cy="259045"/>
    <xdr:sp macro="" textlink="">
      <xdr:nvSpPr>
        <xdr:cNvPr id="505" name="テキスト ボックス 504"/>
        <xdr:cNvSpPr txBox="1"/>
      </xdr:nvSpPr>
      <xdr:spPr>
        <a:xfrm>
          <a:off x="11914701" y="525845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64152</xdr:rowOff>
    </xdr:from>
    <xdr:ext cx="595419" cy="259045"/>
    <xdr:sp macro="" textlink="">
      <xdr:nvSpPr>
        <xdr:cNvPr id="507" name="テキスト ボックス 506"/>
        <xdr:cNvSpPr txBox="1"/>
      </xdr:nvSpPr>
      <xdr:spPr>
        <a:xfrm>
          <a:off x="11850581" y="4864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9824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508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9360</xdr:rowOff>
    </xdr:from>
    <xdr:to>
      <xdr:col>85</xdr:col>
      <xdr:colOff>127000</xdr:colOff>
      <xdr:row>38</xdr:row>
      <xdr:rowOff>55499</xdr:rowOff>
    </xdr:to>
    <xdr:cxnSp macro="">
      <xdr:nvCxnSpPr>
        <xdr:cNvPr id="514" name="直線コネクタ 513"/>
        <xdr:cNvCxnSpPr/>
      </xdr:nvCxnSpPr>
      <xdr:spPr>
        <a:xfrm flipV="1">
          <a:off x="15481300" y="6524460"/>
          <a:ext cx="8382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xdr:cNvSpPr txBox="1"/>
      </xdr:nvSpPr>
      <xdr:spPr>
        <a:xfrm>
          <a:off x="16370300" y="6519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38</xdr:row>
      <xdr:rowOff>55499</xdr:rowOff>
    </xdr:from>
    <xdr:to>
      <xdr:col>81</xdr:col>
      <xdr:colOff>50800</xdr:colOff>
      <xdr:row>39</xdr:row>
      <xdr:rowOff>44450</xdr:rowOff>
    </xdr:to>
    <xdr:cxnSp macro="">
      <xdr:nvCxnSpPr>
        <xdr:cNvPr id="517" name="直線コネクタ 516"/>
        <xdr:cNvCxnSpPr/>
      </xdr:nvCxnSpPr>
      <xdr:spPr>
        <a:xfrm flipV="1">
          <a:off x="14592300" y="6570599"/>
          <a:ext cx="8890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36</xdr:row>
      <xdr:rowOff>76135</xdr:rowOff>
    </xdr:from>
    <xdr:ext cx="534377" cy="259045"/>
    <xdr:sp macro="" textlink="">
      <xdr:nvSpPr>
        <xdr:cNvPr id="519" name="テキスト ボックス 518"/>
        <xdr:cNvSpPr txBox="1"/>
      </xdr:nvSpPr>
      <xdr:spPr>
        <a:xfrm>
          <a:off x="15214111" y="647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36</xdr:row>
      <xdr:rowOff>37730</xdr:rowOff>
    </xdr:from>
    <xdr:ext cx="534377" cy="259045"/>
    <xdr:sp macro="" textlink="">
      <xdr:nvSpPr>
        <xdr:cNvPr id="522" name="テキスト ボックス 521"/>
        <xdr:cNvSpPr txBox="1"/>
      </xdr:nvSpPr>
      <xdr:spPr>
        <a:xfrm>
          <a:off x="14325111" y="643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126136</xdr:rowOff>
    </xdr:from>
    <xdr:to>
      <xdr:col>71</xdr:col>
      <xdr:colOff>177800</xdr:colOff>
      <xdr:row>39</xdr:row>
      <xdr:rowOff>44450</xdr:rowOff>
    </xdr:to>
    <xdr:cxnSp macro="">
      <xdr:nvCxnSpPr>
        <xdr:cNvPr id="523" name="直線コネクタ 522"/>
        <xdr:cNvCxnSpPr/>
      </xdr:nvCxnSpPr>
      <xdr:spPr>
        <a:xfrm>
          <a:off x="12814300" y="6469786"/>
          <a:ext cx="889000" cy="2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142953</xdr:colOff>
      <xdr:row>36</xdr:row>
      <xdr:rowOff>108900</xdr:rowOff>
    </xdr:from>
    <xdr:ext cx="469744" cy="259045"/>
    <xdr:sp macro="" textlink="">
      <xdr:nvSpPr>
        <xdr:cNvPr id="525" name="テキスト ボックス 524"/>
        <xdr:cNvSpPr txBox="1"/>
      </xdr:nvSpPr>
      <xdr:spPr>
        <a:xfrm>
          <a:off x="13477953" y="650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38</xdr:row>
      <xdr:rowOff>24140</xdr:rowOff>
    </xdr:from>
    <xdr:ext cx="534377" cy="259045"/>
    <xdr:sp macro="" textlink="">
      <xdr:nvSpPr>
        <xdr:cNvPr id="527" name="テキスト ボックス 526"/>
        <xdr:cNvSpPr txBox="1"/>
      </xdr:nvSpPr>
      <xdr:spPr>
        <a:xfrm>
          <a:off x="12547111" y="678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130010</xdr:rowOff>
    </xdr:from>
    <xdr:to>
      <xdr:col>85</xdr:col>
      <xdr:colOff>177800</xdr:colOff>
      <xdr:row>38</xdr:row>
      <xdr:rowOff>60160</xdr:rowOff>
    </xdr:to>
    <xdr:sp macro="" textlink="">
      <xdr:nvSpPr>
        <xdr:cNvPr id="533" name="楕円 532"/>
        <xdr:cNvSpPr/>
      </xdr:nvSpPr>
      <xdr:spPr>
        <a:xfrm>
          <a:off x="16268700" y="64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37</xdr:row>
      <xdr:rowOff>108437</xdr:rowOff>
    </xdr:from>
    <xdr:ext cx="534377" cy="259045"/>
    <xdr:sp macro="" textlink="">
      <xdr:nvSpPr>
        <xdr:cNvPr id="534" name="災害復旧事業費該当値テキスト"/>
        <xdr:cNvSpPr txBox="1"/>
      </xdr:nvSpPr>
      <xdr:spPr>
        <a:xfrm>
          <a:off x="16370300" y="668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4699</xdr:rowOff>
    </xdr:from>
    <xdr:to>
      <xdr:col>81</xdr:col>
      <xdr:colOff>101600</xdr:colOff>
      <xdr:row>38</xdr:row>
      <xdr:rowOff>106299</xdr:rowOff>
    </xdr:to>
    <xdr:sp macro="" textlink="">
      <xdr:nvSpPr>
        <xdr:cNvPr id="535" name="楕円 534"/>
        <xdr:cNvSpPr/>
      </xdr:nvSpPr>
      <xdr:spPr>
        <a:xfrm>
          <a:off x="15430500" y="6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6428</xdr:colOff>
      <xdr:row>38</xdr:row>
      <xdr:rowOff>106951</xdr:rowOff>
    </xdr:from>
    <xdr:ext cx="469745" cy="259045"/>
    <xdr:sp macro="" textlink="">
      <xdr:nvSpPr>
        <xdr:cNvPr id="536" name="テキスト ボックス 535"/>
        <xdr:cNvSpPr txBox="1"/>
      </xdr:nvSpPr>
      <xdr:spPr>
        <a:xfrm>
          <a:off x="15246428" y="686335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39</xdr:row>
      <xdr:rowOff>86377</xdr:rowOff>
    </xdr:from>
    <xdr:ext cx="249299" cy="259045"/>
    <xdr:sp macro="" textlink="">
      <xdr:nvSpPr>
        <xdr:cNvPr id="538" name="テキスト ボックス 537"/>
        <xdr:cNvSpPr txBox="1"/>
      </xdr:nvSpPr>
      <xdr:spPr>
        <a:xfrm>
          <a:off x="14467650" y="7020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62675</xdr:colOff>
      <xdr:row>39</xdr:row>
      <xdr:rowOff>86377</xdr:rowOff>
    </xdr:from>
    <xdr:ext cx="249299" cy="259045"/>
    <xdr:sp macro="" textlink="">
      <xdr:nvSpPr>
        <xdr:cNvPr id="540" name="テキスト ボックス 539"/>
        <xdr:cNvSpPr txBox="1"/>
      </xdr:nvSpPr>
      <xdr:spPr>
        <a:xfrm>
          <a:off x="13588175" y="7020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75336</xdr:rowOff>
    </xdr:from>
    <xdr:to>
      <xdr:col>67</xdr:col>
      <xdr:colOff>101600</xdr:colOff>
      <xdr:row>38</xdr:row>
      <xdr:rowOff>5486</xdr:rowOff>
    </xdr:to>
    <xdr:sp macro="" textlink="">
      <xdr:nvSpPr>
        <xdr:cNvPr id="541" name="楕円 540"/>
        <xdr:cNvSpPr/>
      </xdr:nvSpPr>
      <xdr:spPr>
        <a:xfrm>
          <a:off x="12763500" y="641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36</xdr:row>
      <xdr:rowOff>31538</xdr:rowOff>
    </xdr:from>
    <xdr:ext cx="534377" cy="259045"/>
    <xdr:sp macro="" textlink="">
      <xdr:nvSpPr>
        <xdr:cNvPr id="542" name="テキスト ボックス 541"/>
        <xdr:cNvSpPr txBox="1"/>
      </xdr:nvSpPr>
      <xdr:spPr>
        <a:xfrm>
          <a:off x="12547111" y="64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362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652</xdr:rowOff>
    </xdr:from>
    <xdr:ext cx="248786" cy="259045"/>
    <xdr:sp macro="" textlink="">
      <xdr:nvSpPr>
        <xdr:cNvPr id="554" name="テキスト ボックス 553"/>
        <xdr:cNvSpPr txBox="1"/>
      </xdr:nvSpPr>
      <xdr:spPr>
        <a:xfrm>
          <a:off x="12197214" y="9601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64152</xdr:rowOff>
    </xdr:from>
    <xdr:ext cx="248786" cy="259045"/>
    <xdr:sp macro="" textlink="">
      <xdr:nvSpPr>
        <xdr:cNvPr id="556" name="テキスト ボックス 555"/>
        <xdr:cNvSpPr txBox="1"/>
      </xdr:nvSpPr>
      <xdr:spPr>
        <a:xfrm>
          <a:off x="12197214" y="84207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789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433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668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789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789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62675</xdr:colOff>
      <xdr:row>55</xdr:row>
      <xdr:rowOff>10177</xdr:rowOff>
    </xdr:from>
    <xdr:ext cx="249299" cy="259045"/>
    <xdr:sp macro="" textlink="">
      <xdr:nvSpPr>
        <xdr:cNvPr id="574" name="テキスト ボックス 573"/>
        <xdr:cNvSpPr txBox="1"/>
      </xdr:nvSpPr>
      <xdr:spPr>
        <a:xfrm>
          <a:off x="13588175" y="9789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789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547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458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458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62675</xdr:colOff>
      <xdr:row>53</xdr:row>
      <xdr:rowOff>35577</xdr:rowOff>
    </xdr:from>
    <xdr:ext cx="249299" cy="259045"/>
    <xdr:sp macro="" textlink="">
      <xdr:nvSpPr>
        <xdr:cNvPr id="589" name="テキスト ボックス 588"/>
        <xdr:cNvSpPr txBox="1"/>
      </xdr:nvSpPr>
      <xdr:spPr>
        <a:xfrm>
          <a:off x="13588175" y="9458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458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918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652</xdr:rowOff>
    </xdr:from>
    <xdr:ext cx="248786" cy="259045"/>
    <xdr:sp macro="" textlink="">
      <xdr:nvSpPr>
        <xdr:cNvPr id="603" name="テキスト ボックス 602"/>
        <xdr:cNvSpPr txBox="1"/>
      </xdr:nvSpPr>
      <xdr:spPr>
        <a:xfrm>
          <a:off x="12197214" y="138690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64152</xdr:rowOff>
    </xdr:from>
    <xdr:ext cx="595419" cy="259045"/>
    <xdr:sp macro="" textlink="">
      <xdr:nvSpPr>
        <xdr:cNvPr id="605" name="テキスト ボックス 604"/>
        <xdr:cNvSpPr txBox="1"/>
      </xdr:nvSpPr>
      <xdr:spPr>
        <a:xfrm>
          <a:off x="11850581" y="13399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652</xdr:rowOff>
    </xdr:from>
    <xdr:ext cx="595419" cy="259045"/>
    <xdr:sp macro="" textlink="">
      <xdr:nvSpPr>
        <xdr:cNvPr id="609" name="テキスト ボックス 608"/>
        <xdr:cNvSpPr txBox="1"/>
      </xdr:nvSpPr>
      <xdr:spPr>
        <a:xfrm>
          <a:off x="11850581" y="124466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64152</xdr:rowOff>
    </xdr:from>
    <xdr:ext cx="595419" cy="259045"/>
    <xdr:sp macro="" textlink="">
      <xdr:nvSpPr>
        <xdr:cNvPr id="611" name="テキスト ボックス 610"/>
        <xdr:cNvSpPr txBox="1"/>
      </xdr:nvSpPr>
      <xdr:spPr>
        <a:xfrm>
          <a:off x="11850581" y="11976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97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29759</xdr:rowOff>
    </xdr:from>
    <xdr:ext cx="599010" cy="259045"/>
    <xdr:sp macro="" textlink="">
      <xdr:nvSpPr>
        <xdr:cNvPr id="616" name="公債費最大値テキスト"/>
        <xdr:cNvSpPr txBox="1"/>
      </xdr:nvSpPr>
      <xdr:spPr>
        <a:xfrm>
          <a:off x="16370300" y="124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68239</xdr:rowOff>
    </xdr:from>
    <xdr:to>
      <xdr:col>85</xdr:col>
      <xdr:colOff>127000</xdr:colOff>
      <xdr:row>77</xdr:row>
      <xdr:rowOff>104880</xdr:rowOff>
    </xdr:to>
    <xdr:cxnSp macro="">
      <xdr:nvCxnSpPr>
        <xdr:cNvPr id="618" name="直線コネクタ 617"/>
        <xdr:cNvCxnSpPr/>
      </xdr:nvCxnSpPr>
      <xdr:spPr>
        <a:xfrm>
          <a:off x="15481300" y="13269889"/>
          <a:ext cx="8382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xdr:cNvSpPr txBox="1"/>
      </xdr:nvSpPr>
      <xdr:spPr>
        <a:xfrm>
          <a:off x="16370300" y="13446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77</xdr:row>
      <xdr:rowOff>68239</xdr:rowOff>
    </xdr:from>
    <xdr:to>
      <xdr:col>81</xdr:col>
      <xdr:colOff>50800</xdr:colOff>
      <xdr:row>77</xdr:row>
      <xdr:rowOff>77082</xdr:rowOff>
    </xdr:to>
    <xdr:cxnSp macro="">
      <xdr:nvCxnSpPr>
        <xdr:cNvPr id="621" name="直線コネクタ 620"/>
        <xdr:cNvCxnSpPr/>
      </xdr:nvCxnSpPr>
      <xdr:spPr>
        <a:xfrm flipV="1">
          <a:off x="14592300" y="13269889"/>
          <a:ext cx="889000" cy="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75</xdr:row>
      <xdr:rowOff>34758</xdr:rowOff>
    </xdr:from>
    <xdr:ext cx="534377" cy="259045"/>
    <xdr:sp macro="" textlink="">
      <xdr:nvSpPr>
        <xdr:cNvPr id="623" name="テキスト ボックス 622"/>
        <xdr:cNvSpPr txBox="1"/>
      </xdr:nvSpPr>
      <xdr:spPr>
        <a:xfrm>
          <a:off x="15214111" y="1336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76876</xdr:rowOff>
    </xdr:from>
    <xdr:to>
      <xdr:col>76</xdr:col>
      <xdr:colOff>114300</xdr:colOff>
      <xdr:row>77</xdr:row>
      <xdr:rowOff>77082</xdr:rowOff>
    </xdr:to>
    <xdr:cxnSp macro="">
      <xdr:nvCxnSpPr>
        <xdr:cNvPr id="624" name="直線コネクタ 623"/>
        <xdr:cNvCxnSpPr/>
      </xdr:nvCxnSpPr>
      <xdr:spPr>
        <a:xfrm>
          <a:off x="13703300" y="13278526"/>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75</xdr:row>
      <xdr:rowOff>49581</xdr:rowOff>
    </xdr:from>
    <xdr:ext cx="534377" cy="259045"/>
    <xdr:sp macro="" textlink="">
      <xdr:nvSpPr>
        <xdr:cNvPr id="626" name="テキスト ボックス 625"/>
        <xdr:cNvSpPr txBox="1"/>
      </xdr:nvSpPr>
      <xdr:spPr>
        <a:xfrm>
          <a:off x="14325111" y="1338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146540</xdr:rowOff>
    </xdr:from>
    <xdr:to>
      <xdr:col>71</xdr:col>
      <xdr:colOff>177800</xdr:colOff>
      <xdr:row>77</xdr:row>
      <xdr:rowOff>76876</xdr:rowOff>
    </xdr:to>
    <xdr:cxnSp macro="">
      <xdr:nvCxnSpPr>
        <xdr:cNvPr id="627" name="直線コネクタ 626"/>
        <xdr:cNvCxnSpPr/>
      </xdr:nvCxnSpPr>
      <xdr:spPr>
        <a:xfrm>
          <a:off x="12814300" y="13176740"/>
          <a:ext cx="889000" cy="10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75</xdr:row>
      <xdr:rowOff>69492</xdr:rowOff>
    </xdr:from>
    <xdr:ext cx="534378" cy="259045"/>
    <xdr:sp macro="" textlink="">
      <xdr:nvSpPr>
        <xdr:cNvPr id="629" name="テキスト ボックス 628"/>
        <xdr:cNvSpPr txBox="1"/>
      </xdr:nvSpPr>
      <xdr:spPr>
        <a:xfrm>
          <a:off x="13436111" y="13404492"/>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77</xdr:row>
      <xdr:rowOff>27884</xdr:rowOff>
    </xdr:from>
    <xdr:ext cx="534377" cy="259045"/>
    <xdr:sp macro="" textlink="">
      <xdr:nvSpPr>
        <xdr:cNvPr id="631" name="テキスト ボックス 630"/>
        <xdr:cNvSpPr txBox="1"/>
      </xdr:nvSpPr>
      <xdr:spPr>
        <a:xfrm>
          <a:off x="12547111" y="137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54080</xdr:rowOff>
    </xdr:from>
    <xdr:to>
      <xdr:col>85</xdr:col>
      <xdr:colOff>177800</xdr:colOff>
      <xdr:row>77</xdr:row>
      <xdr:rowOff>155680</xdr:rowOff>
    </xdr:to>
    <xdr:sp macro="" textlink="">
      <xdr:nvSpPr>
        <xdr:cNvPr id="637" name="楕円 636"/>
        <xdr:cNvSpPr/>
      </xdr:nvSpPr>
      <xdr:spPr>
        <a:xfrm>
          <a:off x="16268700" y="1325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77</xdr:row>
      <xdr:rowOff>32507</xdr:rowOff>
    </xdr:from>
    <xdr:ext cx="534377" cy="259045"/>
    <xdr:sp macro="" textlink="">
      <xdr:nvSpPr>
        <xdr:cNvPr id="638" name="公債費該当値テキスト"/>
        <xdr:cNvSpPr txBox="1"/>
      </xdr:nvSpPr>
      <xdr:spPr>
        <a:xfrm>
          <a:off x="16370300" y="1372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17439</xdr:rowOff>
    </xdr:from>
    <xdr:to>
      <xdr:col>81</xdr:col>
      <xdr:colOff>101600</xdr:colOff>
      <xdr:row>77</xdr:row>
      <xdr:rowOff>119039</xdr:rowOff>
    </xdr:to>
    <xdr:sp macro="" textlink="">
      <xdr:nvSpPr>
        <xdr:cNvPr id="639" name="楕円 638"/>
        <xdr:cNvSpPr/>
      </xdr:nvSpPr>
      <xdr:spPr>
        <a:xfrm>
          <a:off x="15430500" y="132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77</xdr:row>
      <xdr:rowOff>110166</xdr:rowOff>
    </xdr:from>
    <xdr:ext cx="534377" cy="259045"/>
    <xdr:sp macro="" textlink="">
      <xdr:nvSpPr>
        <xdr:cNvPr id="640" name="テキスト ボックス 639"/>
        <xdr:cNvSpPr txBox="1"/>
      </xdr:nvSpPr>
      <xdr:spPr>
        <a:xfrm>
          <a:off x="15214111" y="1380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26282</xdr:rowOff>
    </xdr:from>
    <xdr:to>
      <xdr:col>76</xdr:col>
      <xdr:colOff>165100</xdr:colOff>
      <xdr:row>77</xdr:row>
      <xdr:rowOff>127882</xdr:rowOff>
    </xdr:to>
    <xdr:sp macro="" textlink="">
      <xdr:nvSpPr>
        <xdr:cNvPr id="641" name="楕円 640"/>
        <xdr:cNvSpPr/>
      </xdr:nvSpPr>
      <xdr:spPr>
        <a:xfrm>
          <a:off x="14541500" y="132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77</xdr:row>
      <xdr:rowOff>119009</xdr:rowOff>
    </xdr:from>
    <xdr:ext cx="534377" cy="259045"/>
    <xdr:sp macro="" textlink="">
      <xdr:nvSpPr>
        <xdr:cNvPr id="642" name="テキスト ボックス 641"/>
        <xdr:cNvSpPr txBox="1"/>
      </xdr:nvSpPr>
      <xdr:spPr>
        <a:xfrm>
          <a:off x="14325111" y="1380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26076</xdr:rowOff>
    </xdr:from>
    <xdr:to>
      <xdr:col>72</xdr:col>
      <xdr:colOff>38100</xdr:colOff>
      <xdr:row>77</xdr:row>
      <xdr:rowOff>127676</xdr:rowOff>
    </xdr:to>
    <xdr:sp macro="" textlink="">
      <xdr:nvSpPr>
        <xdr:cNvPr id="643" name="楕円 642"/>
        <xdr:cNvSpPr/>
      </xdr:nvSpPr>
      <xdr:spPr>
        <a:xfrm>
          <a:off x="13652500" y="1322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77</xdr:row>
      <xdr:rowOff>118803</xdr:rowOff>
    </xdr:from>
    <xdr:ext cx="534378" cy="259045"/>
    <xdr:sp macro="" textlink="">
      <xdr:nvSpPr>
        <xdr:cNvPr id="644" name="テキスト ボックス 643"/>
        <xdr:cNvSpPr txBox="1"/>
      </xdr:nvSpPr>
      <xdr:spPr>
        <a:xfrm>
          <a:off x="13436111" y="1380940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95740</xdr:rowOff>
    </xdr:from>
    <xdr:to>
      <xdr:col>67</xdr:col>
      <xdr:colOff>101600</xdr:colOff>
      <xdr:row>77</xdr:row>
      <xdr:rowOff>25890</xdr:rowOff>
    </xdr:to>
    <xdr:sp macro="" textlink="">
      <xdr:nvSpPr>
        <xdr:cNvPr id="645" name="楕円 644"/>
        <xdr:cNvSpPr/>
      </xdr:nvSpPr>
      <xdr:spPr>
        <a:xfrm>
          <a:off x="12763500" y="131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75</xdr:row>
      <xdr:rowOff>42417</xdr:rowOff>
    </xdr:from>
    <xdr:ext cx="534377" cy="259045"/>
    <xdr:sp macro="" textlink="">
      <xdr:nvSpPr>
        <xdr:cNvPr id="646" name="テキスト ボックス 645"/>
        <xdr:cNvSpPr txBox="1"/>
      </xdr:nvSpPr>
      <xdr:spPr>
        <a:xfrm>
          <a:off x="12547111" y="1337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5474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7415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64152</xdr:rowOff>
    </xdr:from>
    <xdr:ext cx="595419" cy="259045"/>
    <xdr:sp macro="" textlink="">
      <xdr:nvSpPr>
        <xdr:cNvPr id="660" name="テキスト ボックス 659"/>
        <xdr:cNvSpPr txBox="1"/>
      </xdr:nvSpPr>
      <xdr:spPr>
        <a:xfrm>
          <a:off x="11850581" y="16955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6469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652</xdr:rowOff>
    </xdr:from>
    <xdr:ext cx="595419" cy="259045"/>
    <xdr:sp macro="" textlink="">
      <xdr:nvSpPr>
        <xdr:cNvPr id="664" name="テキスト ボックス 663"/>
        <xdr:cNvSpPr txBox="1"/>
      </xdr:nvSpPr>
      <xdr:spPr>
        <a:xfrm>
          <a:off x="11850581" y="160026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64152</xdr:rowOff>
    </xdr:from>
    <xdr:ext cx="595419" cy="259045"/>
    <xdr:sp macro="" textlink="">
      <xdr:nvSpPr>
        <xdr:cNvPr id="666" name="テキスト ボックス 665"/>
        <xdr:cNvSpPr txBox="1"/>
      </xdr:nvSpPr>
      <xdr:spPr>
        <a:xfrm>
          <a:off x="11850581" y="15532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7566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95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79818</xdr:rowOff>
    </xdr:from>
    <xdr:to>
      <xdr:col>85</xdr:col>
      <xdr:colOff>127000</xdr:colOff>
      <xdr:row>98</xdr:row>
      <xdr:rowOff>93515</xdr:rowOff>
    </xdr:to>
    <xdr:cxnSp macro="">
      <xdr:nvCxnSpPr>
        <xdr:cNvPr id="673" name="直線コネクタ 672"/>
        <xdr:cNvCxnSpPr/>
      </xdr:nvCxnSpPr>
      <xdr:spPr>
        <a:xfrm flipV="1">
          <a:off x="15481300" y="16881918"/>
          <a:ext cx="8382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3041</xdr:rowOff>
    </xdr:from>
    <xdr:ext cx="534377" cy="259045"/>
    <xdr:sp macro="" textlink="">
      <xdr:nvSpPr>
        <xdr:cNvPr id="674" name="積立金平均値テキスト"/>
        <xdr:cNvSpPr txBox="1"/>
      </xdr:nvSpPr>
      <xdr:spPr>
        <a:xfrm>
          <a:off x="16370300" y="17249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98</xdr:row>
      <xdr:rowOff>31435</xdr:rowOff>
    </xdr:from>
    <xdr:to>
      <xdr:col>81</xdr:col>
      <xdr:colOff>50800</xdr:colOff>
      <xdr:row>98</xdr:row>
      <xdr:rowOff>93515</xdr:rowOff>
    </xdr:to>
    <xdr:cxnSp macro="">
      <xdr:nvCxnSpPr>
        <xdr:cNvPr id="676" name="直線コネクタ 675"/>
        <xdr:cNvCxnSpPr/>
      </xdr:nvCxnSpPr>
      <xdr:spPr>
        <a:xfrm>
          <a:off x="14592300" y="16833535"/>
          <a:ext cx="889000" cy="6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96</xdr:row>
      <xdr:rowOff>82573</xdr:rowOff>
    </xdr:from>
    <xdr:ext cx="534377" cy="259045"/>
    <xdr:sp macro="" textlink="">
      <xdr:nvSpPr>
        <xdr:cNvPr id="678" name="テキスト ボックス 677"/>
        <xdr:cNvSpPr txBox="1"/>
      </xdr:nvSpPr>
      <xdr:spPr>
        <a:xfrm>
          <a:off x="15214111" y="1715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31435</xdr:rowOff>
    </xdr:from>
    <xdr:to>
      <xdr:col>76</xdr:col>
      <xdr:colOff>114300</xdr:colOff>
      <xdr:row>98</xdr:row>
      <xdr:rowOff>71630</xdr:rowOff>
    </xdr:to>
    <xdr:cxnSp macro="">
      <xdr:nvCxnSpPr>
        <xdr:cNvPr id="679" name="直線コネクタ 678"/>
        <xdr:cNvCxnSpPr/>
      </xdr:nvCxnSpPr>
      <xdr:spPr>
        <a:xfrm flipV="1">
          <a:off x="13703300" y="16833535"/>
          <a:ext cx="889000" cy="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96</xdr:row>
      <xdr:rowOff>103272</xdr:rowOff>
    </xdr:from>
    <xdr:ext cx="534377" cy="259045"/>
    <xdr:sp macro="" textlink="">
      <xdr:nvSpPr>
        <xdr:cNvPr id="681" name="テキスト ボックス 680"/>
        <xdr:cNvSpPr txBox="1"/>
      </xdr:nvSpPr>
      <xdr:spPr>
        <a:xfrm>
          <a:off x="14325111" y="1717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71630</xdr:rowOff>
    </xdr:from>
    <xdr:to>
      <xdr:col>71</xdr:col>
      <xdr:colOff>177800</xdr:colOff>
      <xdr:row>98</xdr:row>
      <xdr:rowOff>119207</xdr:rowOff>
    </xdr:to>
    <xdr:cxnSp macro="">
      <xdr:nvCxnSpPr>
        <xdr:cNvPr id="682" name="直線コネクタ 681"/>
        <xdr:cNvCxnSpPr/>
      </xdr:nvCxnSpPr>
      <xdr:spPr>
        <a:xfrm flipV="1">
          <a:off x="12814300" y="16873730"/>
          <a:ext cx="889000" cy="4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96</xdr:row>
      <xdr:rowOff>101644</xdr:rowOff>
    </xdr:from>
    <xdr:ext cx="534378" cy="259045"/>
    <xdr:sp macro="" textlink="">
      <xdr:nvSpPr>
        <xdr:cNvPr id="684" name="テキスト ボックス 683"/>
        <xdr:cNvSpPr txBox="1"/>
      </xdr:nvSpPr>
      <xdr:spPr>
        <a:xfrm>
          <a:off x="13436111" y="1717044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141820</xdr:colOff>
      <xdr:row>95</xdr:row>
      <xdr:rowOff>145170</xdr:rowOff>
    </xdr:from>
    <xdr:ext cx="599011" cy="259045"/>
    <xdr:sp macro="" textlink="">
      <xdr:nvSpPr>
        <xdr:cNvPr id="686" name="テキスト ボックス 685"/>
        <xdr:cNvSpPr txBox="1"/>
      </xdr:nvSpPr>
      <xdr:spPr>
        <a:xfrm>
          <a:off x="12524320" y="1703617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29018</xdr:rowOff>
    </xdr:from>
    <xdr:to>
      <xdr:col>85</xdr:col>
      <xdr:colOff>177800</xdr:colOff>
      <xdr:row>98</xdr:row>
      <xdr:rowOff>130618</xdr:rowOff>
    </xdr:to>
    <xdr:sp macro="" textlink="">
      <xdr:nvSpPr>
        <xdr:cNvPr id="692" name="楕円 691"/>
        <xdr:cNvSpPr/>
      </xdr:nvSpPr>
      <xdr:spPr>
        <a:xfrm>
          <a:off x="16268700" y="168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97</xdr:row>
      <xdr:rowOff>126866</xdr:rowOff>
    </xdr:from>
    <xdr:ext cx="534377" cy="259045"/>
    <xdr:sp macro="" textlink="">
      <xdr:nvSpPr>
        <xdr:cNvPr id="693" name="積立金該当値テキスト"/>
        <xdr:cNvSpPr txBox="1"/>
      </xdr:nvSpPr>
      <xdr:spPr>
        <a:xfrm>
          <a:off x="16370300" y="1737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42715</xdr:rowOff>
    </xdr:from>
    <xdr:to>
      <xdr:col>81</xdr:col>
      <xdr:colOff>101600</xdr:colOff>
      <xdr:row>98</xdr:row>
      <xdr:rowOff>144315</xdr:rowOff>
    </xdr:to>
    <xdr:sp macro="" textlink="">
      <xdr:nvSpPr>
        <xdr:cNvPr id="694" name="楕円 693"/>
        <xdr:cNvSpPr/>
      </xdr:nvSpPr>
      <xdr:spPr>
        <a:xfrm>
          <a:off x="15430500" y="1684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98</xdr:row>
      <xdr:rowOff>144967</xdr:rowOff>
    </xdr:from>
    <xdr:ext cx="534377" cy="259045"/>
    <xdr:sp macro="" textlink="">
      <xdr:nvSpPr>
        <xdr:cNvPr id="695" name="テキスト ボックス 694"/>
        <xdr:cNvSpPr txBox="1"/>
      </xdr:nvSpPr>
      <xdr:spPr>
        <a:xfrm>
          <a:off x="15214111" y="1756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152085</xdr:rowOff>
    </xdr:from>
    <xdr:to>
      <xdr:col>76</xdr:col>
      <xdr:colOff>165100</xdr:colOff>
      <xdr:row>98</xdr:row>
      <xdr:rowOff>82235</xdr:rowOff>
    </xdr:to>
    <xdr:sp macro="" textlink="">
      <xdr:nvSpPr>
        <xdr:cNvPr id="696" name="楕円 695"/>
        <xdr:cNvSpPr/>
      </xdr:nvSpPr>
      <xdr:spPr>
        <a:xfrm>
          <a:off x="14541500" y="1678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98</xdr:row>
      <xdr:rowOff>73362</xdr:rowOff>
    </xdr:from>
    <xdr:ext cx="534377" cy="259045"/>
    <xdr:sp macro="" textlink="">
      <xdr:nvSpPr>
        <xdr:cNvPr id="697" name="テキスト ボックス 696"/>
        <xdr:cNvSpPr txBox="1"/>
      </xdr:nvSpPr>
      <xdr:spPr>
        <a:xfrm>
          <a:off x="14325111" y="174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20830</xdr:rowOff>
    </xdr:from>
    <xdr:to>
      <xdr:col>72</xdr:col>
      <xdr:colOff>38100</xdr:colOff>
      <xdr:row>98</xdr:row>
      <xdr:rowOff>122430</xdr:rowOff>
    </xdr:to>
    <xdr:sp macro="" textlink="">
      <xdr:nvSpPr>
        <xdr:cNvPr id="698" name="楕円 697"/>
        <xdr:cNvSpPr/>
      </xdr:nvSpPr>
      <xdr:spPr>
        <a:xfrm>
          <a:off x="13652500" y="1682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98</xdr:row>
      <xdr:rowOff>113557</xdr:rowOff>
    </xdr:from>
    <xdr:ext cx="534378" cy="259045"/>
    <xdr:sp macro="" textlink="">
      <xdr:nvSpPr>
        <xdr:cNvPr id="699" name="テキスト ボックス 698"/>
        <xdr:cNvSpPr txBox="1"/>
      </xdr:nvSpPr>
      <xdr:spPr>
        <a:xfrm>
          <a:off x="13436111" y="17537957"/>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68407</xdr:rowOff>
    </xdr:from>
    <xdr:to>
      <xdr:col>67</xdr:col>
      <xdr:colOff>101600</xdr:colOff>
      <xdr:row>98</xdr:row>
      <xdr:rowOff>170007</xdr:rowOff>
    </xdr:to>
    <xdr:sp macro="" textlink="">
      <xdr:nvSpPr>
        <xdr:cNvPr id="700" name="楕円 699"/>
        <xdr:cNvSpPr/>
      </xdr:nvSpPr>
      <xdr:spPr>
        <a:xfrm>
          <a:off x="12763500" y="1687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6428</xdr:colOff>
      <xdr:row>98</xdr:row>
      <xdr:rowOff>161134</xdr:rowOff>
    </xdr:from>
    <xdr:ext cx="469745" cy="259045"/>
    <xdr:sp macro="" textlink="">
      <xdr:nvSpPr>
        <xdr:cNvPr id="701" name="テキスト ボックス 700"/>
        <xdr:cNvSpPr txBox="1"/>
      </xdr:nvSpPr>
      <xdr:spPr>
        <a:xfrm>
          <a:off x="12579428" y="1758553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806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141739</xdr:colOff>
      <xdr:row>37</xdr:row>
      <xdr:rowOff>168927</xdr:rowOff>
    </xdr:from>
    <xdr:ext cx="248786" cy="259045"/>
    <xdr:sp macro="" textlink="">
      <xdr:nvSpPr>
        <xdr:cNvPr id="713" name="テキスト ボックス 712"/>
        <xdr:cNvSpPr txBox="1"/>
      </xdr:nvSpPr>
      <xdr:spPr>
        <a:xfrm>
          <a:off x="18048739" y="6747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64152</xdr:rowOff>
    </xdr:from>
    <xdr:ext cx="531299" cy="259045"/>
    <xdr:sp macro="" textlink="">
      <xdr:nvSpPr>
        <xdr:cNvPr id="715" name="テキスト ボックス 714"/>
        <xdr:cNvSpPr txBox="1"/>
      </xdr:nvSpPr>
      <xdr:spPr>
        <a:xfrm>
          <a:off x="17756701" y="62871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300" cy="259045"/>
    <xdr:sp macro="" textlink="">
      <xdr:nvSpPr>
        <xdr:cNvPr id="717" name="テキスト ボックス 716"/>
        <xdr:cNvSpPr txBox="1"/>
      </xdr:nvSpPr>
      <xdr:spPr>
        <a:xfrm>
          <a:off x="17756701" y="58013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652</xdr:rowOff>
    </xdr:from>
    <xdr:ext cx="531300" cy="259045"/>
    <xdr:sp macro="" textlink="">
      <xdr:nvSpPr>
        <xdr:cNvPr id="719" name="テキスト ボックス 718"/>
        <xdr:cNvSpPr txBox="1"/>
      </xdr:nvSpPr>
      <xdr:spPr>
        <a:xfrm>
          <a:off x="17756701" y="533465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64152</xdr:rowOff>
    </xdr:from>
    <xdr:ext cx="531299" cy="259045"/>
    <xdr:sp macro="" textlink="">
      <xdr:nvSpPr>
        <xdr:cNvPr id="721" name="テキスト ボックス 720"/>
        <xdr:cNvSpPr txBox="1"/>
      </xdr:nvSpPr>
      <xdr:spPr>
        <a:xfrm>
          <a:off x="17756701" y="4864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89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513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605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142953</xdr:colOff>
      <xdr:row>36</xdr:row>
      <xdr:rowOff>139057</xdr:rowOff>
    </xdr:from>
    <xdr:ext cx="469744" cy="259045"/>
    <xdr:sp macro="" textlink="">
      <xdr:nvSpPr>
        <xdr:cNvPr id="733" name="テキスト ボックス 732"/>
        <xdr:cNvSpPr txBox="1"/>
      </xdr:nvSpPr>
      <xdr:spPr>
        <a:xfrm>
          <a:off x="21097953" y="65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6428</xdr:colOff>
      <xdr:row>36</xdr:row>
      <xdr:rowOff>160301</xdr:rowOff>
    </xdr:from>
    <xdr:ext cx="469745" cy="259045"/>
    <xdr:sp macro="" textlink="">
      <xdr:nvSpPr>
        <xdr:cNvPr id="736" name="テキスト ボックス 735"/>
        <xdr:cNvSpPr txBox="1"/>
      </xdr:nvSpPr>
      <xdr:spPr>
        <a:xfrm>
          <a:off x="20199428" y="656110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115517</xdr:colOff>
      <xdr:row>36</xdr:row>
      <xdr:rowOff>165788</xdr:rowOff>
    </xdr:from>
    <xdr:ext cx="378565" cy="259045"/>
    <xdr:sp macro="" textlink="">
      <xdr:nvSpPr>
        <xdr:cNvPr id="739" name="テキスト ボックス 738"/>
        <xdr:cNvSpPr txBox="1"/>
      </xdr:nvSpPr>
      <xdr:spPr>
        <a:xfrm>
          <a:off x="19356017" y="6566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142953</xdr:colOff>
      <xdr:row>36</xdr:row>
      <xdr:rowOff>156278</xdr:rowOff>
    </xdr:from>
    <xdr:ext cx="469744" cy="259045"/>
    <xdr:sp macro="" textlink="">
      <xdr:nvSpPr>
        <xdr:cNvPr id="741" name="テキスト ボックス 740"/>
        <xdr:cNvSpPr txBox="1"/>
      </xdr:nvSpPr>
      <xdr:spPr>
        <a:xfrm>
          <a:off x="18430953" y="655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760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62675</xdr:colOff>
      <xdr:row>39</xdr:row>
      <xdr:rowOff>10177</xdr:rowOff>
    </xdr:from>
    <xdr:ext cx="249299" cy="259045"/>
    <xdr:sp macro="" textlink="">
      <xdr:nvSpPr>
        <xdr:cNvPr id="750" name="テキスト ボックス 749"/>
        <xdr:cNvSpPr txBox="1"/>
      </xdr:nvSpPr>
      <xdr:spPr>
        <a:xfrm>
          <a:off x="21208175" y="6944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944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944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62675</xdr:colOff>
      <xdr:row>39</xdr:row>
      <xdr:rowOff>10177</xdr:rowOff>
    </xdr:from>
    <xdr:ext cx="249299" cy="259045"/>
    <xdr:sp macro="" textlink="">
      <xdr:nvSpPr>
        <xdr:cNvPr id="756" name="テキスト ボックス 755"/>
        <xdr:cNvSpPr txBox="1"/>
      </xdr:nvSpPr>
      <xdr:spPr>
        <a:xfrm>
          <a:off x="18541175" y="6944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362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141739</xdr:colOff>
      <xdr:row>58</xdr:row>
      <xdr:rowOff>73677</xdr:rowOff>
    </xdr:from>
    <xdr:ext cx="248786" cy="259045"/>
    <xdr:sp macro="" textlink="">
      <xdr:nvSpPr>
        <xdr:cNvPr id="768" name="テキスト ボックス 767"/>
        <xdr:cNvSpPr txBox="1"/>
      </xdr:nvSpPr>
      <xdr:spPr>
        <a:xfrm>
          <a:off x="18048739" y="10386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99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652</xdr:rowOff>
    </xdr:from>
    <xdr:ext cx="531300" cy="259045"/>
    <xdr:sp macro="" textlink="">
      <xdr:nvSpPr>
        <xdr:cNvPr id="772" name="テキスト ボックス 771"/>
        <xdr:cNvSpPr txBox="1"/>
      </xdr:nvSpPr>
      <xdr:spPr>
        <a:xfrm>
          <a:off x="17756701" y="960185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140352</xdr:rowOff>
    </xdr:from>
    <xdr:ext cx="531299" cy="259045"/>
    <xdr:sp macro="" textlink="">
      <xdr:nvSpPr>
        <xdr:cNvPr id="774" name="テキスト ボックス 773"/>
        <xdr:cNvSpPr txBox="1"/>
      </xdr:nvSpPr>
      <xdr:spPr>
        <a:xfrm>
          <a:off x="17756701" y="92081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102252</xdr:rowOff>
    </xdr:from>
    <xdr:ext cx="531299" cy="259045"/>
    <xdr:sp macro="" textlink="">
      <xdr:nvSpPr>
        <xdr:cNvPr id="776" name="テキスト ボックス 775"/>
        <xdr:cNvSpPr txBox="1"/>
      </xdr:nvSpPr>
      <xdr:spPr>
        <a:xfrm>
          <a:off x="17756701" y="8814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64152</xdr:rowOff>
    </xdr:from>
    <xdr:ext cx="531299" cy="259045"/>
    <xdr:sp macro="" textlink="">
      <xdr:nvSpPr>
        <xdr:cNvPr id="778" name="テキスト ボックス 777"/>
        <xdr:cNvSpPr txBox="1"/>
      </xdr:nvSpPr>
      <xdr:spPr>
        <a:xfrm>
          <a:off x="17756701" y="8420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5384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64126</xdr:rowOff>
    </xdr:from>
    <xdr:ext cx="534377" cy="259045"/>
    <xdr:sp macro="" textlink="">
      <xdr:nvSpPr>
        <xdr:cNvPr id="783" name="貸付金最大値テキスト"/>
        <xdr:cNvSpPr txBox="1"/>
      </xdr:nvSpPr>
      <xdr:spPr>
        <a:xfrm>
          <a:off x="22212300" y="89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xdr:cNvSpPr txBox="1"/>
      </xdr:nvSpPr>
      <xdr:spPr>
        <a:xfrm>
          <a:off x="22212300" y="101478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142953</xdr:colOff>
      <xdr:row>56</xdr:row>
      <xdr:rowOff>106977</xdr:rowOff>
    </xdr:from>
    <xdr:ext cx="469744" cy="259045"/>
    <xdr:sp macro="" textlink="">
      <xdr:nvSpPr>
        <xdr:cNvPr id="790" name="テキスト ボックス 789"/>
        <xdr:cNvSpPr txBox="1"/>
      </xdr:nvSpPr>
      <xdr:spPr>
        <a:xfrm>
          <a:off x="21097953" y="100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6428</xdr:colOff>
      <xdr:row>56</xdr:row>
      <xdr:rowOff>86783</xdr:rowOff>
    </xdr:from>
    <xdr:ext cx="469745" cy="259045"/>
    <xdr:sp macro="" textlink="">
      <xdr:nvSpPr>
        <xdr:cNvPr id="793" name="テキスト ボックス 792"/>
        <xdr:cNvSpPr txBox="1"/>
      </xdr:nvSpPr>
      <xdr:spPr>
        <a:xfrm>
          <a:off x="20199428" y="1004358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69928</xdr:colOff>
      <xdr:row>56</xdr:row>
      <xdr:rowOff>109872</xdr:rowOff>
    </xdr:from>
    <xdr:ext cx="469744" cy="259045"/>
    <xdr:sp macro="" textlink="">
      <xdr:nvSpPr>
        <xdr:cNvPr id="796" name="テキスト ボックス 795"/>
        <xdr:cNvSpPr txBox="1"/>
      </xdr:nvSpPr>
      <xdr:spPr>
        <a:xfrm>
          <a:off x="19310428" y="1006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142953</xdr:colOff>
      <xdr:row>56</xdr:row>
      <xdr:rowOff>71391</xdr:rowOff>
    </xdr:from>
    <xdr:ext cx="469744" cy="259045"/>
    <xdr:sp macro="" textlink="">
      <xdr:nvSpPr>
        <xdr:cNvPr id="798" name="テキスト ボックス 797"/>
        <xdr:cNvSpPr txBox="1"/>
      </xdr:nvSpPr>
      <xdr:spPr>
        <a:xfrm>
          <a:off x="18430953" y="1002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58</xdr:row>
      <xdr:rowOff>80027</xdr:rowOff>
    </xdr:from>
    <xdr:ext cx="249299" cy="259045"/>
    <xdr:sp macro="" textlink="">
      <xdr:nvSpPr>
        <xdr:cNvPr id="805" name="貸付金該当値テキスト"/>
        <xdr:cNvSpPr txBox="1"/>
      </xdr:nvSpPr>
      <xdr:spPr>
        <a:xfrm>
          <a:off x="22212300" y="1039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62675</xdr:colOff>
      <xdr:row>59</xdr:row>
      <xdr:rowOff>86377</xdr:rowOff>
    </xdr:from>
    <xdr:ext cx="249299" cy="259045"/>
    <xdr:sp macro="" textlink="">
      <xdr:nvSpPr>
        <xdr:cNvPr id="807" name="テキスト ボックス 806"/>
        <xdr:cNvSpPr txBox="1"/>
      </xdr:nvSpPr>
      <xdr:spPr>
        <a:xfrm>
          <a:off x="21208175" y="10576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59</xdr:row>
      <xdr:rowOff>86377</xdr:rowOff>
    </xdr:from>
    <xdr:ext cx="249299" cy="259045"/>
    <xdr:sp macro="" textlink="">
      <xdr:nvSpPr>
        <xdr:cNvPr id="809" name="テキスト ボックス 808"/>
        <xdr:cNvSpPr txBox="1"/>
      </xdr:nvSpPr>
      <xdr:spPr>
        <a:xfrm>
          <a:off x="20309650" y="10576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59</xdr:row>
      <xdr:rowOff>86377</xdr:rowOff>
    </xdr:from>
    <xdr:ext cx="249299" cy="259045"/>
    <xdr:sp macro="" textlink="">
      <xdr:nvSpPr>
        <xdr:cNvPr id="811" name="テキスト ボックス 810"/>
        <xdr:cNvSpPr txBox="1"/>
      </xdr:nvSpPr>
      <xdr:spPr>
        <a:xfrm>
          <a:off x="19420650" y="10576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62675</xdr:colOff>
      <xdr:row>59</xdr:row>
      <xdr:rowOff>86377</xdr:rowOff>
    </xdr:from>
    <xdr:ext cx="249299" cy="259045"/>
    <xdr:sp macro="" textlink="">
      <xdr:nvSpPr>
        <xdr:cNvPr id="813" name="テキスト ボックス 812"/>
        <xdr:cNvSpPr txBox="1"/>
      </xdr:nvSpPr>
      <xdr:spPr>
        <a:xfrm>
          <a:off x="18541175" y="10576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918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141739</xdr:colOff>
      <xdr:row>80</xdr:row>
      <xdr:rowOff>111777</xdr:rowOff>
    </xdr:from>
    <xdr:ext cx="248786" cy="259045"/>
    <xdr:sp macro="" textlink="">
      <xdr:nvSpPr>
        <xdr:cNvPr id="824" name="テキスト ボックス 823"/>
        <xdr:cNvSpPr txBox="1"/>
      </xdr:nvSpPr>
      <xdr:spPr>
        <a:xfrm>
          <a:off x="18048739" y="1433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9965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300" cy="259045"/>
    <xdr:sp macro="" textlink="">
      <xdr:nvSpPr>
        <xdr:cNvPr id="828" name="テキスト ボックス 827"/>
        <xdr:cNvSpPr txBox="1"/>
      </xdr:nvSpPr>
      <xdr:spPr>
        <a:xfrm>
          <a:off x="17756701" y="1365723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300" cy="259045"/>
    <xdr:sp macro="" textlink="">
      <xdr:nvSpPr>
        <xdr:cNvPr id="830" name="テキスト ボックス 829"/>
        <xdr:cNvSpPr txBox="1"/>
      </xdr:nvSpPr>
      <xdr:spPr>
        <a:xfrm>
          <a:off x="17756701" y="1331796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20" cy="259045"/>
    <xdr:sp macro="" textlink="">
      <xdr:nvSpPr>
        <xdr:cNvPr id="832" name="テキスト ボックス 831"/>
        <xdr:cNvSpPr txBox="1"/>
      </xdr:nvSpPr>
      <xdr:spPr>
        <a:xfrm>
          <a:off x="17692581" y="1298504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31495</xdr:rowOff>
    </xdr:from>
    <xdr:ext cx="595420" cy="259045"/>
    <xdr:sp macro="" textlink="">
      <xdr:nvSpPr>
        <xdr:cNvPr id="834" name="テキスト ボックス 833"/>
        <xdr:cNvSpPr txBox="1"/>
      </xdr:nvSpPr>
      <xdr:spPr>
        <a:xfrm>
          <a:off x="17692581" y="12655295"/>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2306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64152</xdr:rowOff>
    </xdr:from>
    <xdr:ext cx="595420" cy="259045"/>
    <xdr:sp macro="" textlink="">
      <xdr:nvSpPr>
        <xdr:cNvPr id="838" name="テキスト ボックス 837"/>
        <xdr:cNvSpPr txBox="1"/>
      </xdr:nvSpPr>
      <xdr:spPr>
        <a:xfrm>
          <a:off x="17692581" y="119767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409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233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69476</xdr:rowOff>
    </xdr:from>
    <xdr:to>
      <xdr:col>116</xdr:col>
      <xdr:colOff>63500</xdr:colOff>
      <xdr:row>76</xdr:row>
      <xdr:rowOff>81744</xdr:rowOff>
    </xdr:to>
    <xdr:cxnSp macro="">
      <xdr:nvCxnSpPr>
        <xdr:cNvPr id="845" name="直線コネクタ 844"/>
        <xdr:cNvCxnSpPr/>
      </xdr:nvCxnSpPr>
      <xdr:spPr>
        <a:xfrm>
          <a:off x="21323300" y="13099676"/>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69547</xdr:rowOff>
    </xdr:from>
    <xdr:ext cx="534377" cy="259045"/>
    <xdr:sp macro="" textlink="">
      <xdr:nvSpPr>
        <xdr:cNvPr id="846" name="繰出金平均値テキスト"/>
        <xdr:cNvSpPr txBox="1"/>
      </xdr:nvSpPr>
      <xdr:spPr>
        <a:xfrm>
          <a:off x="22212300" y="13582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76</xdr:row>
      <xdr:rowOff>69476</xdr:rowOff>
    </xdr:from>
    <xdr:to>
      <xdr:col>111</xdr:col>
      <xdr:colOff>177800</xdr:colOff>
      <xdr:row>76</xdr:row>
      <xdr:rowOff>98268</xdr:rowOff>
    </xdr:to>
    <xdr:cxnSp macro="">
      <xdr:nvCxnSpPr>
        <xdr:cNvPr id="848" name="直線コネクタ 847"/>
        <xdr:cNvCxnSpPr/>
      </xdr:nvCxnSpPr>
      <xdr:spPr>
        <a:xfrm flipV="1">
          <a:off x="20434300" y="13099676"/>
          <a:ext cx="889000" cy="2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101111</xdr:colOff>
      <xdr:row>77</xdr:row>
      <xdr:rowOff>10351</xdr:rowOff>
    </xdr:from>
    <xdr:ext cx="534378" cy="259045"/>
    <xdr:sp macro="" textlink="">
      <xdr:nvSpPr>
        <xdr:cNvPr id="850" name="テキスト ボックス 849"/>
        <xdr:cNvSpPr txBox="1"/>
      </xdr:nvSpPr>
      <xdr:spPr>
        <a:xfrm>
          <a:off x="21056111" y="1370095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94884</xdr:rowOff>
    </xdr:from>
    <xdr:to>
      <xdr:col>107</xdr:col>
      <xdr:colOff>50800</xdr:colOff>
      <xdr:row>76</xdr:row>
      <xdr:rowOff>98268</xdr:rowOff>
    </xdr:to>
    <xdr:cxnSp macro="">
      <xdr:nvCxnSpPr>
        <xdr:cNvPr id="851" name="直線コネクタ 850"/>
        <xdr:cNvCxnSpPr/>
      </xdr:nvCxnSpPr>
      <xdr:spPr>
        <a:xfrm>
          <a:off x="19545300" y="13125084"/>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105</xdr:col>
      <xdr:colOff>164611</xdr:colOff>
      <xdr:row>76</xdr:row>
      <xdr:rowOff>168935</xdr:rowOff>
    </xdr:from>
    <xdr:ext cx="534377" cy="259045"/>
    <xdr:sp macro="" textlink="">
      <xdr:nvSpPr>
        <xdr:cNvPr id="853" name="テキスト ボックス 852"/>
        <xdr:cNvSpPr txBox="1"/>
      </xdr:nvSpPr>
      <xdr:spPr>
        <a:xfrm>
          <a:off x="20167111" y="136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94884</xdr:rowOff>
    </xdr:from>
    <xdr:to>
      <xdr:col>102</xdr:col>
      <xdr:colOff>114300</xdr:colOff>
      <xdr:row>76</xdr:row>
      <xdr:rowOff>146188</xdr:rowOff>
    </xdr:to>
    <xdr:cxnSp macro="">
      <xdr:nvCxnSpPr>
        <xdr:cNvPr id="854" name="直線コネクタ 853"/>
        <xdr:cNvCxnSpPr/>
      </xdr:nvCxnSpPr>
      <xdr:spPr>
        <a:xfrm flipV="1">
          <a:off x="18656300" y="13125084"/>
          <a:ext cx="889000" cy="5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37611</xdr:colOff>
      <xdr:row>77</xdr:row>
      <xdr:rowOff>7411</xdr:rowOff>
    </xdr:from>
    <xdr:ext cx="534377" cy="259045"/>
    <xdr:sp macro="" textlink="">
      <xdr:nvSpPr>
        <xdr:cNvPr id="856" name="テキスト ボックス 855"/>
        <xdr:cNvSpPr txBox="1"/>
      </xdr:nvSpPr>
      <xdr:spPr>
        <a:xfrm>
          <a:off x="19278111" y="1369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101111</xdr:colOff>
      <xdr:row>77</xdr:row>
      <xdr:rowOff>46426</xdr:rowOff>
    </xdr:from>
    <xdr:ext cx="534378" cy="259045"/>
    <xdr:sp macro="" textlink="">
      <xdr:nvSpPr>
        <xdr:cNvPr id="858" name="テキスト ボックス 857"/>
        <xdr:cNvSpPr txBox="1"/>
      </xdr:nvSpPr>
      <xdr:spPr>
        <a:xfrm>
          <a:off x="18389111" y="1373702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30944</xdr:rowOff>
    </xdr:from>
    <xdr:to>
      <xdr:col>116</xdr:col>
      <xdr:colOff>114300</xdr:colOff>
      <xdr:row>76</xdr:row>
      <xdr:rowOff>132544</xdr:rowOff>
    </xdr:to>
    <xdr:sp macro="" textlink="">
      <xdr:nvSpPr>
        <xdr:cNvPr id="864" name="楕円 863"/>
        <xdr:cNvSpPr/>
      </xdr:nvSpPr>
      <xdr:spPr>
        <a:xfrm>
          <a:off x="22110700" y="1306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75</xdr:row>
      <xdr:rowOff>63347</xdr:rowOff>
    </xdr:from>
    <xdr:ext cx="534377" cy="259045"/>
    <xdr:sp macro="" textlink="">
      <xdr:nvSpPr>
        <xdr:cNvPr id="865" name="繰出金該当値テキスト"/>
        <xdr:cNvSpPr txBox="1"/>
      </xdr:nvSpPr>
      <xdr:spPr>
        <a:xfrm>
          <a:off x="22212300" y="133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18676</xdr:rowOff>
    </xdr:from>
    <xdr:to>
      <xdr:col>112</xdr:col>
      <xdr:colOff>38100</xdr:colOff>
      <xdr:row>76</xdr:row>
      <xdr:rowOff>120276</xdr:rowOff>
    </xdr:to>
    <xdr:sp macro="" textlink="">
      <xdr:nvSpPr>
        <xdr:cNvPr id="866" name="楕円 865"/>
        <xdr:cNvSpPr/>
      </xdr:nvSpPr>
      <xdr:spPr>
        <a:xfrm>
          <a:off x="21272500" y="1304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101111</xdr:colOff>
      <xdr:row>74</xdr:row>
      <xdr:rowOff>146328</xdr:rowOff>
    </xdr:from>
    <xdr:ext cx="534378" cy="259045"/>
    <xdr:sp macro="" textlink="">
      <xdr:nvSpPr>
        <xdr:cNvPr id="867" name="テキスト ボックス 866"/>
        <xdr:cNvSpPr txBox="1"/>
      </xdr:nvSpPr>
      <xdr:spPr>
        <a:xfrm>
          <a:off x="21056111" y="1330352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47468</xdr:rowOff>
    </xdr:from>
    <xdr:to>
      <xdr:col>107</xdr:col>
      <xdr:colOff>101600</xdr:colOff>
      <xdr:row>76</xdr:row>
      <xdr:rowOff>149068</xdr:rowOff>
    </xdr:to>
    <xdr:sp macro="" textlink="">
      <xdr:nvSpPr>
        <xdr:cNvPr id="868" name="楕円 867"/>
        <xdr:cNvSpPr/>
      </xdr:nvSpPr>
      <xdr:spPr>
        <a:xfrm>
          <a:off x="20383500" y="130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105</xdr:col>
      <xdr:colOff>164611</xdr:colOff>
      <xdr:row>74</xdr:row>
      <xdr:rowOff>165596</xdr:rowOff>
    </xdr:from>
    <xdr:ext cx="534377" cy="259045"/>
    <xdr:sp macro="" textlink="">
      <xdr:nvSpPr>
        <xdr:cNvPr id="869" name="テキスト ボックス 868"/>
        <xdr:cNvSpPr txBox="1"/>
      </xdr:nvSpPr>
      <xdr:spPr>
        <a:xfrm>
          <a:off x="20167111" y="1332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44084</xdr:rowOff>
    </xdr:from>
    <xdr:to>
      <xdr:col>102</xdr:col>
      <xdr:colOff>165100</xdr:colOff>
      <xdr:row>76</xdr:row>
      <xdr:rowOff>145684</xdr:rowOff>
    </xdr:to>
    <xdr:sp macro="" textlink="">
      <xdr:nvSpPr>
        <xdr:cNvPr id="870" name="楕円 869"/>
        <xdr:cNvSpPr/>
      </xdr:nvSpPr>
      <xdr:spPr>
        <a:xfrm>
          <a:off x="19494500" y="1307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37611</xdr:colOff>
      <xdr:row>74</xdr:row>
      <xdr:rowOff>162210</xdr:rowOff>
    </xdr:from>
    <xdr:ext cx="534377" cy="259045"/>
    <xdr:sp macro="" textlink="">
      <xdr:nvSpPr>
        <xdr:cNvPr id="871" name="テキスト ボックス 870"/>
        <xdr:cNvSpPr txBox="1"/>
      </xdr:nvSpPr>
      <xdr:spPr>
        <a:xfrm>
          <a:off x="19278111" y="1331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95388</xdr:rowOff>
    </xdr:from>
    <xdr:to>
      <xdr:col>98</xdr:col>
      <xdr:colOff>38100</xdr:colOff>
      <xdr:row>77</xdr:row>
      <xdr:rowOff>25538</xdr:rowOff>
    </xdr:to>
    <xdr:sp macro="" textlink="">
      <xdr:nvSpPr>
        <xdr:cNvPr id="872" name="楕円 871"/>
        <xdr:cNvSpPr/>
      </xdr:nvSpPr>
      <xdr:spPr>
        <a:xfrm>
          <a:off x="18605500" y="131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101111</xdr:colOff>
      <xdr:row>75</xdr:row>
      <xdr:rowOff>42065</xdr:rowOff>
    </xdr:from>
    <xdr:ext cx="534378" cy="259045"/>
    <xdr:sp macro="" textlink="">
      <xdr:nvSpPr>
        <xdr:cNvPr id="873" name="テキスト ボックス 872"/>
        <xdr:cNvSpPr txBox="1"/>
      </xdr:nvSpPr>
      <xdr:spPr>
        <a:xfrm>
          <a:off x="18389111" y="1337706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5474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141739</xdr:colOff>
      <xdr:row>94</xdr:row>
      <xdr:rowOff>652</xdr:rowOff>
    </xdr:from>
    <xdr:ext cx="248786" cy="259045"/>
    <xdr:sp macro="" textlink="">
      <xdr:nvSpPr>
        <xdr:cNvPr id="885" name="テキスト ボックス 884"/>
        <xdr:cNvSpPr txBox="1"/>
      </xdr:nvSpPr>
      <xdr:spPr>
        <a:xfrm>
          <a:off x="18048739" y="16713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141739</xdr:colOff>
      <xdr:row>87</xdr:row>
      <xdr:rowOff>64152</xdr:rowOff>
    </xdr:from>
    <xdr:ext cx="248786" cy="259045"/>
    <xdr:sp macro="" textlink="">
      <xdr:nvSpPr>
        <xdr:cNvPr id="887" name="テキスト ボックス 886"/>
        <xdr:cNvSpPr txBox="1"/>
      </xdr:nvSpPr>
      <xdr:spPr>
        <a:xfrm>
          <a:off x="18048739" y="155327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901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654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62675</xdr:colOff>
      <xdr:row>95</xdr:row>
      <xdr:rowOff>10177</xdr:rowOff>
    </xdr:from>
    <xdr:ext cx="249299" cy="259045"/>
    <xdr:sp macro="" textlink="">
      <xdr:nvSpPr>
        <xdr:cNvPr id="899" name="テキスト ボックス 898"/>
        <xdr:cNvSpPr txBox="1"/>
      </xdr:nvSpPr>
      <xdr:spPr>
        <a:xfrm>
          <a:off x="21208175" y="16901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901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901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62675</xdr:colOff>
      <xdr:row>95</xdr:row>
      <xdr:rowOff>10177</xdr:rowOff>
    </xdr:from>
    <xdr:ext cx="249299" cy="259045"/>
    <xdr:sp macro="" textlink="">
      <xdr:nvSpPr>
        <xdr:cNvPr id="907" name="テキスト ボックス 906"/>
        <xdr:cNvSpPr txBox="1"/>
      </xdr:nvSpPr>
      <xdr:spPr>
        <a:xfrm>
          <a:off x="18541175" y="16901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659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62675</xdr:colOff>
      <xdr:row>93</xdr:row>
      <xdr:rowOff>35577</xdr:rowOff>
    </xdr:from>
    <xdr:ext cx="249299" cy="259045"/>
    <xdr:sp macro="" textlink="">
      <xdr:nvSpPr>
        <xdr:cNvPr id="916" name="テキスト ボックス 915"/>
        <xdr:cNvSpPr txBox="1"/>
      </xdr:nvSpPr>
      <xdr:spPr>
        <a:xfrm>
          <a:off x="21208175" y="1657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657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657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62675</xdr:colOff>
      <xdr:row>93</xdr:row>
      <xdr:rowOff>35577</xdr:rowOff>
    </xdr:from>
    <xdr:ext cx="249299" cy="259045"/>
    <xdr:sp macro="" textlink="">
      <xdr:nvSpPr>
        <xdr:cNvPr id="922" name="テキスト ボックス 921"/>
        <xdr:cNvSpPr txBox="1"/>
      </xdr:nvSpPr>
      <xdr:spPr>
        <a:xfrm>
          <a:off x="18541175" y="1657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性質別歳出決算にかかる住民一人当たりのコストについて、類似団体と比較した本村の特徴としては人件費が高いことと扶助費が低いことがあげられる。人件費については、特別会計や一部事務組合に人件費をほとんど充てておらず、普通会計からの支出となっていることが要因といえる。今後は、行政サービスの低下とならないよう業務の最適化を実施し、「明日香村定員適正化計画」に基づき、職員</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人体制の維持を目指し、人件費の抑制に努める。また扶助費については、低い水準となっているものの、適正な各給付事業の運営に努める。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5,572
5,551
24.10
4,205,404
3,768,799
342,217
2,041,702
2,972,097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9591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2893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619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806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722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83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43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652</xdr:rowOff>
    </xdr:from>
    <xdr:ext cx="531300" cy="259045"/>
    <xdr:sp macro="" textlink="">
      <xdr:nvSpPr>
        <xdr:cNvPr id="48" name="テキスト ボックス 47"/>
        <xdr:cNvSpPr txBox="1"/>
      </xdr:nvSpPr>
      <xdr:spPr>
        <a:xfrm>
          <a:off x="230701" y="604585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140352</xdr:rowOff>
    </xdr:from>
    <xdr:ext cx="531299" cy="259045"/>
    <xdr:sp macro="" textlink="">
      <xdr:nvSpPr>
        <xdr:cNvPr id="50" name="テキスト ボックス 49"/>
        <xdr:cNvSpPr txBox="1"/>
      </xdr:nvSpPr>
      <xdr:spPr>
        <a:xfrm>
          <a:off x="230701" y="56521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102252</xdr:rowOff>
    </xdr:from>
    <xdr:ext cx="531299" cy="259045"/>
    <xdr:sp macro="" textlink="">
      <xdr:nvSpPr>
        <xdr:cNvPr id="52" name="テキスト ボックス 51"/>
        <xdr:cNvSpPr txBox="1"/>
      </xdr:nvSpPr>
      <xdr:spPr>
        <a:xfrm>
          <a:off x="230701" y="5258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64152</xdr:rowOff>
    </xdr:from>
    <xdr:ext cx="531299" cy="259045"/>
    <xdr:sp macro="" textlink="">
      <xdr:nvSpPr>
        <xdr:cNvPr id="54" name="テキスト ボックス 53"/>
        <xdr:cNvSpPr txBox="1"/>
      </xdr:nvSpPr>
      <xdr:spPr>
        <a:xfrm>
          <a:off x="230701" y="4864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97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20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93345</xdr:rowOff>
    </xdr:from>
    <xdr:to>
      <xdr:col>24</xdr:col>
      <xdr:colOff>63500</xdr:colOff>
      <xdr:row>35</xdr:row>
      <xdr:rowOff>129286</xdr:rowOff>
    </xdr:to>
    <xdr:cxnSp macro="">
      <xdr:nvCxnSpPr>
        <xdr:cNvPr id="61" name="直線コネクタ 60"/>
        <xdr:cNvCxnSpPr/>
      </xdr:nvCxnSpPr>
      <xdr:spPr>
        <a:xfrm>
          <a:off x="3797300" y="6094095"/>
          <a:ext cx="8382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469744" cy="259045"/>
    <xdr:sp macro="" textlink="">
      <xdr:nvSpPr>
        <xdr:cNvPr id="62" name="議会費平均値テキスト"/>
        <xdr:cNvSpPr txBox="1"/>
      </xdr:nvSpPr>
      <xdr:spPr>
        <a:xfrm>
          <a:off x="4686300" y="6433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35</xdr:row>
      <xdr:rowOff>52578</xdr:rowOff>
    </xdr:from>
    <xdr:to>
      <xdr:col>19</xdr:col>
      <xdr:colOff>177800</xdr:colOff>
      <xdr:row>35</xdr:row>
      <xdr:rowOff>93345</xdr:rowOff>
    </xdr:to>
    <xdr:cxnSp macro="">
      <xdr:nvCxnSpPr>
        <xdr:cNvPr id="64" name="直線コネクタ 63"/>
        <xdr:cNvCxnSpPr/>
      </xdr:nvCxnSpPr>
      <xdr:spPr>
        <a:xfrm>
          <a:off x="2908300" y="6053328"/>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142953</xdr:colOff>
      <xdr:row>36</xdr:row>
      <xdr:rowOff>158259</xdr:rowOff>
    </xdr:from>
    <xdr:ext cx="469744" cy="259045"/>
    <xdr:sp macro="" textlink="">
      <xdr:nvSpPr>
        <xdr:cNvPr id="66" name="テキスト ボックス 65"/>
        <xdr:cNvSpPr txBox="1"/>
      </xdr:nvSpPr>
      <xdr:spPr>
        <a:xfrm>
          <a:off x="3571953" y="655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3683</xdr:rowOff>
    </xdr:from>
    <xdr:to>
      <xdr:col>15</xdr:col>
      <xdr:colOff>50800</xdr:colOff>
      <xdr:row>35</xdr:row>
      <xdr:rowOff>52578</xdr:rowOff>
    </xdr:to>
    <xdr:cxnSp macro="">
      <xdr:nvCxnSpPr>
        <xdr:cNvPr id="67" name="直線コネクタ 66"/>
        <xdr:cNvCxnSpPr/>
      </xdr:nvCxnSpPr>
      <xdr:spPr>
        <a:xfrm>
          <a:off x="2019300" y="6004433"/>
          <a:ext cx="889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6428</xdr:colOff>
      <xdr:row>37</xdr:row>
      <xdr:rowOff>10939</xdr:rowOff>
    </xdr:from>
    <xdr:ext cx="469745" cy="259045"/>
    <xdr:sp macro="" textlink="">
      <xdr:nvSpPr>
        <xdr:cNvPr id="69" name="テキスト ボックス 68"/>
        <xdr:cNvSpPr txBox="1"/>
      </xdr:nvSpPr>
      <xdr:spPr>
        <a:xfrm>
          <a:off x="2673428" y="658953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166370</xdr:rowOff>
    </xdr:from>
    <xdr:to>
      <xdr:col>10</xdr:col>
      <xdr:colOff>114300</xdr:colOff>
      <xdr:row>35</xdr:row>
      <xdr:rowOff>3683</xdr:rowOff>
    </xdr:to>
    <xdr:cxnSp macro="">
      <xdr:nvCxnSpPr>
        <xdr:cNvPr id="70" name="直線コネクタ 69"/>
        <xdr:cNvCxnSpPr/>
      </xdr:nvCxnSpPr>
      <xdr:spPr>
        <a:xfrm>
          <a:off x="1130300" y="599567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69928</xdr:colOff>
      <xdr:row>36</xdr:row>
      <xdr:rowOff>105046</xdr:rowOff>
    </xdr:from>
    <xdr:ext cx="469744" cy="259045"/>
    <xdr:sp macro="" textlink="">
      <xdr:nvSpPr>
        <xdr:cNvPr id="72" name="テキスト ボックス 71"/>
        <xdr:cNvSpPr txBox="1"/>
      </xdr:nvSpPr>
      <xdr:spPr>
        <a:xfrm>
          <a:off x="1784428" y="650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142953</xdr:colOff>
      <xdr:row>36</xdr:row>
      <xdr:rowOff>109872</xdr:rowOff>
    </xdr:from>
    <xdr:ext cx="469744" cy="259045"/>
    <xdr:sp macro="" textlink="">
      <xdr:nvSpPr>
        <xdr:cNvPr id="74" name="テキスト ボックス 73"/>
        <xdr:cNvSpPr txBox="1"/>
      </xdr:nvSpPr>
      <xdr:spPr>
        <a:xfrm>
          <a:off x="904953" y="651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78486</xdr:rowOff>
    </xdr:from>
    <xdr:to>
      <xdr:col>24</xdr:col>
      <xdr:colOff>114300</xdr:colOff>
      <xdr:row>36</xdr:row>
      <xdr:rowOff>8636</xdr:rowOff>
    </xdr:to>
    <xdr:sp macro="" textlink="">
      <xdr:nvSpPr>
        <xdr:cNvPr id="80" name="楕円 79"/>
        <xdr:cNvSpPr/>
      </xdr:nvSpPr>
      <xdr:spPr>
        <a:xfrm>
          <a:off x="45847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34</xdr:row>
      <xdr:rowOff>101363</xdr:rowOff>
    </xdr:from>
    <xdr:ext cx="534377" cy="259045"/>
    <xdr:sp macro="" textlink="">
      <xdr:nvSpPr>
        <xdr:cNvPr id="81" name="議会費該当値テキスト"/>
        <xdr:cNvSpPr txBox="1"/>
      </xdr:nvSpPr>
      <xdr:spPr>
        <a:xfrm>
          <a:off x="4686300" y="614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42545</xdr:rowOff>
    </xdr:from>
    <xdr:to>
      <xdr:col>20</xdr:col>
      <xdr:colOff>38100</xdr:colOff>
      <xdr:row>35</xdr:row>
      <xdr:rowOff>144145</xdr:rowOff>
    </xdr:to>
    <xdr:sp macro="" textlink="">
      <xdr:nvSpPr>
        <xdr:cNvPr id="82" name="楕円 81"/>
        <xdr:cNvSpPr/>
      </xdr:nvSpPr>
      <xdr:spPr>
        <a:xfrm>
          <a:off x="3746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33</xdr:row>
      <xdr:rowOff>160672</xdr:rowOff>
    </xdr:from>
    <xdr:ext cx="534378" cy="259045"/>
    <xdr:sp macro="" textlink="">
      <xdr:nvSpPr>
        <xdr:cNvPr id="83" name="テキスト ボックス 82"/>
        <xdr:cNvSpPr txBox="1"/>
      </xdr:nvSpPr>
      <xdr:spPr>
        <a:xfrm>
          <a:off x="3530111" y="6028072"/>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1778</xdr:rowOff>
    </xdr:from>
    <xdr:to>
      <xdr:col>15</xdr:col>
      <xdr:colOff>101600</xdr:colOff>
      <xdr:row>35</xdr:row>
      <xdr:rowOff>103378</xdr:rowOff>
    </xdr:to>
    <xdr:sp macro="" textlink="">
      <xdr:nvSpPr>
        <xdr:cNvPr id="84" name="楕円 83"/>
        <xdr:cNvSpPr/>
      </xdr:nvSpPr>
      <xdr:spPr>
        <a:xfrm>
          <a:off x="2857500" y="60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33</xdr:row>
      <xdr:rowOff>119905</xdr:rowOff>
    </xdr:from>
    <xdr:ext cx="534377" cy="259045"/>
    <xdr:sp macro="" textlink="">
      <xdr:nvSpPr>
        <xdr:cNvPr id="85" name="テキスト ボックス 84"/>
        <xdr:cNvSpPr txBox="1"/>
      </xdr:nvSpPr>
      <xdr:spPr>
        <a:xfrm>
          <a:off x="2641111" y="59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124333</xdr:rowOff>
    </xdr:from>
    <xdr:to>
      <xdr:col>10</xdr:col>
      <xdr:colOff>165100</xdr:colOff>
      <xdr:row>35</xdr:row>
      <xdr:rowOff>54483</xdr:rowOff>
    </xdr:to>
    <xdr:sp macro="" textlink="">
      <xdr:nvSpPr>
        <xdr:cNvPr id="86" name="楕円 85"/>
        <xdr:cNvSpPr/>
      </xdr:nvSpPr>
      <xdr:spPr>
        <a:xfrm>
          <a:off x="19685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33</xdr:row>
      <xdr:rowOff>71010</xdr:rowOff>
    </xdr:from>
    <xdr:ext cx="534377" cy="259045"/>
    <xdr:sp macro="" textlink="">
      <xdr:nvSpPr>
        <xdr:cNvPr id="87" name="テキスト ボックス 86"/>
        <xdr:cNvSpPr txBox="1"/>
      </xdr:nvSpPr>
      <xdr:spPr>
        <a:xfrm>
          <a:off x="1752111" y="593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115570</xdr:rowOff>
    </xdr:from>
    <xdr:to>
      <xdr:col>6</xdr:col>
      <xdr:colOff>38100</xdr:colOff>
      <xdr:row>35</xdr:row>
      <xdr:rowOff>45720</xdr:rowOff>
    </xdr:to>
    <xdr:sp macro="" textlink="">
      <xdr:nvSpPr>
        <xdr:cNvPr id="88" name="楕円 87"/>
        <xdr:cNvSpPr/>
      </xdr:nvSpPr>
      <xdr:spPr>
        <a:xfrm>
          <a:off x="1079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33</xdr:row>
      <xdr:rowOff>62247</xdr:rowOff>
    </xdr:from>
    <xdr:ext cx="534378" cy="259045"/>
    <xdr:sp macro="" textlink="">
      <xdr:nvSpPr>
        <xdr:cNvPr id="89" name="テキスト ボックス 88"/>
        <xdr:cNvSpPr txBox="1"/>
      </xdr:nvSpPr>
      <xdr:spPr>
        <a:xfrm>
          <a:off x="863111" y="5929647"/>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362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141739</xdr:colOff>
      <xdr:row>58</xdr:row>
      <xdr:rowOff>73677</xdr:rowOff>
    </xdr:from>
    <xdr:ext cx="248786" cy="259045"/>
    <xdr:sp macro="" textlink="">
      <xdr:nvSpPr>
        <xdr:cNvPr id="101" name="テキスト ボックス 100"/>
        <xdr:cNvSpPr txBox="1"/>
      </xdr:nvSpPr>
      <xdr:spPr>
        <a:xfrm>
          <a:off x="522739" y="10386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99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652</xdr:rowOff>
    </xdr:from>
    <xdr:ext cx="595419" cy="259045"/>
    <xdr:sp macro="" textlink="">
      <xdr:nvSpPr>
        <xdr:cNvPr id="105" name="テキスト ボックス 104"/>
        <xdr:cNvSpPr txBox="1"/>
      </xdr:nvSpPr>
      <xdr:spPr>
        <a:xfrm>
          <a:off x="166581" y="9601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140352</xdr:rowOff>
    </xdr:from>
    <xdr:ext cx="595420" cy="259045"/>
    <xdr:sp macro="" textlink="">
      <xdr:nvSpPr>
        <xdr:cNvPr id="107" name="テキスト ボックス 106"/>
        <xdr:cNvSpPr txBox="1"/>
      </xdr:nvSpPr>
      <xdr:spPr>
        <a:xfrm>
          <a:off x="166581" y="92081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102252</xdr:rowOff>
    </xdr:from>
    <xdr:ext cx="685573" cy="259045"/>
    <xdr:sp macro="" textlink="">
      <xdr:nvSpPr>
        <xdr:cNvPr id="109" name="テキスト ボックス 108"/>
        <xdr:cNvSpPr txBox="1"/>
      </xdr:nvSpPr>
      <xdr:spPr>
        <a:xfrm>
          <a:off x="76428" y="8814452"/>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64152</xdr:rowOff>
    </xdr:from>
    <xdr:ext cx="685573" cy="259045"/>
    <xdr:sp macro="" textlink="">
      <xdr:nvSpPr>
        <xdr:cNvPr id="111" name="テキスト ボックス 110"/>
        <xdr:cNvSpPr txBox="1"/>
      </xdr:nvSpPr>
      <xdr:spPr>
        <a:xfrm>
          <a:off x="76428" y="8420752"/>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45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8731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37199</xdr:rowOff>
    </xdr:from>
    <xdr:to>
      <xdr:col>24</xdr:col>
      <xdr:colOff>63500</xdr:colOff>
      <xdr:row>58</xdr:row>
      <xdr:rowOff>55280</xdr:rowOff>
    </xdr:to>
    <xdr:cxnSp macro="">
      <xdr:nvCxnSpPr>
        <xdr:cNvPr id="118" name="直線コネクタ 117"/>
        <xdr:cNvCxnSpPr/>
      </xdr:nvCxnSpPr>
      <xdr:spPr>
        <a:xfrm flipV="1">
          <a:off x="3797300" y="9981299"/>
          <a:ext cx="838200" cy="1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xdr:cNvSpPr txBox="1"/>
      </xdr:nvSpPr>
      <xdr:spPr>
        <a:xfrm>
          <a:off x="4686300" y="101074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58</xdr:row>
      <xdr:rowOff>26309</xdr:rowOff>
    </xdr:from>
    <xdr:to>
      <xdr:col>19</xdr:col>
      <xdr:colOff>177800</xdr:colOff>
      <xdr:row>58</xdr:row>
      <xdr:rowOff>55280</xdr:rowOff>
    </xdr:to>
    <xdr:cxnSp macro="">
      <xdr:nvCxnSpPr>
        <xdr:cNvPr id="121" name="直線コネクタ 120"/>
        <xdr:cNvCxnSpPr/>
      </xdr:nvCxnSpPr>
      <xdr:spPr>
        <a:xfrm>
          <a:off x="2908300" y="9970409"/>
          <a:ext cx="889000" cy="2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56</xdr:row>
      <xdr:rowOff>70173</xdr:rowOff>
    </xdr:from>
    <xdr:ext cx="599011" cy="259045"/>
    <xdr:sp macro="" textlink="">
      <xdr:nvSpPr>
        <xdr:cNvPr id="123" name="テキスト ボックス 122"/>
        <xdr:cNvSpPr txBox="1"/>
      </xdr:nvSpPr>
      <xdr:spPr>
        <a:xfrm>
          <a:off x="3497795" y="1002697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26309</xdr:rowOff>
    </xdr:from>
    <xdr:to>
      <xdr:col>15</xdr:col>
      <xdr:colOff>50800</xdr:colOff>
      <xdr:row>58</xdr:row>
      <xdr:rowOff>41196</xdr:rowOff>
    </xdr:to>
    <xdr:cxnSp macro="">
      <xdr:nvCxnSpPr>
        <xdr:cNvPr id="124" name="直線コネクタ 123"/>
        <xdr:cNvCxnSpPr/>
      </xdr:nvCxnSpPr>
      <xdr:spPr>
        <a:xfrm flipV="1">
          <a:off x="2019300" y="9970409"/>
          <a:ext cx="889000" cy="1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141820</xdr:colOff>
      <xdr:row>56</xdr:row>
      <xdr:rowOff>66103</xdr:rowOff>
    </xdr:from>
    <xdr:ext cx="599011" cy="259045"/>
    <xdr:sp macro="" textlink="">
      <xdr:nvSpPr>
        <xdr:cNvPr id="126" name="テキスト ボックス 125"/>
        <xdr:cNvSpPr txBox="1"/>
      </xdr:nvSpPr>
      <xdr:spPr>
        <a:xfrm>
          <a:off x="2618320" y="1002290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41196</xdr:rowOff>
    </xdr:from>
    <xdr:to>
      <xdr:col>10</xdr:col>
      <xdr:colOff>114300</xdr:colOff>
      <xdr:row>58</xdr:row>
      <xdr:rowOff>82644</xdr:rowOff>
    </xdr:to>
    <xdr:cxnSp macro="">
      <xdr:nvCxnSpPr>
        <xdr:cNvPr id="127" name="直線コネクタ 126"/>
        <xdr:cNvCxnSpPr/>
      </xdr:nvCxnSpPr>
      <xdr:spPr>
        <a:xfrm flipV="1">
          <a:off x="1130300" y="9985296"/>
          <a:ext cx="889000" cy="4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56</xdr:row>
      <xdr:rowOff>100385</xdr:rowOff>
    </xdr:from>
    <xdr:ext cx="599010" cy="259045"/>
    <xdr:sp macro="" textlink="">
      <xdr:nvSpPr>
        <xdr:cNvPr id="129" name="テキスト ボックス 128"/>
        <xdr:cNvSpPr txBox="1"/>
      </xdr:nvSpPr>
      <xdr:spPr>
        <a:xfrm>
          <a:off x="1719795" y="1005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56</xdr:row>
      <xdr:rowOff>40298</xdr:rowOff>
    </xdr:from>
    <xdr:ext cx="599011" cy="259045"/>
    <xdr:sp macro="" textlink="">
      <xdr:nvSpPr>
        <xdr:cNvPr id="131" name="テキスト ボックス 130"/>
        <xdr:cNvSpPr txBox="1"/>
      </xdr:nvSpPr>
      <xdr:spPr>
        <a:xfrm>
          <a:off x="830795" y="999709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157849</xdr:rowOff>
    </xdr:from>
    <xdr:to>
      <xdr:col>24</xdr:col>
      <xdr:colOff>114300</xdr:colOff>
      <xdr:row>58</xdr:row>
      <xdr:rowOff>87999</xdr:rowOff>
    </xdr:to>
    <xdr:sp macro="" textlink="">
      <xdr:nvSpPr>
        <xdr:cNvPr id="137" name="楕円 136"/>
        <xdr:cNvSpPr/>
      </xdr:nvSpPr>
      <xdr:spPr>
        <a:xfrm>
          <a:off x="4584700" y="993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57</xdr:row>
      <xdr:rowOff>106206</xdr:rowOff>
    </xdr:from>
    <xdr:ext cx="599010" cy="259045"/>
    <xdr:sp macro="" textlink="">
      <xdr:nvSpPr>
        <xdr:cNvPr id="138" name="総務費該当値テキスト"/>
        <xdr:cNvSpPr txBox="1"/>
      </xdr:nvSpPr>
      <xdr:spPr>
        <a:xfrm>
          <a:off x="4686300" y="1024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4480</xdr:rowOff>
    </xdr:from>
    <xdr:to>
      <xdr:col>20</xdr:col>
      <xdr:colOff>38100</xdr:colOff>
      <xdr:row>58</xdr:row>
      <xdr:rowOff>106080</xdr:rowOff>
    </xdr:to>
    <xdr:sp macro="" textlink="">
      <xdr:nvSpPr>
        <xdr:cNvPr id="139" name="楕円 138"/>
        <xdr:cNvSpPr/>
      </xdr:nvSpPr>
      <xdr:spPr>
        <a:xfrm>
          <a:off x="3746500" y="99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58</xdr:row>
      <xdr:rowOff>106732</xdr:rowOff>
    </xdr:from>
    <xdr:ext cx="599011" cy="259045"/>
    <xdr:sp macro="" textlink="">
      <xdr:nvSpPr>
        <xdr:cNvPr id="140" name="テキスト ボックス 139"/>
        <xdr:cNvSpPr txBox="1"/>
      </xdr:nvSpPr>
      <xdr:spPr>
        <a:xfrm>
          <a:off x="3497795" y="1041913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146959</xdr:rowOff>
    </xdr:from>
    <xdr:to>
      <xdr:col>15</xdr:col>
      <xdr:colOff>101600</xdr:colOff>
      <xdr:row>58</xdr:row>
      <xdr:rowOff>77109</xdr:rowOff>
    </xdr:to>
    <xdr:sp macro="" textlink="">
      <xdr:nvSpPr>
        <xdr:cNvPr id="141" name="楕円 140"/>
        <xdr:cNvSpPr/>
      </xdr:nvSpPr>
      <xdr:spPr>
        <a:xfrm>
          <a:off x="2857500" y="99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141820</xdr:colOff>
      <xdr:row>58</xdr:row>
      <xdr:rowOff>68236</xdr:rowOff>
    </xdr:from>
    <xdr:ext cx="599011" cy="259045"/>
    <xdr:sp macro="" textlink="">
      <xdr:nvSpPr>
        <xdr:cNvPr id="142" name="テキスト ボックス 141"/>
        <xdr:cNvSpPr txBox="1"/>
      </xdr:nvSpPr>
      <xdr:spPr>
        <a:xfrm>
          <a:off x="2618320" y="1038063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161846</xdr:rowOff>
    </xdr:from>
    <xdr:to>
      <xdr:col>10</xdr:col>
      <xdr:colOff>165100</xdr:colOff>
      <xdr:row>58</xdr:row>
      <xdr:rowOff>91996</xdr:rowOff>
    </xdr:to>
    <xdr:sp macro="" textlink="">
      <xdr:nvSpPr>
        <xdr:cNvPr id="143" name="楕円 142"/>
        <xdr:cNvSpPr/>
      </xdr:nvSpPr>
      <xdr:spPr>
        <a:xfrm>
          <a:off x="1968500" y="993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58</xdr:row>
      <xdr:rowOff>83123</xdr:rowOff>
    </xdr:from>
    <xdr:ext cx="599010" cy="259045"/>
    <xdr:sp macro="" textlink="">
      <xdr:nvSpPr>
        <xdr:cNvPr id="144" name="テキスト ボックス 143"/>
        <xdr:cNvSpPr txBox="1"/>
      </xdr:nvSpPr>
      <xdr:spPr>
        <a:xfrm>
          <a:off x="1719795" y="1039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31844</xdr:rowOff>
    </xdr:from>
    <xdr:to>
      <xdr:col>6</xdr:col>
      <xdr:colOff>38100</xdr:colOff>
      <xdr:row>58</xdr:row>
      <xdr:rowOff>133444</xdr:rowOff>
    </xdr:to>
    <xdr:sp macro="" textlink="">
      <xdr:nvSpPr>
        <xdr:cNvPr id="145" name="楕円 144"/>
        <xdr:cNvSpPr/>
      </xdr:nvSpPr>
      <xdr:spPr>
        <a:xfrm>
          <a:off x="1079500" y="997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58</xdr:row>
      <xdr:rowOff>124571</xdr:rowOff>
    </xdr:from>
    <xdr:ext cx="599011" cy="259045"/>
    <xdr:sp macro="" textlink="">
      <xdr:nvSpPr>
        <xdr:cNvPr id="146" name="テキスト ボックス 145"/>
        <xdr:cNvSpPr txBox="1"/>
      </xdr:nvSpPr>
      <xdr:spPr>
        <a:xfrm>
          <a:off x="830795" y="1043697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918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300" cy="259045"/>
    <xdr:sp macro="" textlink="">
      <xdr:nvSpPr>
        <xdr:cNvPr id="157" name="テキスト ボックス 156"/>
        <xdr:cNvSpPr txBox="1"/>
      </xdr:nvSpPr>
      <xdr:spPr>
        <a:xfrm>
          <a:off x="230701" y="14335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9965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6572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33179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20" cy="259045"/>
    <xdr:sp macro="" textlink="">
      <xdr:nvSpPr>
        <xdr:cNvPr id="165" name="テキスト ボックス 164"/>
        <xdr:cNvSpPr txBox="1"/>
      </xdr:nvSpPr>
      <xdr:spPr>
        <a:xfrm>
          <a:off x="166581" y="1298504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31495</xdr:rowOff>
    </xdr:from>
    <xdr:ext cx="595420" cy="259045"/>
    <xdr:sp macro="" textlink="">
      <xdr:nvSpPr>
        <xdr:cNvPr id="167" name="テキスト ボックス 166"/>
        <xdr:cNvSpPr txBox="1"/>
      </xdr:nvSpPr>
      <xdr:spPr>
        <a:xfrm>
          <a:off x="166581" y="12655295"/>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2306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64152</xdr:rowOff>
    </xdr:from>
    <xdr:ext cx="595420" cy="259045"/>
    <xdr:sp macro="" textlink="">
      <xdr:nvSpPr>
        <xdr:cNvPr id="171" name="テキスト ボックス 170"/>
        <xdr:cNvSpPr txBox="1"/>
      </xdr:nvSpPr>
      <xdr:spPr>
        <a:xfrm>
          <a:off x="166581" y="119767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94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220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103308</xdr:rowOff>
    </xdr:from>
    <xdr:to>
      <xdr:col>24</xdr:col>
      <xdr:colOff>63500</xdr:colOff>
      <xdr:row>77</xdr:row>
      <xdr:rowOff>144773</xdr:rowOff>
    </xdr:to>
    <xdr:cxnSp macro="">
      <xdr:nvCxnSpPr>
        <xdr:cNvPr id="178" name="直線コネクタ 177"/>
        <xdr:cNvCxnSpPr/>
      </xdr:nvCxnSpPr>
      <xdr:spPr>
        <a:xfrm>
          <a:off x="3797300" y="13304958"/>
          <a:ext cx="838200" cy="4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108391</xdr:rowOff>
    </xdr:from>
    <xdr:ext cx="599010" cy="259045"/>
    <xdr:sp macro="" textlink="">
      <xdr:nvSpPr>
        <xdr:cNvPr id="179" name="民生費平均値テキスト"/>
        <xdr:cNvSpPr txBox="1"/>
      </xdr:nvSpPr>
      <xdr:spPr>
        <a:xfrm>
          <a:off x="4686300" y="13087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77</xdr:row>
      <xdr:rowOff>103308</xdr:rowOff>
    </xdr:from>
    <xdr:to>
      <xdr:col>19</xdr:col>
      <xdr:colOff>177800</xdr:colOff>
      <xdr:row>78</xdr:row>
      <xdr:rowOff>11663</xdr:rowOff>
    </xdr:to>
    <xdr:cxnSp macro="">
      <xdr:nvCxnSpPr>
        <xdr:cNvPr id="181" name="直線コネクタ 180"/>
        <xdr:cNvCxnSpPr/>
      </xdr:nvCxnSpPr>
      <xdr:spPr>
        <a:xfrm flipV="1">
          <a:off x="2908300" y="13304958"/>
          <a:ext cx="889000" cy="7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73</xdr:row>
      <xdr:rowOff>40421</xdr:rowOff>
    </xdr:from>
    <xdr:ext cx="599011" cy="259045"/>
    <xdr:sp macro="" textlink="">
      <xdr:nvSpPr>
        <xdr:cNvPr id="183" name="テキスト ボックス 182"/>
        <xdr:cNvSpPr txBox="1"/>
      </xdr:nvSpPr>
      <xdr:spPr>
        <a:xfrm>
          <a:off x="3497795" y="1301982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11663</xdr:rowOff>
    </xdr:from>
    <xdr:to>
      <xdr:col>15</xdr:col>
      <xdr:colOff>50800</xdr:colOff>
      <xdr:row>78</xdr:row>
      <xdr:rowOff>41870</xdr:rowOff>
    </xdr:to>
    <xdr:cxnSp macro="">
      <xdr:nvCxnSpPr>
        <xdr:cNvPr id="184" name="直線コネクタ 183"/>
        <xdr:cNvCxnSpPr/>
      </xdr:nvCxnSpPr>
      <xdr:spPr>
        <a:xfrm flipV="1">
          <a:off x="2019300" y="13384763"/>
          <a:ext cx="88900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141820</xdr:colOff>
      <xdr:row>73</xdr:row>
      <xdr:rowOff>66830</xdr:rowOff>
    </xdr:from>
    <xdr:ext cx="599011" cy="259045"/>
    <xdr:sp macro="" textlink="">
      <xdr:nvSpPr>
        <xdr:cNvPr id="186" name="テキスト ボックス 185"/>
        <xdr:cNvSpPr txBox="1"/>
      </xdr:nvSpPr>
      <xdr:spPr>
        <a:xfrm>
          <a:off x="2618320" y="1304623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79643</xdr:rowOff>
    </xdr:from>
    <xdr:to>
      <xdr:col>10</xdr:col>
      <xdr:colOff>114300</xdr:colOff>
      <xdr:row>78</xdr:row>
      <xdr:rowOff>41870</xdr:rowOff>
    </xdr:to>
    <xdr:cxnSp macro="">
      <xdr:nvCxnSpPr>
        <xdr:cNvPr id="187" name="直線コネクタ 186"/>
        <xdr:cNvCxnSpPr/>
      </xdr:nvCxnSpPr>
      <xdr:spPr>
        <a:xfrm>
          <a:off x="1130300" y="13281293"/>
          <a:ext cx="889000" cy="13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73</xdr:row>
      <xdr:rowOff>158597</xdr:rowOff>
    </xdr:from>
    <xdr:ext cx="599010" cy="259045"/>
    <xdr:sp macro="" textlink="">
      <xdr:nvSpPr>
        <xdr:cNvPr id="189" name="テキスト ボックス 188"/>
        <xdr:cNvSpPr txBox="1"/>
      </xdr:nvSpPr>
      <xdr:spPr>
        <a:xfrm>
          <a:off x="1719795" y="1313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74</xdr:row>
      <xdr:rowOff>2310</xdr:rowOff>
    </xdr:from>
    <xdr:ext cx="599011" cy="259045"/>
    <xdr:sp macro="" textlink="">
      <xdr:nvSpPr>
        <xdr:cNvPr id="191" name="テキスト ボックス 190"/>
        <xdr:cNvSpPr txBox="1"/>
      </xdr:nvSpPr>
      <xdr:spPr>
        <a:xfrm>
          <a:off x="830795" y="1315951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93973</xdr:rowOff>
    </xdr:from>
    <xdr:to>
      <xdr:col>24</xdr:col>
      <xdr:colOff>114300</xdr:colOff>
      <xdr:row>78</xdr:row>
      <xdr:rowOff>24123</xdr:rowOff>
    </xdr:to>
    <xdr:sp macro="" textlink="">
      <xdr:nvSpPr>
        <xdr:cNvPr id="197" name="楕円 196"/>
        <xdr:cNvSpPr/>
      </xdr:nvSpPr>
      <xdr:spPr>
        <a:xfrm>
          <a:off x="4584700" y="1329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77</xdr:row>
      <xdr:rowOff>8900</xdr:rowOff>
    </xdr:from>
    <xdr:ext cx="599010" cy="259045"/>
    <xdr:sp macro="" textlink="">
      <xdr:nvSpPr>
        <xdr:cNvPr id="198" name="民生費該当値テキスト"/>
        <xdr:cNvSpPr txBox="1"/>
      </xdr:nvSpPr>
      <xdr:spPr>
        <a:xfrm>
          <a:off x="4686300" y="1369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52508</xdr:rowOff>
    </xdr:from>
    <xdr:to>
      <xdr:col>20</xdr:col>
      <xdr:colOff>38100</xdr:colOff>
      <xdr:row>77</xdr:row>
      <xdr:rowOff>154108</xdr:rowOff>
    </xdr:to>
    <xdr:sp macro="" textlink="">
      <xdr:nvSpPr>
        <xdr:cNvPr id="199" name="楕円 198"/>
        <xdr:cNvSpPr/>
      </xdr:nvSpPr>
      <xdr:spPr>
        <a:xfrm>
          <a:off x="3746500" y="132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77</xdr:row>
      <xdr:rowOff>145235</xdr:rowOff>
    </xdr:from>
    <xdr:ext cx="599011" cy="259045"/>
    <xdr:sp macro="" textlink="">
      <xdr:nvSpPr>
        <xdr:cNvPr id="200" name="テキスト ボックス 199"/>
        <xdr:cNvSpPr txBox="1"/>
      </xdr:nvSpPr>
      <xdr:spPr>
        <a:xfrm>
          <a:off x="3497795" y="1383583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132313</xdr:rowOff>
    </xdr:from>
    <xdr:to>
      <xdr:col>15</xdr:col>
      <xdr:colOff>101600</xdr:colOff>
      <xdr:row>78</xdr:row>
      <xdr:rowOff>62463</xdr:rowOff>
    </xdr:to>
    <xdr:sp macro="" textlink="">
      <xdr:nvSpPr>
        <xdr:cNvPr id="201" name="楕円 200"/>
        <xdr:cNvSpPr/>
      </xdr:nvSpPr>
      <xdr:spPr>
        <a:xfrm>
          <a:off x="2857500" y="1333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141820</xdr:colOff>
      <xdr:row>78</xdr:row>
      <xdr:rowOff>63115</xdr:rowOff>
    </xdr:from>
    <xdr:ext cx="599011" cy="259045"/>
    <xdr:sp macro="" textlink="">
      <xdr:nvSpPr>
        <xdr:cNvPr id="202" name="テキスト ボックス 201"/>
        <xdr:cNvSpPr txBox="1"/>
      </xdr:nvSpPr>
      <xdr:spPr>
        <a:xfrm>
          <a:off x="2618320" y="1393151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162520</xdr:rowOff>
    </xdr:from>
    <xdr:to>
      <xdr:col>10</xdr:col>
      <xdr:colOff>165100</xdr:colOff>
      <xdr:row>78</xdr:row>
      <xdr:rowOff>92670</xdr:rowOff>
    </xdr:to>
    <xdr:sp macro="" textlink="">
      <xdr:nvSpPr>
        <xdr:cNvPr id="203" name="楕円 202"/>
        <xdr:cNvSpPr/>
      </xdr:nvSpPr>
      <xdr:spPr>
        <a:xfrm>
          <a:off x="1968500" y="1336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78</xdr:row>
      <xdr:rowOff>83797</xdr:rowOff>
    </xdr:from>
    <xdr:ext cx="599010" cy="259045"/>
    <xdr:sp macro="" textlink="">
      <xdr:nvSpPr>
        <xdr:cNvPr id="204" name="テキスト ボックス 203"/>
        <xdr:cNvSpPr txBox="1"/>
      </xdr:nvSpPr>
      <xdr:spPr>
        <a:xfrm>
          <a:off x="1719795" y="1395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28843</xdr:rowOff>
    </xdr:from>
    <xdr:to>
      <xdr:col>6</xdr:col>
      <xdr:colOff>38100</xdr:colOff>
      <xdr:row>77</xdr:row>
      <xdr:rowOff>130443</xdr:rowOff>
    </xdr:to>
    <xdr:sp macro="" textlink="">
      <xdr:nvSpPr>
        <xdr:cNvPr id="205" name="楕円 204"/>
        <xdr:cNvSpPr/>
      </xdr:nvSpPr>
      <xdr:spPr>
        <a:xfrm>
          <a:off x="1079500" y="132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77</xdr:row>
      <xdr:rowOff>121570</xdr:rowOff>
    </xdr:from>
    <xdr:ext cx="599011" cy="259045"/>
    <xdr:sp macro="" textlink="">
      <xdr:nvSpPr>
        <xdr:cNvPr id="206" name="テキスト ボックス 205"/>
        <xdr:cNvSpPr txBox="1"/>
      </xdr:nvSpPr>
      <xdr:spPr>
        <a:xfrm>
          <a:off x="830795" y="1381217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5474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141739</xdr:colOff>
      <xdr:row>98</xdr:row>
      <xdr:rowOff>73677</xdr:rowOff>
    </xdr:from>
    <xdr:ext cx="248786" cy="259045"/>
    <xdr:sp macro="" textlink="">
      <xdr:nvSpPr>
        <xdr:cNvPr id="218" name="テキスト ボックス 217"/>
        <xdr:cNvSpPr txBox="1"/>
      </xdr:nvSpPr>
      <xdr:spPr>
        <a:xfrm>
          <a:off x="522739" y="1749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710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652</xdr:rowOff>
    </xdr:from>
    <xdr:ext cx="595419" cy="259045"/>
    <xdr:sp macro="" textlink="">
      <xdr:nvSpPr>
        <xdr:cNvPr id="222" name="テキスト ボックス 221"/>
        <xdr:cNvSpPr txBox="1"/>
      </xdr:nvSpPr>
      <xdr:spPr>
        <a:xfrm>
          <a:off x="166581" y="16713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140352</xdr:rowOff>
    </xdr:from>
    <xdr:ext cx="595420" cy="259045"/>
    <xdr:sp macro="" textlink="">
      <xdr:nvSpPr>
        <xdr:cNvPr id="224" name="テキスト ボックス 223"/>
        <xdr:cNvSpPr txBox="1"/>
      </xdr:nvSpPr>
      <xdr:spPr>
        <a:xfrm>
          <a:off x="166581" y="163201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102252</xdr:rowOff>
    </xdr:from>
    <xdr:ext cx="595420" cy="259045"/>
    <xdr:sp macro="" textlink="">
      <xdr:nvSpPr>
        <xdr:cNvPr id="226" name="テキスト ボックス 225"/>
        <xdr:cNvSpPr txBox="1"/>
      </xdr:nvSpPr>
      <xdr:spPr>
        <a:xfrm>
          <a:off x="166581" y="159264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64152</xdr:rowOff>
    </xdr:from>
    <xdr:ext cx="685573" cy="259045"/>
    <xdr:sp macro="" textlink="">
      <xdr:nvSpPr>
        <xdr:cNvPr id="228" name="テキスト ボックス 227"/>
        <xdr:cNvSpPr txBox="1"/>
      </xdr:nvSpPr>
      <xdr:spPr>
        <a:xfrm>
          <a:off x="76428" y="15532752"/>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1714</xdr:rowOff>
    </xdr:from>
    <xdr:ext cx="534377" cy="259045"/>
    <xdr:sp macro="" textlink="">
      <xdr:nvSpPr>
        <xdr:cNvPr id="231" name="衛生費最小値テキスト"/>
        <xdr:cNvSpPr txBox="1"/>
      </xdr:nvSpPr>
      <xdr:spPr>
        <a:xfrm>
          <a:off x="4686300" y="1760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610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136767</xdr:rowOff>
    </xdr:from>
    <xdr:to>
      <xdr:col>24</xdr:col>
      <xdr:colOff>63500</xdr:colOff>
      <xdr:row>98</xdr:row>
      <xdr:rowOff>144501</xdr:rowOff>
    </xdr:to>
    <xdr:cxnSp macro="">
      <xdr:nvCxnSpPr>
        <xdr:cNvPr id="235" name="直線コネクタ 234"/>
        <xdr:cNvCxnSpPr/>
      </xdr:nvCxnSpPr>
      <xdr:spPr>
        <a:xfrm>
          <a:off x="3797300" y="16938867"/>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xdr:cNvSpPr txBox="1"/>
      </xdr:nvSpPr>
      <xdr:spPr>
        <a:xfrm>
          <a:off x="4686300" y="17286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98</xdr:row>
      <xdr:rowOff>136767</xdr:rowOff>
    </xdr:from>
    <xdr:to>
      <xdr:col>19</xdr:col>
      <xdr:colOff>177800</xdr:colOff>
      <xdr:row>98</xdr:row>
      <xdr:rowOff>139826</xdr:rowOff>
    </xdr:to>
    <xdr:cxnSp macro="">
      <xdr:nvCxnSpPr>
        <xdr:cNvPr id="238" name="直線コネクタ 237"/>
        <xdr:cNvCxnSpPr/>
      </xdr:nvCxnSpPr>
      <xdr:spPr>
        <a:xfrm flipV="1">
          <a:off x="2908300" y="16938867"/>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96</xdr:row>
      <xdr:rowOff>147148</xdr:rowOff>
    </xdr:from>
    <xdr:ext cx="534378" cy="259045"/>
    <xdr:sp macro="" textlink="">
      <xdr:nvSpPr>
        <xdr:cNvPr id="240" name="テキスト ボックス 239"/>
        <xdr:cNvSpPr txBox="1"/>
      </xdr:nvSpPr>
      <xdr:spPr>
        <a:xfrm>
          <a:off x="3530111" y="1721594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134145</xdr:rowOff>
    </xdr:from>
    <xdr:to>
      <xdr:col>15</xdr:col>
      <xdr:colOff>50800</xdr:colOff>
      <xdr:row>98</xdr:row>
      <xdr:rowOff>139826</xdr:rowOff>
    </xdr:to>
    <xdr:cxnSp macro="">
      <xdr:nvCxnSpPr>
        <xdr:cNvPr id="241" name="直線コネクタ 240"/>
        <xdr:cNvCxnSpPr/>
      </xdr:nvCxnSpPr>
      <xdr:spPr>
        <a:xfrm>
          <a:off x="2019300" y="16936245"/>
          <a:ext cx="889000" cy="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96</xdr:row>
      <xdr:rowOff>144192</xdr:rowOff>
    </xdr:from>
    <xdr:ext cx="534377" cy="259045"/>
    <xdr:sp macro="" textlink="">
      <xdr:nvSpPr>
        <xdr:cNvPr id="243" name="テキスト ボックス 242"/>
        <xdr:cNvSpPr txBox="1"/>
      </xdr:nvSpPr>
      <xdr:spPr>
        <a:xfrm>
          <a:off x="2641111" y="1721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134145</xdr:rowOff>
    </xdr:from>
    <xdr:to>
      <xdr:col>10</xdr:col>
      <xdr:colOff>114300</xdr:colOff>
      <xdr:row>98</xdr:row>
      <xdr:rowOff>139272</xdr:rowOff>
    </xdr:to>
    <xdr:cxnSp macro="">
      <xdr:nvCxnSpPr>
        <xdr:cNvPr id="244" name="直線コネクタ 243"/>
        <xdr:cNvCxnSpPr/>
      </xdr:nvCxnSpPr>
      <xdr:spPr>
        <a:xfrm flipV="1">
          <a:off x="1130300" y="16936245"/>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96</xdr:row>
      <xdr:rowOff>148454</xdr:rowOff>
    </xdr:from>
    <xdr:ext cx="534377" cy="259045"/>
    <xdr:sp macro="" textlink="">
      <xdr:nvSpPr>
        <xdr:cNvPr id="246" name="テキスト ボックス 245"/>
        <xdr:cNvSpPr txBox="1"/>
      </xdr:nvSpPr>
      <xdr:spPr>
        <a:xfrm>
          <a:off x="1752111" y="1721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96</xdr:row>
      <xdr:rowOff>147524</xdr:rowOff>
    </xdr:from>
    <xdr:ext cx="534378" cy="259045"/>
    <xdr:sp macro="" textlink="">
      <xdr:nvSpPr>
        <xdr:cNvPr id="248" name="テキスト ボックス 247"/>
        <xdr:cNvSpPr txBox="1"/>
      </xdr:nvSpPr>
      <xdr:spPr>
        <a:xfrm>
          <a:off x="863111" y="1721632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93701</xdr:rowOff>
    </xdr:from>
    <xdr:to>
      <xdr:col>24</xdr:col>
      <xdr:colOff>114300</xdr:colOff>
      <xdr:row>99</xdr:row>
      <xdr:rowOff>23851</xdr:rowOff>
    </xdr:to>
    <xdr:sp macro="" textlink="">
      <xdr:nvSpPr>
        <xdr:cNvPr id="254" name="楕円 253"/>
        <xdr:cNvSpPr/>
      </xdr:nvSpPr>
      <xdr:spPr>
        <a:xfrm>
          <a:off x="4584700" y="168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98</xdr:row>
      <xdr:rowOff>8628</xdr:rowOff>
    </xdr:from>
    <xdr:ext cx="534377" cy="259045"/>
    <xdr:sp macro="" textlink="">
      <xdr:nvSpPr>
        <xdr:cNvPr id="255" name="衛生費該当値テキスト"/>
        <xdr:cNvSpPr txBox="1"/>
      </xdr:nvSpPr>
      <xdr:spPr>
        <a:xfrm>
          <a:off x="4686300" y="1743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85967</xdr:rowOff>
    </xdr:from>
    <xdr:to>
      <xdr:col>20</xdr:col>
      <xdr:colOff>38100</xdr:colOff>
      <xdr:row>99</xdr:row>
      <xdr:rowOff>16117</xdr:rowOff>
    </xdr:to>
    <xdr:sp macro="" textlink="">
      <xdr:nvSpPr>
        <xdr:cNvPr id="256" name="楕円 255"/>
        <xdr:cNvSpPr/>
      </xdr:nvSpPr>
      <xdr:spPr>
        <a:xfrm>
          <a:off x="3746500" y="168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99</xdr:row>
      <xdr:rowOff>7244</xdr:rowOff>
    </xdr:from>
    <xdr:ext cx="534378" cy="259045"/>
    <xdr:sp macro="" textlink="">
      <xdr:nvSpPr>
        <xdr:cNvPr id="257" name="テキスト ボックス 256"/>
        <xdr:cNvSpPr txBox="1"/>
      </xdr:nvSpPr>
      <xdr:spPr>
        <a:xfrm>
          <a:off x="3530111" y="1760944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89026</xdr:rowOff>
    </xdr:from>
    <xdr:to>
      <xdr:col>15</xdr:col>
      <xdr:colOff>101600</xdr:colOff>
      <xdr:row>99</xdr:row>
      <xdr:rowOff>19176</xdr:rowOff>
    </xdr:to>
    <xdr:sp macro="" textlink="">
      <xdr:nvSpPr>
        <xdr:cNvPr id="258" name="楕円 257"/>
        <xdr:cNvSpPr/>
      </xdr:nvSpPr>
      <xdr:spPr>
        <a:xfrm>
          <a:off x="2857500" y="1689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99</xdr:row>
      <xdr:rowOff>10303</xdr:rowOff>
    </xdr:from>
    <xdr:ext cx="534377" cy="259045"/>
    <xdr:sp macro="" textlink="">
      <xdr:nvSpPr>
        <xdr:cNvPr id="259" name="テキスト ボックス 258"/>
        <xdr:cNvSpPr txBox="1"/>
      </xdr:nvSpPr>
      <xdr:spPr>
        <a:xfrm>
          <a:off x="2641111" y="176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83345</xdr:rowOff>
    </xdr:from>
    <xdr:to>
      <xdr:col>10</xdr:col>
      <xdr:colOff>165100</xdr:colOff>
      <xdr:row>99</xdr:row>
      <xdr:rowOff>13495</xdr:rowOff>
    </xdr:to>
    <xdr:sp macro="" textlink="">
      <xdr:nvSpPr>
        <xdr:cNvPr id="260" name="楕円 259"/>
        <xdr:cNvSpPr/>
      </xdr:nvSpPr>
      <xdr:spPr>
        <a:xfrm>
          <a:off x="1968500" y="168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99</xdr:row>
      <xdr:rowOff>4622</xdr:rowOff>
    </xdr:from>
    <xdr:ext cx="534377" cy="259045"/>
    <xdr:sp macro="" textlink="">
      <xdr:nvSpPr>
        <xdr:cNvPr id="261" name="テキスト ボックス 260"/>
        <xdr:cNvSpPr txBox="1"/>
      </xdr:nvSpPr>
      <xdr:spPr>
        <a:xfrm>
          <a:off x="1752111" y="176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88472</xdr:rowOff>
    </xdr:from>
    <xdr:to>
      <xdr:col>6</xdr:col>
      <xdr:colOff>38100</xdr:colOff>
      <xdr:row>99</xdr:row>
      <xdr:rowOff>18622</xdr:rowOff>
    </xdr:to>
    <xdr:sp macro="" textlink="">
      <xdr:nvSpPr>
        <xdr:cNvPr id="262" name="楕円 261"/>
        <xdr:cNvSpPr/>
      </xdr:nvSpPr>
      <xdr:spPr>
        <a:xfrm>
          <a:off x="1079500" y="168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99</xdr:row>
      <xdr:rowOff>9749</xdr:rowOff>
    </xdr:from>
    <xdr:ext cx="534378" cy="259045"/>
    <xdr:sp macro="" textlink="">
      <xdr:nvSpPr>
        <xdr:cNvPr id="263" name="テキスト ボックス 262"/>
        <xdr:cNvSpPr txBox="1"/>
      </xdr:nvSpPr>
      <xdr:spPr>
        <a:xfrm>
          <a:off x="863111" y="17611949"/>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806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830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43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34</xdr:row>
      <xdr:rowOff>652</xdr:rowOff>
    </xdr:from>
    <xdr:ext cx="531299" cy="259045"/>
    <xdr:sp macro="" textlink="">
      <xdr:nvSpPr>
        <xdr:cNvPr id="279" name="テキスト ボックス 278"/>
        <xdr:cNvSpPr txBox="1"/>
      </xdr:nvSpPr>
      <xdr:spPr>
        <a:xfrm>
          <a:off x="6082226" y="6045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31</xdr:row>
      <xdr:rowOff>140352</xdr:rowOff>
    </xdr:from>
    <xdr:ext cx="531299" cy="259045"/>
    <xdr:sp macro="" textlink="">
      <xdr:nvSpPr>
        <xdr:cNvPr id="281" name="テキスト ボックス 280"/>
        <xdr:cNvSpPr txBox="1"/>
      </xdr:nvSpPr>
      <xdr:spPr>
        <a:xfrm>
          <a:off x="6082226" y="56521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29</xdr:row>
      <xdr:rowOff>102252</xdr:rowOff>
    </xdr:from>
    <xdr:ext cx="531299" cy="259045"/>
    <xdr:sp macro="" textlink="">
      <xdr:nvSpPr>
        <xdr:cNvPr id="283" name="テキスト ボックス 282"/>
        <xdr:cNvSpPr txBox="1"/>
      </xdr:nvSpPr>
      <xdr:spPr>
        <a:xfrm>
          <a:off x="6082226" y="5258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27</xdr:row>
      <xdr:rowOff>64152</xdr:rowOff>
    </xdr:from>
    <xdr:ext cx="531299" cy="259045"/>
    <xdr:sp macro="" textlink="">
      <xdr:nvSpPr>
        <xdr:cNvPr id="285" name="テキスト ボックス 284"/>
        <xdr:cNvSpPr txBox="1"/>
      </xdr:nvSpPr>
      <xdr:spPr>
        <a:xfrm>
          <a:off x="6082226" y="4864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9824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4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104157</xdr:rowOff>
    </xdr:from>
    <xdr:ext cx="469744" cy="259045"/>
    <xdr:sp macro="" textlink="">
      <xdr:nvSpPr>
        <xdr:cNvPr id="293" name="労働費平均値テキスト"/>
        <xdr:cNvSpPr txBox="1"/>
      </xdr:nvSpPr>
      <xdr:spPr>
        <a:xfrm>
          <a:off x="10528300" y="668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69928</xdr:colOff>
      <xdr:row>37</xdr:row>
      <xdr:rowOff>29938</xdr:rowOff>
    </xdr:from>
    <xdr:ext cx="469744" cy="259045"/>
    <xdr:sp macro="" textlink="">
      <xdr:nvSpPr>
        <xdr:cNvPr id="297" name="テキスト ボックス 296"/>
        <xdr:cNvSpPr txBox="1"/>
      </xdr:nvSpPr>
      <xdr:spPr>
        <a:xfrm>
          <a:off x="9404428" y="660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142953</xdr:colOff>
      <xdr:row>37</xdr:row>
      <xdr:rowOff>13631</xdr:rowOff>
    </xdr:from>
    <xdr:ext cx="469744" cy="259045"/>
    <xdr:sp macro="" textlink="">
      <xdr:nvSpPr>
        <xdr:cNvPr id="300" name="テキスト ボックス 299"/>
        <xdr:cNvSpPr txBox="1"/>
      </xdr:nvSpPr>
      <xdr:spPr>
        <a:xfrm>
          <a:off x="8524953" y="659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72796</xdr:rowOff>
    </xdr:from>
    <xdr:to>
      <xdr:col>41</xdr:col>
      <xdr:colOff>50800</xdr:colOff>
      <xdr:row>39</xdr:row>
      <xdr:rowOff>44450</xdr:rowOff>
    </xdr:to>
    <xdr:cxnSp macro="">
      <xdr:nvCxnSpPr>
        <xdr:cNvPr id="301" name="直線コネクタ 300"/>
        <xdr:cNvCxnSpPr/>
      </xdr:nvCxnSpPr>
      <xdr:spPr>
        <a:xfrm>
          <a:off x="6972300" y="6416446"/>
          <a:ext cx="889000" cy="3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6428</xdr:colOff>
      <xdr:row>37</xdr:row>
      <xdr:rowOff>2049</xdr:rowOff>
    </xdr:from>
    <xdr:ext cx="469745" cy="259045"/>
    <xdr:sp macro="" textlink="">
      <xdr:nvSpPr>
        <xdr:cNvPr id="303" name="テキスト ボックス 302"/>
        <xdr:cNvSpPr txBox="1"/>
      </xdr:nvSpPr>
      <xdr:spPr>
        <a:xfrm>
          <a:off x="7626428" y="658064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69928</xdr:colOff>
      <xdr:row>38</xdr:row>
      <xdr:rowOff>62984</xdr:rowOff>
    </xdr:from>
    <xdr:ext cx="469744" cy="259045"/>
    <xdr:sp macro="" textlink="">
      <xdr:nvSpPr>
        <xdr:cNvPr id="305" name="テキスト ボックス 304"/>
        <xdr:cNvSpPr txBox="1"/>
      </xdr:nvSpPr>
      <xdr:spPr>
        <a:xfrm>
          <a:off x="6737428" y="681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83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7020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45</xdr:col>
      <xdr:colOff>62675</xdr:colOff>
      <xdr:row>39</xdr:row>
      <xdr:rowOff>86377</xdr:rowOff>
    </xdr:from>
    <xdr:ext cx="249299" cy="259045"/>
    <xdr:sp macro="" textlink="">
      <xdr:nvSpPr>
        <xdr:cNvPr id="316" name="テキスト ボックス 315"/>
        <xdr:cNvSpPr txBox="1"/>
      </xdr:nvSpPr>
      <xdr:spPr>
        <a:xfrm>
          <a:off x="8635175" y="7020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7020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21996</xdr:rowOff>
    </xdr:from>
    <xdr:to>
      <xdr:col>36</xdr:col>
      <xdr:colOff>165100</xdr:colOff>
      <xdr:row>37</xdr:row>
      <xdr:rowOff>123596</xdr:rowOff>
    </xdr:to>
    <xdr:sp macro="" textlink="">
      <xdr:nvSpPr>
        <xdr:cNvPr id="319" name="楕円 318"/>
        <xdr:cNvSpPr/>
      </xdr:nvSpPr>
      <xdr:spPr>
        <a:xfrm>
          <a:off x="6921500" y="63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69928</xdr:colOff>
      <xdr:row>35</xdr:row>
      <xdr:rowOff>140123</xdr:rowOff>
    </xdr:from>
    <xdr:ext cx="469744" cy="259045"/>
    <xdr:sp macro="" textlink="">
      <xdr:nvSpPr>
        <xdr:cNvPr id="320" name="テキスト ボックス 319"/>
        <xdr:cNvSpPr txBox="1"/>
      </xdr:nvSpPr>
      <xdr:spPr>
        <a:xfrm>
          <a:off x="6737428" y="636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362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64152</xdr:rowOff>
    </xdr:from>
    <xdr:ext cx="248786" cy="259045"/>
    <xdr:sp macro="" textlink="">
      <xdr:nvSpPr>
        <xdr:cNvPr id="332" name="テキスト ボックス 331"/>
        <xdr:cNvSpPr txBox="1"/>
      </xdr:nvSpPr>
      <xdr:spPr>
        <a:xfrm>
          <a:off x="6355214" y="101987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652</xdr:rowOff>
    </xdr:from>
    <xdr:ext cx="595419" cy="259045"/>
    <xdr:sp macro="" textlink="">
      <xdr:nvSpPr>
        <xdr:cNvPr id="334" name="テキスト ボックス 333"/>
        <xdr:cNvSpPr txBox="1"/>
      </xdr:nvSpPr>
      <xdr:spPr>
        <a:xfrm>
          <a:off x="6008581" y="9601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64152</xdr:rowOff>
    </xdr:from>
    <xdr:ext cx="595419" cy="259045"/>
    <xdr:sp macro="" textlink="">
      <xdr:nvSpPr>
        <xdr:cNvPr id="338" name="テキスト ボックス 337"/>
        <xdr:cNvSpPr txBox="1"/>
      </xdr:nvSpPr>
      <xdr:spPr>
        <a:xfrm>
          <a:off x="6008581" y="8420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1031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82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26132</xdr:rowOff>
    </xdr:from>
    <xdr:to>
      <xdr:col>55</xdr:col>
      <xdr:colOff>0</xdr:colOff>
      <xdr:row>56</xdr:row>
      <xdr:rowOff>122927</xdr:rowOff>
    </xdr:to>
    <xdr:cxnSp macro="">
      <xdr:nvCxnSpPr>
        <xdr:cNvPr id="345" name="直線コネクタ 344"/>
        <xdr:cNvCxnSpPr/>
      </xdr:nvCxnSpPr>
      <xdr:spPr>
        <a:xfrm flipV="1">
          <a:off x="9639300" y="9627332"/>
          <a:ext cx="838200" cy="9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37986</xdr:rowOff>
    </xdr:from>
    <xdr:ext cx="534377" cy="259045"/>
    <xdr:sp macro="" textlink="">
      <xdr:nvSpPr>
        <xdr:cNvPr id="346" name="農林水産業費平均値テキスト"/>
        <xdr:cNvSpPr txBox="1"/>
      </xdr:nvSpPr>
      <xdr:spPr>
        <a:xfrm>
          <a:off x="10528300" y="9994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56</xdr:row>
      <xdr:rowOff>122927</xdr:rowOff>
    </xdr:from>
    <xdr:to>
      <xdr:col>50</xdr:col>
      <xdr:colOff>114300</xdr:colOff>
      <xdr:row>56</xdr:row>
      <xdr:rowOff>162389</xdr:rowOff>
    </xdr:to>
    <xdr:cxnSp macro="">
      <xdr:nvCxnSpPr>
        <xdr:cNvPr id="348" name="直線コネクタ 347"/>
        <xdr:cNvCxnSpPr/>
      </xdr:nvCxnSpPr>
      <xdr:spPr>
        <a:xfrm flipV="1">
          <a:off x="8750300" y="9724127"/>
          <a:ext cx="889000" cy="3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54</xdr:row>
      <xdr:rowOff>167308</xdr:rowOff>
    </xdr:from>
    <xdr:ext cx="534377" cy="259045"/>
    <xdr:sp macro="" textlink="">
      <xdr:nvSpPr>
        <xdr:cNvPr id="350" name="テキスト ボックス 349"/>
        <xdr:cNvSpPr txBox="1"/>
      </xdr:nvSpPr>
      <xdr:spPr>
        <a:xfrm>
          <a:off x="9372111" y="976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148901</xdr:rowOff>
    </xdr:from>
    <xdr:to>
      <xdr:col>45</xdr:col>
      <xdr:colOff>177800</xdr:colOff>
      <xdr:row>56</xdr:row>
      <xdr:rowOff>162389</xdr:rowOff>
    </xdr:to>
    <xdr:cxnSp macro="">
      <xdr:nvCxnSpPr>
        <xdr:cNvPr id="351" name="直線コネクタ 350"/>
        <xdr:cNvCxnSpPr/>
      </xdr:nvCxnSpPr>
      <xdr:spPr>
        <a:xfrm>
          <a:off x="7861300" y="9750101"/>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55</xdr:row>
      <xdr:rowOff>38075</xdr:rowOff>
    </xdr:from>
    <xdr:ext cx="534378" cy="259045"/>
    <xdr:sp macro="" textlink="">
      <xdr:nvSpPr>
        <xdr:cNvPr id="353" name="テキスト ボックス 352"/>
        <xdr:cNvSpPr txBox="1"/>
      </xdr:nvSpPr>
      <xdr:spPr>
        <a:xfrm>
          <a:off x="8483111" y="981707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148901</xdr:rowOff>
    </xdr:from>
    <xdr:to>
      <xdr:col>41</xdr:col>
      <xdr:colOff>50800</xdr:colOff>
      <xdr:row>57</xdr:row>
      <xdr:rowOff>19600</xdr:rowOff>
    </xdr:to>
    <xdr:cxnSp macro="">
      <xdr:nvCxnSpPr>
        <xdr:cNvPr id="354" name="直線コネクタ 353"/>
        <xdr:cNvCxnSpPr/>
      </xdr:nvCxnSpPr>
      <xdr:spPr>
        <a:xfrm flipV="1">
          <a:off x="6972300" y="9750101"/>
          <a:ext cx="889000" cy="4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55</xdr:row>
      <xdr:rowOff>40595</xdr:rowOff>
    </xdr:from>
    <xdr:ext cx="534377" cy="259045"/>
    <xdr:sp macro="" textlink="">
      <xdr:nvSpPr>
        <xdr:cNvPr id="356" name="テキスト ボックス 355"/>
        <xdr:cNvSpPr txBox="1"/>
      </xdr:nvSpPr>
      <xdr:spPr>
        <a:xfrm>
          <a:off x="7594111" y="98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55</xdr:row>
      <xdr:rowOff>44715</xdr:rowOff>
    </xdr:from>
    <xdr:ext cx="534377" cy="259045"/>
    <xdr:sp macro="" textlink="">
      <xdr:nvSpPr>
        <xdr:cNvPr id="358" name="テキスト ボックス 357"/>
        <xdr:cNvSpPr txBox="1"/>
      </xdr:nvSpPr>
      <xdr:spPr>
        <a:xfrm>
          <a:off x="6705111" y="982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146782</xdr:rowOff>
    </xdr:from>
    <xdr:to>
      <xdr:col>55</xdr:col>
      <xdr:colOff>50800</xdr:colOff>
      <xdr:row>56</xdr:row>
      <xdr:rowOff>76932</xdr:rowOff>
    </xdr:to>
    <xdr:sp macro="" textlink="">
      <xdr:nvSpPr>
        <xdr:cNvPr id="364" name="楕円 363"/>
        <xdr:cNvSpPr/>
      </xdr:nvSpPr>
      <xdr:spPr>
        <a:xfrm>
          <a:off x="10426700" y="957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55</xdr:row>
      <xdr:rowOff>1384</xdr:rowOff>
    </xdr:from>
    <xdr:ext cx="534377" cy="259045"/>
    <xdr:sp macro="" textlink="">
      <xdr:nvSpPr>
        <xdr:cNvPr id="365" name="農林水産業費該当値テキスト"/>
        <xdr:cNvSpPr txBox="1"/>
      </xdr:nvSpPr>
      <xdr:spPr>
        <a:xfrm>
          <a:off x="10528300" y="978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72127</xdr:rowOff>
    </xdr:from>
    <xdr:to>
      <xdr:col>50</xdr:col>
      <xdr:colOff>165100</xdr:colOff>
      <xdr:row>57</xdr:row>
      <xdr:rowOff>2277</xdr:rowOff>
    </xdr:to>
    <xdr:sp macro="" textlink="">
      <xdr:nvSpPr>
        <xdr:cNvPr id="366" name="楕円 365"/>
        <xdr:cNvSpPr/>
      </xdr:nvSpPr>
      <xdr:spPr>
        <a:xfrm>
          <a:off x="9588500" y="967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56</xdr:row>
      <xdr:rowOff>164854</xdr:rowOff>
    </xdr:from>
    <xdr:ext cx="534377" cy="259045"/>
    <xdr:sp macro="" textlink="">
      <xdr:nvSpPr>
        <xdr:cNvPr id="367" name="テキスト ボックス 366"/>
        <xdr:cNvSpPr txBox="1"/>
      </xdr:nvSpPr>
      <xdr:spPr>
        <a:xfrm>
          <a:off x="9372111" y="1012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111589</xdr:rowOff>
    </xdr:from>
    <xdr:to>
      <xdr:col>46</xdr:col>
      <xdr:colOff>38100</xdr:colOff>
      <xdr:row>57</xdr:row>
      <xdr:rowOff>41739</xdr:rowOff>
    </xdr:to>
    <xdr:sp macro="" textlink="">
      <xdr:nvSpPr>
        <xdr:cNvPr id="368" name="楕円 367"/>
        <xdr:cNvSpPr/>
      </xdr:nvSpPr>
      <xdr:spPr>
        <a:xfrm>
          <a:off x="8699500" y="97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57</xdr:row>
      <xdr:rowOff>32866</xdr:rowOff>
    </xdr:from>
    <xdr:ext cx="534378" cy="259045"/>
    <xdr:sp macro="" textlink="">
      <xdr:nvSpPr>
        <xdr:cNvPr id="369" name="テキスト ボックス 368"/>
        <xdr:cNvSpPr txBox="1"/>
      </xdr:nvSpPr>
      <xdr:spPr>
        <a:xfrm>
          <a:off x="8483111" y="1016746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98101</xdr:rowOff>
    </xdr:from>
    <xdr:to>
      <xdr:col>41</xdr:col>
      <xdr:colOff>101600</xdr:colOff>
      <xdr:row>57</xdr:row>
      <xdr:rowOff>28251</xdr:rowOff>
    </xdr:to>
    <xdr:sp macro="" textlink="">
      <xdr:nvSpPr>
        <xdr:cNvPr id="370" name="楕円 369"/>
        <xdr:cNvSpPr/>
      </xdr:nvSpPr>
      <xdr:spPr>
        <a:xfrm>
          <a:off x="7810500" y="96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57</xdr:row>
      <xdr:rowOff>28903</xdr:rowOff>
    </xdr:from>
    <xdr:ext cx="534377" cy="259045"/>
    <xdr:sp macro="" textlink="">
      <xdr:nvSpPr>
        <xdr:cNvPr id="371" name="テキスト ボックス 370"/>
        <xdr:cNvSpPr txBox="1"/>
      </xdr:nvSpPr>
      <xdr:spPr>
        <a:xfrm>
          <a:off x="7594111" y="101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140250</xdr:rowOff>
    </xdr:from>
    <xdr:to>
      <xdr:col>36</xdr:col>
      <xdr:colOff>165100</xdr:colOff>
      <xdr:row>57</xdr:row>
      <xdr:rowOff>70400</xdr:rowOff>
    </xdr:to>
    <xdr:sp macro="" textlink="">
      <xdr:nvSpPr>
        <xdr:cNvPr id="372" name="楕円 371"/>
        <xdr:cNvSpPr/>
      </xdr:nvSpPr>
      <xdr:spPr>
        <a:xfrm>
          <a:off x="6921500" y="97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57</xdr:row>
      <xdr:rowOff>71052</xdr:rowOff>
    </xdr:from>
    <xdr:ext cx="534377" cy="259045"/>
    <xdr:sp macro="" textlink="">
      <xdr:nvSpPr>
        <xdr:cNvPr id="373" name="テキスト ボックス 372"/>
        <xdr:cNvSpPr txBox="1"/>
      </xdr:nvSpPr>
      <xdr:spPr>
        <a:xfrm>
          <a:off x="6705111" y="1020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918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64152</xdr:rowOff>
    </xdr:from>
    <xdr:ext cx="248786" cy="259045"/>
    <xdr:sp macro="" textlink="">
      <xdr:nvSpPr>
        <xdr:cNvPr id="385" name="テキスト ボックス 384"/>
        <xdr:cNvSpPr txBox="1"/>
      </xdr:nvSpPr>
      <xdr:spPr>
        <a:xfrm>
          <a:off x="6355214" y="137547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3148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55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64152</xdr:rowOff>
    </xdr:from>
    <xdr:ext cx="595419" cy="259045"/>
    <xdr:sp macro="" textlink="">
      <xdr:nvSpPr>
        <xdr:cNvPr id="391" name="テキスト ボックス 390"/>
        <xdr:cNvSpPr txBox="1"/>
      </xdr:nvSpPr>
      <xdr:spPr>
        <a:xfrm>
          <a:off x="6008581" y="11976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893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230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66411</xdr:rowOff>
    </xdr:from>
    <xdr:to>
      <xdr:col>55</xdr:col>
      <xdr:colOff>0</xdr:colOff>
      <xdr:row>77</xdr:row>
      <xdr:rowOff>73372</xdr:rowOff>
    </xdr:to>
    <xdr:cxnSp macro="">
      <xdr:nvCxnSpPr>
        <xdr:cNvPr id="398" name="直線コネクタ 397"/>
        <xdr:cNvCxnSpPr/>
      </xdr:nvCxnSpPr>
      <xdr:spPr>
        <a:xfrm flipV="1">
          <a:off x="9639300" y="13268061"/>
          <a:ext cx="838200" cy="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xdr:cNvSpPr txBox="1"/>
      </xdr:nvSpPr>
      <xdr:spPr>
        <a:xfrm>
          <a:off x="10528300" y="1351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77</xdr:row>
      <xdr:rowOff>73372</xdr:rowOff>
    </xdr:from>
    <xdr:to>
      <xdr:col>50</xdr:col>
      <xdr:colOff>114300</xdr:colOff>
      <xdr:row>77</xdr:row>
      <xdr:rowOff>84950</xdr:rowOff>
    </xdr:to>
    <xdr:cxnSp macro="">
      <xdr:nvCxnSpPr>
        <xdr:cNvPr id="401" name="直線コネクタ 400"/>
        <xdr:cNvCxnSpPr/>
      </xdr:nvCxnSpPr>
      <xdr:spPr>
        <a:xfrm flipV="1">
          <a:off x="8750300" y="13275022"/>
          <a:ext cx="889000" cy="1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75</xdr:row>
      <xdr:rowOff>103134</xdr:rowOff>
    </xdr:from>
    <xdr:ext cx="534377" cy="259045"/>
    <xdr:sp macro="" textlink="">
      <xdr:nvSpPr>
        <xdr:cNvPr id="403" name="テキスト ボックス 402"/>
        <xdr:cNvSpPr txBox="1"/>
      </xdr:nvSpPr>
      <xdr:spPr>
        <a:xfrm>
          <a:off x="9372111" y="134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84950</xdr:rowOff>
    </xdr:from>
    <xdr:to>
      <xdr:col>45</xdr:col>
      <xdr:colOff>177800</xdr:colOff>
      <xdr:row>77</xdr:row>
      <xdr:rowOff>106834</xdr:rowOff>
    </xdr:to>
    <xdr:cxnSp macro="">
      <xdr:nvCxnSpPr>
        <xdr:cNvPr id="404" name="直線コネクタ 403"/>
        <xdr:cNvCxnSpPr/>
      </xdr:nvCxnSpPr>
      <xdr:spPr>
        <a:xfrm flipV="1">
          <a:off x="7861300" y="13286600"/>
          <a:ext cx="889000" cy="2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75</xdr:row>
      <xdr:rowOff>124674</xdr:rowOff>
    </xdr:from>
    <xdr:ext cx="534378" cy="259045"/>
    <xdr:sp macro="" textlink="">
      <xdr:nvSpPr>
        <xdr:cNvPr id="406" name="テキスト ボックス 405"/>
        <xdr:cNvSpPr txBox="1"/>
      </xdr:nvSpPr>
      <xdr:spPr>
        <a:xfrm>
          <a:off x="8483111" y="1345967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77006</xdr:rowOff>
    </xdr:from>
    <xdr:to>
      <xdr:col>41</xdr:col>
      <xdr:colOff>50800</xdr:colOff>
      <xdr:row>77</xdr:row>
      <xdr:rowOff>106834</xdr:rowOff>
    </xdr:to>
    <xdr:cxnSp macro="">
      <xdr:nvCxnSpPr>
        <xdr:cNvPr id="407" name="直線コネクタ 406"/>
        <xdr:cNvCxnSpPr/>
      </xdr:nvCxnSpPr>
      <xdr:spPr>
        <a:xfrm>
          <a:off x="6972300" y="13278656"/>
          <a:ext cx="889000" cy="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75</xdr:row>
      <xdr:rowOff>126229</xdr:rowOff>
    </xdr:from>
    <xdr:ext cx="534377" cy="259045"/>
    <xdr:sp macro="" textlink="">
      <xdr:nvSpPr>
        <xdr:cNvPr id="409" name="テキスト ボックス 408"/>
        <xdr:cNvSpPr txBox="1"/>
      </xdr:nvSpPr>
      <xdr:spPr>
        <a:xfrm>
          <a:off x="7594111" y="1346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77</xdr:row>
      <xdr:rowOff>119522</xdr:rowOff>
    </xdr:from>
    <xdr:ext cx="534377" cy="259045"/>
    <xdr:sp macro="" textlink="">
      <xdr:nvSpPr>
        <xdr:cNvPr id="411" name="テキスト ボックス 410"/>
        <xdr:cNvSpPr txBox="1"/>
      </xdr:nvSpPr>
      <xdr:spPr>
        <a:xfrm>
          <a:off x="6705111" y="1381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15611</xdr:rowOff>
    </xdr:from>
    <xdr:to>
      <xdr:col>55</xdr:col>
      <xdr:colOff>50800</xdr:colOff>
      <xdr:row>77</xdr:row>
      <xdr:rowOff>117211</xdr:rowOff>
    </xdr:to>
    <xdr:sp macro="" textlink="">
      <xdr:nvSpPr>
        <xdr:cNvPr id="417" name="楕円 416"/>
        <xdr:cNvSpPr/>
      </xdr:nvSpPr>
      <xdr:spPr>
        <a:xfrm>
          <a:off x="10426700" y="1321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76</xdr:row>
      <xdr:rowOff>138180</xdr:rowOff>
    </xdr:from>
    <xdr:ext cx="534377" cy="259045"/>
    <xdr:sp macro="" textlink="">
      <xdr:nvSpPr>
        <xdr:cNvPr id="418" name="商工費該当値テキスト"/>
        <xdr:cNvSpPr txBox="1"/>
      </xdr:nvSpPr>
      <xdr:spPr>
        <a:xfrm>
          <a:off x="10528300" y="1365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22572</xdr:rowOff>
    </xdr:from>
    <xdr:to>
      <xdr:col>50</xdr:col>
      <xdr:colOff>165100</xdr:colOff>
      <xdr:row>77</xdr:row>
      <xdr:rowOff>124172</xdr:rowOff>
    </xdr:to>
    <xdr:sp macro="" textlink="">
      <xdr:nvSpPr>
        <xdr:cNvPr id="419" name="楕円 418"/>
        <xdr:cNvSpPr/>
      </xdr:nvSpPr>
      <xdr:spPr>
        <a:xfrm>
          <a:off x="9588500" y="132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77</xdr:row>
      <xdr:rowOff>115299</xdr:rowOff>
    </xdr:from>
    <xdr:ext cx="534377" cy="259045"/>
    <xdr:sp macro="" textlink="">
      <xdr:nvSpPr>
        <xdr:cNvPr id="420" name="テキスト ボックス 419"/>
        <xdr:cNvSpPr txBox="1"/>
      </xdr:nvSpPr>
      <xdr:spPr>
        <a:xfrm>
          <a:off x="9372111" y="1380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34150</xdr:rowOff>
    </xdr:from>
    <xdr:to>
      <xdr:col>46</xdr:col>
      <xdr:colOff>38100</xdr:colOff>
      <xdr:row>77</xdr:row>
      <xdr:rowOff>135750</xdr:rowOff>
    </xdr:to>
    <xdr:sp macro="" textlink="">
      <xdr:nvSpPr>
        <xdr:cNvPr id="421" name="楕円 420"/>
        <xdr:cNvSpPr/>
      </xdr:nvSpPr>
      <xdr:spPr>
        <a:xfrm>
          <a:off x="8699500" y="132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77</xdr:row>
      <xdr:rowOff>126877</xdr:rowOff>
    </xdr:from>
    <xdr:ext cx="534378" cy="259045"/>
    <xdr:sp macro="" textlink="">
      <xdr:nvSpPr>
        <xdr:cNvPr id="422" name="テキスト ボックス 421"/>
        <xdr:cNvSpPr txBox="1"/>
      </xdr:nvSpPr>
      <xdr:spPr>
        <a:xfrm>
          <a:off x="8483111" y="13817477"/>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56034</xdr:rowOff>
    </xdr:from>
    <xdr:to>
      <xdr:col>41</xdr:col>
      <xdr:colOff>101600</xdr:colOff>
      <xdr:row>77</xdr:row>
      <xdr:rowOff>157634</xdr:rowOff>
    </xdr:to>
    <xdr:sp macro="" textlink="">
      <xdr:nvSpPr>
        <xdr:cNvPr id="423" name="楕円 422"/>
        <xdr:cNvSpPr/>
      </xdr:nvSpPr>
      <xdr:spPr>
        <a:xfrm>
          <a:off x="7810500" y="1325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77</xdr:row>
      <xdr:rowOff>148761</xdr:rowOff>
    </xdr:from>
    <xdr:ext cx="534377" cy="259045"/>
    <xdr:sp macro="" textlink="">
      <xdr:nvSpPr>
        <xdr:cNvPr id="424" name="テキスト ボックス 423"/>
        <xdr:cNvSpPr txBox="1"/>
      </xdr:nvSpPr>
      <xdr:spPr>
        <a:xfrm>
          <a:off x="7594111" y="138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26206</xdr:rowOff>
    </xdr:from>
    <xdr:to>
      <xdr:col>36</xdr:col>
      <xdr:colOff>165100</xdr:colOff>
      <xdr:row>77</xdr:row>
      <xdr:rowOff>127806</xdr:rowOff>
    </xdr:to>
    <xdr:sp macro="" textlink="">
      <xdr:nvSpPr>
        <xdr:cNvPr id="425" name="楕円 424"/>
        <xdr:cNvSpPr/>
      </xdr:nvSpPr>
      <xdr:spPr>
        <a:xfrm>
          <a:off x="6921500" y="132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75</xdr:row>
      <xdr:rowOff>144333</xdr:rowOff>
    </xdr:from>
    <xdr:ext cx="534377" cy="259045"/>
    <xdr:sp macro="" textlink="">
      <xdr:nvSpPr>
        <xdr:cNvPr id="426" name="テキスト ボックス 425"/>
        <xdr:cNvSpPr txBox="1"/>
      </xdr:nvSpPr>
      <xdr:spPr>
        <a:xfrm>
          <a:off x="6705111" y="1347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5474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7415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64152</xdr:rowOff>
    </xdr:from>
    <xdr:ext cx="595419" cy="259045"/>
    <xdr:sp macro="" textlink="">
      <xdr:nvSpPr>
        <xdr:cNvPr id="440" name="テキスト ボックス 439"/>
        <xdr:cNvSpPr txBox="1"/>
      </xdr:nvSpPr>
      <xdr:spPr>
        <a:xfrm>
          <a:off x="6008581" y="16955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6469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652</xdr:rowOff>
    </xdr:from>
    <xdr:ext cx="595419" cy="259045"/>
    <xdr:sp macro="" textlink="">
      <xdr:nvSpPr>
        <xdr:cNvPr id="444" name="テキスト ボックス 443"/>
        <xdr:cNvSpPr txBox="1"/>
      </xdr:nvSpPr>
      <xdr:spPr>
        <a:xfrm>
          <a:off x="6008581" y="160026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64152</xdr:rowOff>
    </xdr:from>
    <xdr:ext cx="595419" cy="259045"/>
    <xdr:sp macro="" textlink="">
      <xdr:nvSpPr>
        <xdr:cNvPr id="446" name="テキスト ボックス 445"/>
        <xdr:cNvSpPr txBox="1"/>
      </xdr:nvSpPr>
      <xdr:spPr>
        <a:xfrm>
          <a:off x="6008581" y="15532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62335</xdr:rowOff>
    </xdr:from>
    <xdr:ext cx="534377" cy="259045"/>
    <xdr:sp macro="" textlink="">
      <xdr:nvSpPr>
        <xdr:cNvPr id="449" name="土木費最小値テキスト"/>
        <xdr:cNvSpPr txBox="1"/>
      </xdr:nvSpPr>
      <xdr:spPr>
        <a:xfrm>
          <a:off x="10528300" y="174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82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92334</xdr:rowOff>
    </xdr:from>
    <xdr:to>
      <xdr:col>55</xdr:col>
      <xdr:colOff>0</xdr:colOff>
      <xdr:row>96</xdr:row>
      <xdr:rowOff>28930</xdr:rowOff>
    </xdr:to>
    <xdr:cxnSp macro="">
      <xdr:nvCxnSpPr>
        <xdr:cNvPr id="453" name="直線コネクタ 452"/>
        <xdr:cNvCxnSpPr/>
      </xdr:nvCxnSpPr>
      <xdr:spPr>
        <a:xfrm>
          <a:off x="9639300" y="16380084"/>
          <a:ext cx="838200" cy="10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xdr:cNvSpPr txBox="1"/>
      </xdr:nvSpPr>
      <xdr:spPr>
        <a:xfrm>
          <a:off x="10528300" y="17110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95</xdr:row>
      <xdr:rowOff>92334</xdr:rowOff>
    </xdr:from>
    <xdr:to>
      <xdr:col>50</xdr:col>
      <xdr:colOff>114300</xdr:colOff>
      <xdr:row>96</xdr:row>
      <xdr:rowOff>95535</xdr:rowOff>
    </xdr:to>
    <xdr:cxnSp macro="">
      <xdr:nvCxnSpPr>
        <xdr:cNvPr id="456" name="直線コネクタ 455"/>
        <xdr:cNvCxnSpPr/>
      </xdr:nvCxnSpPr>
      <xdr:spPr>
        <a:xfrm flipV="1">
          <a:off x="8750300" y="16380084"/>
          <a:ext cx="889000" cy="1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97</xdr:row>
      <xdr:rowOff>4535</xdr:rowOff>
    </xdr:from>
    <xdr:ext cx="534377" cy="259045"/>
    <xdr:sp macro="" textlink="">
      <xdr:nvSpPr>
        <xdr:cNvPr id="458" name="テキスト ボックス 457"/>
        <xdr:cNvSpPr txBox="1"/>
      </xdr:nvSpPr>
      <xdr:spPr>
        <a:xfrm>
          <a:off x="9372111" y="172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95535</xdr:rowOff>
    </xdr:from>
    <xdr:to>
      <xdr:col>45</xdr:col>
      <xdr:colOff>177800</xdr:colOff>
      <xdr:row>96</xdr:row>
      <xdr:rowOff>143270</xdr:rowOff>
    </xdr:to>
    <xdr:cxnSp macro="">
      <xdr:nvCxnSpPr>
        <xdr:cNvPr id="459" name="直線コネクタ 458"/>
        <xdr:cNvCxnSpPr/>
      </xdr:nvCxnSpPr>
      <xdr:spPr>
        <a:xfrm flipV="1">
          <a:off x="7861300" y="16554735"/>
          <a:ext cx="889000" cy="4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96</xdr:row>
      <xdr:rowOff>167532</xdr:rowOff>
    </xdr:from>
    <xdr:ext cx="534378" cy="259045"/>
    <xdr:sp macro="" textlink="">
      <xdr:nvSpPr>
        <xdr:cNvPr id="461" name="テキスト ボックス 460"/>
        <xdr:cNvSpPr txBox="1"/>
      </xdr:nvSpPr>
      <xdr:spPr>
        <a:xfrm>
          <a:off x="8483111" y="17236332"/>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111789</xdr:rowOff>
    </xdr:from>
    <xdr:to>
      <xdr:col>41</xdr:col>
      <xdr:colOff>50800</xdr:colOff>
      <xdr:row>96</xdr:row>
      <xdr:rowOff>143270</xdr:rowOff>
    </xdr:to>
    <xdr:cxnSp macro="">
      <xdr:nvCxnSpPr>
        <xdr:cNvPr id="462" name="直線コネクタ 461"/>
        <xdr:cNvCxnSpPr/>
      </xdr:nvCxnSpPr>
      <xdr:spPr>
        <a:xfrm>
          <a:off x="6972300" y="16570989"/>
          <a:ext cx="889000" cy="3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97</xdr:row>
      <xdr:rowOff>28435</xdr:rowOff>
    </xdr:from>
    <xdr:ext cx="534377" cy="259045"/>
    <xdr:sp macro="" textlink="">
      <xdr:nvSpPr>
        <xdr:cNvPr id="464" name="テキスト ボックス 463"/>
        <xdr:cNvSpPr txBox="1"/>
      </xdr:nvSpPr>
      <xdr:spPr>
        <a:xfrm>
          <a:off x="7594111" y="1727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97</xdr:row>
      <xdr:rowOff>11667</xdr:rowOff>
    </xdr:from>
    <xdr:ext cx="534377" cy="259045"/>
    <xdr:sp macro="" textlink="">
      <xdr:nvSpPr>
        <xdr:cNvPr id="466" name="テキスト ボックス 465"/>
        <xdr:cNvSpPr txBox="1"/>
      </xdr:nvSpPr>
      <xdr:spPr>
        <a:xfrm>
          <a:off x="6705111" y="172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149580</xdr:rowOff>
    </xdr:from>
    <xdr:to>
      <xdr:col>55</xdr:col>
      <xdr:colOff>50800</xdr:colOff>
      <xdr:row>96</xdr:row>
      <xdr:rowOff>79730</xdr:rowOff>
    </xdr:to>
    <xdr:sp macro="" textlink="">
      <xdr:nvSpPr>
        <xdr:cNvPr id="472" name="楕円 471"/>
        <xdr:cNvSpPr/>
      </xdr:nvSpPr>
      <xdr:spPr>
        <a:xfrm>
          <a:off x="10426700" y="164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95</xdr:row>
      <xdr:rowOff>1007</xdr:rowOff>
    </xdr:from>
    <xdr:ext cx="534377" cy="259045"/>
    <xdr:sp macro="" textlink="">
      <xdr:nvSpPr>
        <xdr:cNvPr id="473" name="土木費該当値テキスト"/>
        <xdr:cNvSpPr txBox="1"/>
      </xdr:nvSpPr>
      <xdr:spPr>
        <a:xfrm>
          <a:off x="10528300" y="1689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41534</xdr:rowOff>
    </xdr:from>
    <xdr:to>
      <xdr:col>50</xdr:col>
      <xdr:colOff>165100</xdr:colOff>
      <xdr:row>95</xdr:row>
      <xdr:rowOff>143134</xdr:rowOff>
    </xdr:to>
    <xdr:sp macro="" textlink="">
      <xdr:nvSpPr>
        <xdr:cNvPr id="474" name="楕円 473"/>
        <xdr:cNvSpPr/>
      </xdr:nvSpPr>
      <xdr:spPr>
        <a:xfrm>
          <a:off x="9588500" y="163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93</xdr:row>
      <xdr:rowOff>159661</xdr:rowOff>
    </xdr:from>
    <xdr:ext cx="599010" cy="259045"/>
    <xdr:sp macro="" textlink="">
      <xdr:nvSpPr>
        <xdr:cNvPr id="475" name="テキスト ボックス 474"/>
        <xdr:cNvSpPr txBox="1"/>
      </xdr:nvSpPr>
      <xdr:spPr>
        <a:xfrm>
          <a:off x="9339795" y="1669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44735</xdr:rowOff>
    </xdr:from>
    <xdr:to>
      <xdr:col>46</xdr:col>
      <xdr:colOff>38100</xdr:colOff>
      <xdr:row>96</xdr:row>
      <xdr:rowOff>146335</xdr:rowOff>
    </xdr:to>
    <xdr:sp macro="" textlink="">
      <xdr:nvSpPr>
        <xdr:cNvPr id="476" name="楕円 475"/>
        <xdr:cNvSpPr/>
      </xdr:nvSpPr>
      <xdr:spPr>
        <a:xfrm>
          <a:off x="8699500" y="165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94</xdr:row>
      <xdr:rowOff>162862</xdr:rowOff>
    </xdr:from>
    <xdr:ext cx="534378" cy="259045"/>
    <xdr:sp macro="" textlink="">
      <xdr:nvSpPr>
        <xdr:cNvPr id="477" name="テキスト ボックス 476"/>
        <xdr:cNvSpPr txBox="1"/>
      </xdr:nvSpPr>
      <xdr:spPr>
        <a:xfrm>
          <a:off x="8483111" y="16876062"/>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92470</xdr:rowOff>
    </xdr:from>
    <xdr:to>
      <xdr:col>41</xdr:col>
      <xdr:colOff>101600</xdr:colOff>
      <xdr:row>97</xdr:row>
      <xdr:rowOff>22620</xdr:rowOff>
    </xdr:to>
    <xdr:sp macro="" textlink="">
      <xdr:nvSpPr>
        <xdr:cNvPr id="478" name="楕円 477"/>
        <xdr:cNvSpPr/>
      </xdr:nvSpPr>
      <xdr:spPr>
        <a:xfrm>
          <a:off x="7810500" y="16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95</xdr:row>
      <xdr:rowOff>39147</xdr:rowOff>
    </xdr:from>
    <xdr:ext cx="534377" cy="259045"/>
    <xdr:sp macro="" textlink="">
      <xdr:nvSpPr>
        <xdr:cNvPr id="479" name="テキスト ボックス 478"/>
        <xdr:cNvSpPr txBox="1"/>
      </xdr:nvSpPr>
      <xdr:spPr>
        <a:xfrm>
          <a:off x="7594111" y="169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60989</xdr:rowOff>
    </xdr:from>
    <xdr:to>
      <xdr:col>36</xdr:col>
      <xdr:colOff>165100</xdr:colOff>
      <xdr:row>96</xdr:row>
      <xdr:rowOff>162589</xdr:rowOff>
    </xdr:to>
    <xdr:sp macro="" textlink="">
      <xdr:nvSpPr>
        <xdr:cNvPr id="480" name="楕円 479"/>
        <xdr:cNvSpPr/>
      </xdr:nvSpPr>
      <xdr:spPr>
        <a:xfrm>
          <a:off x="6921500" y="165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95</xdr:row>
      <xdr:rowOff>7666</xdr:rowOff>
    </xdr:from>
    <xdr:ext cx="534377" cy="259045"/>
    <xdr:sp macro="" textlink="">
      <xdr:nvSpPr>
        <xdr:cNvPr id="481" name="テキスト ボックス 480"/>
        <xdr:cNvSpPr txBox="1"/>
      </xdr:nvSpPr>
      <xdr:spPr>
        <a:xfrm>
          <a:off x="6705111" y="16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806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722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300" cy="259045"/>
    <xdr:sp macro="" textlink="">
      <xdr:nvSpPr>
        <xdr:cNvPr id="494" name="テキスト ボックス 493"/>
        <xdr:cNvSpPr txBox="1"/>
      </xdr:nvSpPr>
      <xdr:spPr>
        <a:xfrm>
          <a:off x="11914701" y="674752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64152</xdr:rowOff>
    </xdr:from>
    <xdr:ext cx="531300" cy="259045"/>
    <xdr:sp macro="" textlink="">
      <xdr:nvSpPr>
        <xdr:cNvPr id="496" name="テキスト ボックス 495"/>
        <xdr:cNvSpPr txBox="1"/>
      </xdr:nvSpPr>
      <xdr:spPr>
        <a:xfrm>
          <a:off x="11914701" y="628715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300" cy="259045"/>
    <xdr:sp macro="" textlink="">
      <xdr:nvSpPr>
        <xdr:cNvPr id="498" name="テキスト ボックス 497"/>
        <xdr:cNvSpPr txBox="1"/>
      </xdr:nvSpPr>
      <xdr:spPr>
        <a:xfrm>
          <a:off x="11914701" y="58013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652</xdr:rowOff>
    </xdr:from>
    <xdr:ext cx="531300" cy="259045"/>
    <xdr:sp macro="" textlink="">
      <xdr:nvSpPr>
        <xdr:cNvPr id="500" name="テキスト ボックス 499"/>
        <xdr:cNvSpPr txBox="1"/>
      </xdr:nvSpPr>
      <xdr:spPr>
        <a:xfrm>
          <a:off x="11914701" y="533465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64152</xdr:rowOff>
    </xdr:from>
    <xdr:ext cx="595419" cy="259045"/>
    <xdr:sp macro="" textlink="">
      <xdr:nvSpPr>
        <xdr:cNvPr id="502" name="テキスト ボックス 501"/>
        <xdr:cNvSpPr txBox="1"/>
      </xdr:nvSpPr>
      <xdr:spPr>
        <a:xfrm>
          <a:off x="11850581" y="4864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9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51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137368</xdr:rowOff>
    </xdr:from>
    <xdr:to>
      <xdr:col>85</xdr:col>
      <xdr:colOff>127000</xdr:colOff>
      <xdr:row>38</xdr:row>
      <xdr:rowOff>38933</xdr:rowOff>
    </xdr:to>
    <xdr:cxnSp macro="">
      <xdr:nvCxnSpPr>
        <xdr:cNvPr id="509" name="直線コネクタ 508"/>
        <xdr:cNvCxnSpPr/>
      </xdr:nvCxnSpPr>
      <xdr:spPr>
        <a:xfrm>
          <a:off x="15481300" y="6481018"/>
          <a:ext cx="838200" cy="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xdr:cNvSpPr txBox="1"/>
      </xdr:nvSpPr>
      <xdr:spPr>
        <a:xfrm>
          <a:off x="16370300" y="6340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37</xdr:row>
      <xdr:rowOff>137368</xdr:rowOff>
    </xdr:from>
    <xdr:to>
      <xdr:col>81</xdr:col>
      <xdr:colOff>50800</xdr:colOff>
      <xdr:row>38</xdr:row>
      <xdr:rowOff>22931</xdr:rowOff>
    </xdr:to>
    <xdr:cxnSp macro="">
      <xdr:nvCxnSpPr>
        <xdr:cNvPr id="512" name="直線コネクタ 511"/>
        <xdr:cNvCxnSpPr/>
      </xdr:nvCxnSpPr>
      <xdr:spPr>
        <a:xfrm flipV="1">
          <a:off x="14592300" y="6481018"/>
          <a:ext cx="889000" cy="5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35</xdr:row>
      <xdr:rowOff>82623</xdr:rowOff>
    </xdr:from>
    <xdr:ext cx="534377" cy="259045"/>
    <xdr:sp macro="" textlink="">
      <xdr:nvSpPr>
        <xdr:cNvPr id="514" name="テキスト ボックス 513"/>
        <xdr:cNvSpPr txBox="1"/>
      </xdr:nvSpPr>
      <xdr:spPr>
        <a:xfrm>
          <a:off x="15214111" y="63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22931</xdr:rowOff>
    </xdr:from>
    <xdr:to>
      <xdr:col>76</xdr:col>
      <xdr:colOff>114300</xdr:colOff>
      <xdr:row>38</xdr:row>
      <xdr:rowOff>42431</xdr:rowOff>
    </xdr:to>
    <xdr:cxnSp macro="">
      <xdr:nvCxnSpPr>
        <xdr:cNvPr id="515" name="直線コネクタ 514"/>
        <xdr:cNvCxnSpPr/>
      </xdr:nvCxnSpPr>
      <xdr:spPr>
        <a:xfrm flipV="1">
          <a:off x="13703300" y="6538031"/>
          <a:ext cx="889000"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35</xdr:row>
      <xdr:rowOff>46801</xdr:rowOff>
    </xdr:from>
    <xdr:ext cx="534377" cy="259045"/>
    <xdr:sp macro="" textlink="">
      <xdr:nvSpPr>
        <xdr:cNvPr id="517" name="テキスト ボックス 516"/>
        <xdr:cNvSpPr txBox="1"/>
      </xdr:nvSpPr>
      <xdr:spPr>
        <a:xfrm>
          <a:off x="14325111" y="626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122258</xdr:rowOff>
    </xdr:from>
    <xdr:to>
      <xdr:col>71</xdr:col>
      <xdr:colOff>177800</xdr:colOff>
      <xdr:row>38</xdr:row>
      <xdr:rowOff>42431</xdr:rowOff>
    </xdr:to>
    <xdr:cxnSp macro="">
      <xdr:nvCxnSpPr>
        <xdr:cNvPr id="518" name="直線コネクタ 517"/>
        <xdr:cNvCxnSpPr/>
      </xdr:nvCxnSpPr>
      <xdr:spPr>
        <a:xfrm>
          <a:off x="12814300" y="5780108"/>
          <a:ext cx="889000" cy="77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34</xdr:row>
      <xdr:rowOff>116387</xdr:rowOff>
    </xdr:from>
    <xdr:ext cx="534378" cy="259045"/>
    <xdr:sp macro="" textlink="">
      <xdr:nvSpPr>
        <xdr:cNvPr id="520" name="テキスト ボックス 519"/>
        <xdr:cNvSpPr txBox="1"/>
      </xdr:nvSpPr>
      <xdr:spPr>
        <a:xfrm>
          <a:off x="13436111" y="6161587"/>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37</xdr:row>
      <xdr:rowOff>39186</xdr:rowOff>
    </xdr:from>
    <xdr:ext cx="534377" cy="259045"/>
    <xdr:sp macro="" textlink="">
      <xdr:nvSpPr>
        <xdr:cNvPr id="522" name="テキスト ボックス 521"/>
        <xdr:cNvSpPr txBox="1"/>
      </xdr:nvSpPr>
      <xdr:spPr>
        <a:xfrm>
          <a:off x="12547111" y="661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159583</xdr:rowOff>
    </xdr:from>
    <xdr:to>
      <xdr:col>85</xdr:col>
      <xdr:colOff>177800</xdr:colOff>
      <xdr:row>38</xdr:row>
      <xdr:rowOff>89733</xdr:rowOff>
    </xdr:to>
    <xdr:sp macro="" textlink="">
      <xdr:nvSpPr>
        <xdr:cNvPr id="528" name="楕円 527"/>
        <xdr:cNvSpPr/>
      </xdr:nvSpPr>
      <xdr:spPr>
        <a:xfrm>
          <a:off x="16268700" y="65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37</xdr:row>
      <xdr:rowOff>147535</xdr:rowOff>
    </xdr:from>
    <xdr:ext cx="534377" cy="259045"/>
    <xdr:sp macro="" textlink="">
      <xdr:nvSpPr>
        <xdr:cNvPr id="529" name="消防費該当値テキスト"/>
        <xdr:cNvSpPr txBox="1"/>
      </xdr:nvSpPr>
      <xdr:spPr>
        <a:xfrm>
          <a:off x="16370300" y="67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86568</xdr:rowOff>
    </xdr:from>
    <xdr:to>
      <xdr:col>81</xdr:col>
      <xdr:colOff>101600</xdr:colOff>
      <xdr:row>38</xdr:row>
      <xdr:rowOff>16718</xdr:rowOff>
    </xdr:to>
    <xdr:sp macro="" textlink="">
      <xdr:nvSpPr>
        <xdr:cNvPr id="530" name="楕円 529"/>
        <xdr:cNvSpPr/>
      </xdr:nvSpPr>
      <xdr:spPr>
        <a:xfrm>
          <a:off x="15430500" y="64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38</xdr:row>
      <xdr:rowOff>7845</xdr:rowOff>
    </xdr:from>
    <xdr:ext cx="534377" cy="259045"/>
    <xdr:sp macro="" textlink="">
      <xdr:nvSpPr>
        <xdr:cNvPr id="531" name="テキスト ボックス 530"/>
        <xdr:cNvSpPr txBox="1"/>
      </xdr:nvSpPr>
      <xdr:spPr>
        <a:xfrm>
          <a:off x="15214111" y="676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143581</xdr:rowOff>
    </xdr:from>
    <xdr:to>
      <xdr:col>76</xdr:col>
      <xdr:colOff>165100</xdr:colOff>
      <xdr:row>38</xdr:row>
      <xdr:rowOff>73731</xdr:rowOff>
    </xdr:to>
    <xdr:sp macro="" textlink="">
      <xdr:nvSpPr>
        <xdr:cNvPr id="532" name="楕円 531"/>
        <xdr:cNvSpPr/>
      </xdr:nvSpPr>
      <xdr:spPr>
        <a:xfrm>
          <a:off x="14541500" y="648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38</xdr:row>
      <xdr:rowOff>64858</xdr:rowOff>
    </xdr:from>
    <xdr:ext cx="534377" cy="259045"/>
    <xdr:sp macro="" textlink="">
      <xdr:nvSpPr>
        <xdr:cNvPr id="533" name="テキスト ボックス 532"/>
        <xdr:cNvSpPr txBox="1"/>
      </xdr:nvSpPr>
      <xdr:spPr>
        <a:xfrm>
          <a:off x="14325111" y="68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163081</xdr:rowOff>
    </xdr:from>
    <xdr:to>
      <xdr:col>72</xdr:col>
      <xdr:colOff>38100</xdr:colOff>
      <xdr:row>38</xdr:row>
      <xdr:rowOff>93231</xdr:rowOff>
    </xdr:to>
    <xdr:sp macro="" textlink="">
      <xdr:nvSpPr>
        <xdr:cNvPr id="534" name="楕円 533"/>
        <xdr:cNvSpPr/>
      </xdr:nvSpPr>
      <xdr:spPr>
        <a:xfrm>
          <a:off x="13652500" y="650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38</xdr:row>
      <xdr:rowOff>84358</xdr:rowOff>
    </xdr:from>
    <xdr:ext cx="534378" cy="259045"/>
    <xdr:sp macro="" textlink="">
      <xdr:nvSpPr>
        <xdr:cNvPr id="535" name="テキスト ボックス 534"/>
        <xdr:cNvSpPr txBox="1"/>
      </xdr:nvSpPr>
      <xdr:spPr>
        <a:xfrm>
          <a:off x="13436111" y="684075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71458</xdr:rowOff>
    </xdr:from>
    <xdr:to>
      <xdr:col>67</xdr:col>
      <xdr:colOff>101600</xdr:colOff>
      <xdr:row>34</xdr:row>
      <xdr:rowOff>1608</xdr:rowOff>
    </xdr:to>
    <xdr:sp macro="" textlink="">
      <xdr:nvSpPr>
        <xdr:cNvPr id="536" name="楕円 535"/>
        <xdr:cNvSpPr/>
      </xdr:nvSpPr>
      <xdr:spPr>
        <a:xfrm>
          <a:off x="12763500" y="572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32</xdr:row>
      <xdr:rowOff>27660</xdr:rowOff>
    </xdr:from>
    <xdr:ext cx="534377" cy="259045"/>
    <xdr:sp macro="" textlink="">
      <xdr:nvSpPr>
        <xdr:cNvPr id="537" name="テキスト ボックス 536"/>
        <xdr:cNvSpPr txBox="1"/>
      </xdr:nvSpPr>
      <xdr:spPr>
        <a:xfrm>
          <a:off x="12547111" y="571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362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652</xdr:rowOff>
    </xdr:from>
    <xdr:ext cx="248786" cy="259045"/>
    <xdr:sp macro="" textlink="">
      <xdr:nvSpPr>
        <xdr:cNvPr id="549" name="テキスト ボックス 548"/>
        <xdr:cNvSpPr txBox="1"/>
      </xdr:nvSpPr>
      <xdr:spPr>
        <a:xfrm>
          <a:off x="12197214" y="103130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64152</xdr:rowOff>
    </xdr:from>
    <xdr:ext cx="595419" cy="259045"/>
    <xdr:sp macro="" textlink="">
      <xdr:nvSpPr>
        <xdr:cNvPr id="551" name="テキスト ボックス 550"/>
        <xdr:cNvSpPr txBox="1"/>
      </xdr:nvSpPr>
      <xdr:spPr>
        <a:xfrm>
          <a:off x="11850581" y="9843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357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881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64152</xdr:rowOff>
    </xdr:from>
    <xdr:ext cx="595419" cy="259045"/>
    <xdr:sp macro="" textlink="">
      <xdr:nvSpPr>
        <xdr:cNvPr id="557" name="テキスト ボックス 556"/>
        <xdr:cNvSpPr txBox="1"/>
      </xdr:nvSpPr>
      <xdr:spPr>
        <a:xfrm>
          <a:off x="11850581" y="8420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102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96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160799</xdr:rowOff>
    </xdr:from>
    <xdr:to>
      <xdr:col>85</xdr:col>
      <xdr:colOff>127000</xdr:colOff>
      <xdr:row>56</xdr:row>
      <xdr:rowOff>27809</xdr:rowOff>
    </xdr:to>
    <xdr:cxnSp macro="">
      <xdr:nvCxnSpPr>
        <xdr:cNvPr id="564" name="直線コネクタ 563"/>
        <xdr:cNvCxnSpPr/>
      </xdr:nvCxnSpPr>
      <xdr:spPr>
        <a:xfrm flipV="1">
          <a:off x="15481300" y="9590549"/>
          <a:ext cx="838200" cy="3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5" name="教育費平均値テキスト"/>
        <xdr:cNvSpPr txBox="1"/>
      </xdr:nvSpPr>
      <xdr:spPr>
        <a:xfrm>
          <a:off x="16370300" y="10043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56</xdr:row>
      <xdr:rowOff>27809</xdr:rowOff>
    </xdr:from>
    <xdr:to>
      <xdr:col>81</xdr:col>
      <xdr:colOff>50800</xdr:colOff>
      <xdr:row>56</xdr:row>
      <xdr:rowOff>112163</xdr:rowOff>
    </xdr:to>
    <xdr:cxnSp macro="">
      <xdr:nvCxnSpPr>
        <xdr:cNvPr id="567" name="直線コネクタ 566"/>
        <xdr:cNvCxnSpPr/>
      </xdr:nvCxnSpPr>
      <xdr:spPr>
        <a:xfrm flipV="1">
          <a:off x="14592300" y="9629009"/>
          <a:ext cx="889000" cy="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57</xdr:row>
      <xdr:rowOff>34459</xdr:rowOff>
    </xdr:from>
    <xdr:ext cx="534377" cy="259045"/>
    <xdr:sp macro="" textlink="">
      <xdr:nvSpPr>
        <xdr:cNvPr id="569" name="テキスト ボックス 568"/>
        <xdr:cNvSpPr txBox="1"/>
      </xdr:nvSpPr>
      <xdr:spPr>
        <a:xfrm>
          <a:off x="15214111" y="101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112163</xdr:rowOff>
    </xdr:from>
    <xdr:to>
      <xdr:col>76</xdr:col>
      <xdr:colOff>114300</xdr:colOff>
      <xdr:row>56</xdr:row>
      <xdr:rowOff>126953</xdr:rowOff>
    </xdr:to>
    <xdr:cxnSp macro="">
      <xdr:nvCxnSpPr>
        <xdr:cNvPr id="570" name="直線コネクタ 569"/>
        <xdr:cNvCxnSpPr/>
      </xdr:nvCxnSpPr>
      <xdr:spPr>
        <a:xfrm flipV="1">
          <a:off x="13703300" y="9713363"/>
          <a:ext cx="8890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57</xdr:row>
      <xdr:rowOff>46149</xdr:rowOff>
    </xdr:from>
    <xdr:ext cx="534377" cy="259045"/>
    <xdr:sp macro="" textlink="">
      <xdr:nvSpPr>
        <xdr:cNvPr id="572" name="テキスト ボックス 571"/>
        <xdr:cNvSpPr txBox="1"/>
      </xdr:nvSpPr>
      <xdr:spPr>
        <a:xfrm>
          <a:off x="14325111" y="1018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45608</xdr:rowOff>
    </xdr:from>
    <xdr:to>
      <xdr:col>71</xdr:col>
      <xdr:colOff>177800</xdr:colOff>
      <xdr:row>56</xdr:row>
      <xdr:rowOff>126953</xdr:rowOff>
    </xdr:to>
    <xdr:cxnSp macro="">
      <xdr:nvCxnSpPr>
        <xdr:cNvPr id="573" name="直線コネクタ 572"/>
        <xdr:cNvCxnSpPr/>
      </xdr:nvCxnSpPr>
      <xdr:spPr>
        <a:xfrm>
          <a:off x="12814300" y="9646808"/>
          <a:ext cx="889000" cy="8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57</xdr:row>
      <xdr:rowOff>34376</xdr:rowOff>
    </xdr:from>
    <xdr:ext cx="534378" cy="259045"/>
    <xdr:sp macro="" textlink="">
      <xdr:nvSpPr>
        <xdr:cNvPr id="575" name="テキスト ボックス 574"/>
        <xdr:cNvSpPr txBox="1"/>
      </xdr:nvSpPr>
      <xdr:spPr>
        <a:xfrm>
          <a:off x="13436111" y="1016897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57</xdr:row>
      <xdr:rowOff>11654</xdr:rowOff>
    </xdr:from>
    <xdr:ext cx="534377" cy="259045"/>
    <xdr:sp macro="" textlink="">
      <xdr:nvSpPr>
        <xdr:cNvPr id="577" name="テキスト ボックス 576"/>
        <xdr:cNvSpPr txBox="1"/>
      </xdr:nvSpPr>
      <xdr:spPr>
        <a:xfrm>
          <a:off x="12547111" y="1014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109999</xdr:rowOff>
    </xdr:from>
    <xdr:to>
      <xdr:col>85</xdr:col>
      <xdr:colOff>177800</xdr:colOff>
      <xdr:row>56</xdr:row>
      <xdr:rowOff>40149</xdr:rowOff>
    </xdr:to>
    <xdr:sp macro="" textlink="">
      <xdr:nvSpPr>
        <xdr:cNvPr id="583" name="楕円 582"/>
        <xdr:cNvSpPr/>
      </xdr:nvSpPr>
      <xdr:spPr>
        <a:xfrm>
          <a:off x="16268700" y="953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54</xdr:row>
      <xdr:rowOff>142401</xdr:rowOff>
    </xdr:from>
    <xdr:ext cx="599010" cy="259045"/>
    <xdr:sp macro="" textlink="">
      <xdr:nvSpPr>
        <xdr:cNvPr id="584" name="教育費該当値テキスト"/>
        <xdr:cNvSpPr txBox="1"/>
      </xdr:nvSpPr>
      <xdr:spPr>
        <a:xfrm>
          <a:off x="16370300" y="974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148459</xdr:rowOff>
    </xdr:from>
    <xdr:to>
      <xdr:col>81</xdr:col>
      <xdr:colOff>101600</xdr:colOff>
      <xdr:row>56</xdr:row>
      <xdr:rowOff>78609</xdr:rowOff>
    </xdr:to>
    <xdr:sp macro="" textlink="">
      <xdr:nvSpPr>
        <xdr:cNvPr id="585" name="楕円 584"/>
        <xdr:cNvSpPr/>
      </xdr:nvSpPr>
      <xdr:spPr>
        <a:xfrm>
          <a:off x="15430500" y="95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54</xdr:row>
      <xdr:rowOff>104661</xdr:rowOff>
    </xdr:from>
    <xdr:ext cx="534377" cy="259045"/>
    <xdr:sp macro="" textlink="">
      <xdr:nvSpPr>
        <xdr:cNvPr id="586" name="テキスト ボックス 585"/>
        <xdr:cNvSpPr txBox="1"/>
      </xdr:nvSpPr>
      <xdr:spPr>
        <a:xfrm>
          <a:off x="15214111" y="970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61363</xdr:rowOff>
    </xdr:from>
    <xdr:to>
      <xdr:col>76</xdr:col>
      <xdr:colOff>165100</xdr:colOff>
      <xdr:row>56</xdr:row>
      <xdr:rowOff>162963</xdr:rowOff>
    </xdr:to>
    <xdr:sp macro="" textlink="">
      <xdr:nvSpPr>
        <xdr:cNvPr id="587" name="楕円 586"/>
        <xdr:cNvSpPr/>
      </xdr:nvSpPr>
      <xdr:spPr>
        <a:xfrm>
          <a:off x="14541500" y="966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55</xdr:row>
      <xdr:rowOff>8040</xdr:rowOff>
    </xdr:from>
    <xdr:ext cx="534377" cy="259045"/>
    <xdr:sp macro="" textlink="">
      <xdr:nvSpPr>
        <xdr:cNvPr id="588" name="テキスト ボックス 587"/>
        <xdr:cNvSpPr txBox="1"/>
      </xdr:nvSpPr>
      <xdr:spPr>
        <a:xfrm>
          <a:off x="14325111" y="978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76153</xdr:rowOff>
    </xdr:from>
    <xdr:to>
      <xdr:col>72</xdr:col>
      <xdr:colOff>38100</xdr:colOff>
      <xdr:row>57</xdr:row>
      <xdr:rowOff>6303</xdr:rowOff>
    </xdr:to>
    <xdr:sp macro="" textlink="">
      <xdr:nvSpPr>
        <xdr:cNvPr id="589" name="楕円 588"/>
        <xdr:cNvSpPr/>
      </xdr:nvSpPr>
      <xdr:spPr>
        <a:xfrm>
          <a:off x="13652500" y="967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55</xdr:row>
      <xdr:rowOff>32355</xdr:rowOff>
    </xdr:from>
    <xdr:ext cx="534378" cy="259045"/>
    <xdr:sp macro="" textlink="">
      <xdr:nvSpPr>
        <xdr:cNvPr id="590" name="テキスト ボックス 589"/>
        <xdr:cNvSpPr txBox="1"/>
      </xdr:nvSpPr>
      <xdr:spPr>
        <a:xfrm>
          <a:off x="13436111" y="981135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166258</xdr:rowOff>
    </xdr:from>
    <xdr:to>
      <xdr:col>67</xdr:col>
      <xdr:colOff>101600</xdr:colOff>
      <xdr:row>56</xdr:row>
      <xdr:rowOff>96408</xdr:rowOff>
    </xdr:to>
    <xdr:sp macro="" textlink="">
      <xdr:nvSpPr>
        <xdr:cNvPr id="591" name="楕円 590"/>
        <xdr:cNvSpPr/>
      </xdr:nvSpPr>
      <xdr:spPr>
        <a:xfrm>
          <a:off x="12763500" y="95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54</xdr:row>
      <xdr:rowOff>112935</xdr:rowOff>
    </xdr:from>
    <xdr:ext cx="534377" cy="259045"/>
    <xdr:sp macro="" textlink="">
      <xdr:nvSpPr>
        <xdr:cNvPr id="592" name="テキスト ボックス 591"/>
        <xdr:cNvSpPr txBox="1"/>
      </xdr:nvSpPr>
      <xdr:spPr>
        <a:xfrm>
          <a:off x="12547111" y="971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918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942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300" cy="259045"/>
    <xdr:sp macro="" textlink="">
      <xdr:nvSpPr>
        <xdr:cNvPr id="606" name="テキスト ボックス 605"/>
        <xdr:cNvSpPr txBox="1"/>
      </xdr:nvSpPr>
      <xdr:spPr>
        <a:xfrm>
          <a:off x="11914701" y="135483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300" cy="259045"/>
    <xdr:sp macro="" textlink="">
      <xdr:nvSpPr>
        <xdr:cNvPr id="608" name="テキスト ボックス 607"/>
        <xdr:cNvSpPr txBox="1"/>
      </xdr:nvSpPr>
      <xdr:spPr>
        <a:xfrm>
          <a:off x="11914701" y="1314832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140352</xdr:rowOff>
    </xdr:from>
    <xdr:ext cx="531300" cy="259045"/>
    <xdr:sp macro="" textlink="">
      <xdr:nvSpPr>
        <xdr:cNvPr id="610" name="テキスト ボックス 609"/>
        <xdr:cNvSpPr txBox="1"/>
      </xdr:nvSpPr>
      <xdr:spPr>
        <a:xfrm>
          <a:off x="11914701" y="1276415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102252</xdr:rowOff>
    </xdr:from>
    <xdr:ext cx="531300" cy="259045"/>
    <xdr:sp macro="" textlink="">
      <xdr:nvSpPr>
        <xdr:cNvPr id="612" name="テキスト ボックス 611"/>
        <xdr:cNvSpPr txBox="1"/>
      </xdr:nvSpPr>
      <xdr:spPr>
        <a:xfrm>
          <a:off x="11914701" y="1237045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64152</xdr:rowOff>
    </xdr:from>
    <xdr:ext cx="595419" cy="259045"/>
    <xdr:sp macro="" textlink="">
      <xdr:nvSpPr>
        <xdr:cNvPr id="614" name="テキスト ボックス 613"/>
        <xdr:cNvSpPr txBox="1"/>
      </xdr:nvSpPr>
      <xdr:spPr>
        <a:xfrm>
          <a:off x="11850581" y="11976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40944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xdr:cNvSpPr txBox="1"/>
      </xdr:nvSpPr>
      <xdr:spPr>
        <a:xfrm>
          <a:off x="16370300" y="1219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9361</xdr:rowOff>
    </xdr:from>
    <xdr:to>
      <xdr:col>85</xdr:col>
      <xdr:colOff>127000</xdr:colOff>
      <xdr:row>78</xdr:row>
      <xdr:rowOff>55499</xdr:rowOff>
    </xdr:to>
    <xdr:cxnSp macro="">
      <xdr:nvCxnSpPr>
        <xdr:cNvPr id="621" name="直線コネクタ 620"/>
        <xdr:cNvCxnSpPr/>
      </xdr:nvCxnSpPr>
      <xdr:spPr>
        <a:xfrm flipV="1">
          <a:off x="15481300" y="13382461"/>
          <a:ext cx="838200" cy="4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xdr:cNvSpPr txBox="1"/>
      </xdr:nvSpPr>
      <xdr:spPr>
        <a:xfrm>
          <a:off x="16370300" y="13631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78</xdr:row>
      <xdr:rowOff>55499</xdr:rowOff>
    </xdr:from>
    <xdr:to>
      <xdr:col>81</xdr:col>
      <xdr:colOff>50800</xdr:colOff>
      <xdr:row>79</xdr:row>
      <xdr:rowOff>44450</xdr:rowOff>
    </xdr:to>
    <xdr:cxnSp macro="">
      <xdr:nvCxnSpPr>
        <xdr:cNvPr id="624" name="直線コネクタ 623"/>
        <xdr:cNvCxnSpPr/>
      </xdr:nvCxnSpPr>
      <xdr:spPr>
        <a:xfrm flipV="1">
          <a:off x="14592300" y="13428599"/>
          <a:ext cx="8890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76</xdr:row>
      <xdr:rowOff>76134</xdr:rowOff>
    </xdr:from>
    <xdr:ext cx="534377" cy="259045"/>
    <xdr:sp macro="" textlink="">
      <xdr:nvSpPr>
        <xdr:cNvPr id="626" name="テキスト ボックス 625"/>
        <xdr:cNvSpPr txBox="1"/>
      </xdr:nvSpPr>
      <xdr:spPr>
        <a:xfrm>
          <a:off x="15214111" y="135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76</xdr:row>
      <xdr:rowOff>37730</xdr:rowOff>
    </xdr:from>
    <xdr:ext cx="534377" cy="259045"/>
    <xdr:sp macro="" textlink="">
      <xdr:nvSpPr>
        <xdr:cNvPr id="629" name="テキスト ボックス 628"/>
        <xdr:cNvSpPr txBox="1"/>
      </xdr:nvSpPr>
      <xdr:spPr>
        <a:xfrm>
          <a:off x="14325111" y="135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126136</xdr:rowOff>
    </xdr:from>
    <xdr:to>
      <xdr:col>71</xdr:col>
      <xdr:colOff>177800</xdr:colOff>
      <xdr:row>79</xdr:row>
      <xdr:rowOff>44450</xdr:rowOff>
    </xdr:to>
    <xdr:cxnSp macro="">
      <xdr:nvCxnSpPr>
        <xdr:cNvPr id="630" name="直線コネクタ 629"/>
        <xdr:cNvCxnSpPr/>
      </xdr:nvCxnSpPr>
      <xdr:spPr>
        <a:xfrm>
          <a:off x="12814300" y="13327786"/>
          <a:ext cx="889000" cy="2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142953</xdr:colOff>
      <xdr:row>76</xdr:row>
      <xdr:rowOff>108881</xdr:rowOff>
    </xdr:from>
    <xdr:ext cx="469744" cy="259045"/>
    <xdr:sp macro="" textlink="">
      <xdr:nvSpPr>
        <xdr:cNvPr id="632" name="テキスト ボックス 631"/>
        <xdr:cNvSpPr txBox="1"/>
      </xdr:nvSpPr>
      <xdr:spPr>
        <a:xfrm>
          <a:off x="13477953" y="1362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78</xdr:row>
      <xdr:rowOff>33075</xdr:rowOff>
    </xdr:from>
    <xdr:ext cx="534377" cy="259045"/>
    <xdr:sp macro="" textlink="">
      <xdr:nvSpPr>
        <xdr:cNvPr id="634" name="テキスト ボックス 633"/>
        <xdr:cNvSpPr txBox="1"/>
      </xdr:nvSpPr>
      <xdr:spPr>
        <a:xfrm>
          <a:off x="12547111" y="1390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130011</xdr:rowOff>
    </xdr:from>
    <xdr:to>
      <xdr:col>85</xdr:col>
      <xdr:colOff>177800</xdr:colOff>
      <xdr:row>78</xdr:row>
      <xdr:rowOff>60161</xdr:rowOff>
    </xdr:to>
    <xdr:sp macro="" textlink="">
      <xdr:nvSpPr>
        <xdr:cNvPr id="640" name="楕円 639"/>
        <xdr:cNvSpPr/>
      </xdr:nvSpPr>
      <xdr:spPr>
        <a:xfrm>
          <a:off x="16268700" y="133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77</xdr:row>
      <xdr:rowOff>108438</xdr:rowOff>
    </xdr:from>
    <xdr:ext cx="534377" cy="259045"/>
    <xdr:sp macro="" textlink="">
      <xdr:nvSpPr>
        <xdr:cNvPr id="641" name="災害復旧費該当値テキスト"/>
        <xdr:cNvSpPr txBox="1"/>
      </xdr:nvSpPr>
      <xdr:spPr>
        <a:xfrm>
          <a:off x="16370300" y="137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4699</xdr:rowOff>
    </xdr:from>
    <xdr:to>
      <xdr:col>81</xdr:col>
      <xdr:colOff>101600</xdr:colOff>
      <xdr:row>78</xdr:row>
      <xdr:rowOff>106299</xdr:rowOff>
    </xdr:to>
    <xdr:sp macro="" textlink="">
      <xdr:nvSpPr>
        <xdr:cNvPr id="642" name="楕円 641"/>
        <xdr:cNvSpPr/>
      </xdr:nvSpPr>
      <xdr:spPr>
        <a:xfrm>
          <a:off x="15430500" y="1337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6428</xdr:colOff>
      <xdr:row>78</xdr:row>
      <xdr:rowOff>106951</xdr:rowOff>
    </xdr:from>
    <xdr:ext cx="469745" cy="259045"/>
    <xdr:sp macro="" textlink="">
      <xdr:nvSpPr>
        <xdr:cNvPr id="643" name="テキスト ボックス 642"/>
        <xdr:cNvSpPr txBox="1"/>
      </xdr:nvSpPr>
      <xdr:spPr>
        <a:xfrm>
          <a:off x="15246428" y="1397535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4" name="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79</xdr:row>
      <xdr:rowOff>86377</xdr:rowOff>
    </xdr:from>
    <xdr:ext cx="249299" cy="259045"/>
    <xdr:sp macro="" textlink="">
      <xdr:nvSpPr>
        <xdr:cNvPr id="645" name="テキスト ボックス 644"/>
        <xdr:cNvSpPr txBox="1"/>
      </xdr:nvSpPr>
      <xdr:spPr>
        <a:xfrm>
          <a:off x="14467650" y="14132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62675</xdr:colOff>
      <xdr:row>79</xdr:row>
      <xdr:rowOff>86377</xdr:rowOff>
    </xdr:from>
    <xdr:ext cx="249299" cy="259045"/>
    <xdr:sp macro="" textlink="">
      <xdr:nvSpPr>
        <xdr:cNvPr id="647" name="テキスト ボックス 646"/>
        <xdr:cNvSpPr txBox="1"/>
      </xdr:nvSpPr>
      <xdr:spPr>
        <a:xfrm>
          <a:off x="13588175" y="14132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75336</xdr:rowOff>
    </xdr:from>
    <xdr:to>
      <xdr:col>67</xdr:col>
      <xdr:colOff>101600</xdr:colOff>
      <xdr:row>78</xdr:row>
      <xdr:rowOff>5486</xdr:rowOff>
    </xdr:to>
    <xdr:sp macro="" textlink="">
      <xdr:nvSpPr>
        <xdr:cNvPr id="648" name="楕円 647"/>
        <xdr:cNvSpPr/>
      </xdr:nvSpPr>
      <xdr:spPr>
        <a:xfrm>
          <a:off x="12763500" y="1327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76</xdr:row>
      <xdr:rowOff>31538</xdr:rowOff>
    </xdr:from>
    <xdr:ext cx="534377" cy="259045"/>
    <xdr:sp macro="" textlink="">
      <xdr:nvSpPr>
        <xdr:cNvPr id="649" name="テキスト ボックス 648"/>
        <xdr:cNvSpPr txBox="1"/>
      </xdr:nvSpPr>
      <xdr:spPr>
        <a:xfrm>
          <a:off x="12547111" y="1354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5474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7415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64152</xdr:rowOff>
    </xdr:from>
    <xdr:ext cx="595419" cy="259045"/>
    <xdr:sp macro="" textlink="">
      <xdr:nvSpPr>
        <xdr:cNvPr id="663" name="テキスト ボックス 662"/>
        <xdr:cNvSpPr txBox="1"/>
      </xdr:nvSpPr>
      <xdr:spPr>
        <a:xfrm>
          <a:off x="11850581" y="16955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6469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652</xdr:rowOff>
    </xdr:from>
    <xdr:ext cx="595419" cy="259045"/>
    <xdr:sp macro="" textlink="">
      <xdr:nvSpPr>
        <xdr:cNvPr id="667" name="テキスト ボックス 666"/>
        <xdr:cNvSpPr txBox="1"/>
      </xdr:nvSpPr>
      <xdr:spPr>
        <a:xfrm>
          <a:off x="11850581" y="160026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64152</xdr:rowOff>
    </xdr:from>
    <xdr:ext cx="595419" cy="259045"/>
    <xdr:sp macro="" textlink="">
      <xdr:nvSpPr>
        <xdr:cNvPr id="669" name="テキスト ボックス 668"/>
        <xdr:cNvSpPr txBox="1"/>
      </xdr:nvSpPr>
      <xdr:spPr>
        <a:xfrm>
          <a:off x="11850581" y="15532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75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29759</xdr:rowOff>
    </xdr:from>
    <xdr:ext cx="599010" cy="259045"/>
    <xdr:sp macro="" textlink="">
      <xdr:nvSpPr>
        <xdr:cNvPr id="674" name="公債費最大値テキスト"/>
        <xdr:cNvSpPr txBox="1"/>
      </xdr:nvSpPr>
      <xdr:spPr>
        <a:xfrm>
          <a:off x="16370300" y="1603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68239</xdr:rowOff>
    </xdr:from>
    <xdr:to>
      <xdr:col>85</xdr:col>
      <xdr:colOff>127000</xdr:colOff>
      <xdr:row>97</xdr:row>
      <xdr:rowOff>104880</xdr:rowOff>
    </xdr:to>
    <xdr:cxnSp macro="">
      <xdr:nvCxnSpPr>
        <xdr:cNvPr id="676" name="直線コネクタ 675"/>
        <xdr:cNvCxnSpPr/>
      </xdr:nvCxnSpPr>
      <xdr:spPr>
        <a:xfrm>
          <a:off x="15481300" y="16698889"/>
          <a:ext cx="8382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xdr:cNvSpPr txBox="1"/>
      </xdr:nvSpPr>
      <xdr:spPr>
        <a:xfrm>
          <a:off x="16370300" y="17002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97</xdr:row>
      <xdr:rowOff>68239</xdr:rowOff>
    </xdr:from>
    <xdr:to>
      <xdr:col>81</xdr:col>
      <xdr:colOff>50800</xdr:colOff>
      <xdr:row>97</xdr:row>
      <xdr:rowOff>77082</xdr:rowOff>
    </xdr:to>
    <xdr:cxnSp macro="">
      <xdr:nvCxnSpPr>
        <xdr:cNvPr id="679" name="直線コネクタ 678"/>
        <xdr:cNvCxnSpPr/>
      </xdr:nvCxnSpPr>
      <xdr:spPr>
        <a:xfrm flipV="1">
          <a:off x="14592300" y="16698889"/>
          <a:ext cx="889000" cy="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95</xdr:row>
      <xdr:rowOff>34758</xdr:rowOff>
    </xdr:from>
    <xdr:ext cx="534377" cy="259045"/>
    <xdr:sp macro="" textlink="">
      <xdr:nvSpPr>
        <xdr:cNvPr id="681" name="テキスト ボックス 680"/>
        <xdr:cNvSpPr txBox="1"/>
      </xdr:nvSpPr>
      <xdr:spPr>
        <a:xfrm>
          <a:off x="15214111" y="1692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76876</xdr:rowOff>
    </xdr:from>
    <xdr:to>
      <xdr:col>76</xdr:col>
      <xdr:colOff>114300</xdr:colOff>
      <xdr:row>97</xdr:row>
      <xdr:rowOff>77082</xdr:rowOff>
    </xdr:to>
    <xdr:cxnSp macro="">
      <xdr:nvCxnSpPr>
        <xdr:cNvPr id="682" name="直線コネクタ 681"/>
        <xdr:cNvCxnSpPr/>
      </xdr:nvCxnSpPr>
      <xdr:spPr>
        <a:xfrm>
          <a:off x="13703300" y="16707526"/>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95</xdr:row>
      <xdr:rowOff>49581</xdr:rowOff>
    </xdr:from>
    <xdr:ext cx="534377" cy="259045"/>
    <xdr:sp macro="" textlink="">
      <xdr:nvSpPr>
        <xdr:cNvPr id="684" name="テキスト ボックス 683"/>
        <xdr:cNvSpPr txBox="1"/>
      </xdr:nvSpPr>
      <xdr:spPr>
        <a:xfrm>
          <a:off x="14325111" y="169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146540</xdr:rowOff>
    </xdr:from>
    <xdr:to>
      <xdr:col>71</xdr:col>
      <xdr:colOff>177800</xdr:colOff>
      <xdr:row>97</xdr:row>
      <xdr:rowOff>76876</xdr:rowOff>
    </xdr:to>
    <xdr:cxnSp macro="">
      <xdr:nvCxnSpPr>
        <xdr:cNvPr id="685" name="直線コネクタ 684"/>
        <xdr:cNvCxnSpPr/>
      </xdr:nvCxnSpPr>
      <xdr:spPr>
        <a:xfrm>
          <a:off x="12814300" y="16605740"/>
          <a:ext cx="889000" cy="10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95</xdr:row>
      <xdr:rowOff>69493</xdr:rowOff>
    </xdr:from>
    <xdr:ext cx="534378" cy="259045"/>
    <xdr:sp macro="" textlink="">
      <xdr:nvSpPr>
        <xdr:cNvPr id="687" name="テキスト ボックス 686"/>
        <xdr:cNvSpPr txBox="1"/>
      </xdr:nvSpPr>
      <xdr:spPr>
        <a:xfrm>
          <a:off x="13436111" y="1696049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97</xdr:row>
      <xdr:rowOff>27629</xdr:rowOff>
    </xdr:from>
    <xdr:ext cx="534377" cy="259045"/>
    <xdr:sp macro="" textlink="">
      <xdr:nvSpPr>
        <xdr:cNvPr id="689" name="テキスト ボックス 688"/>
        <xdr:cNvSpPr txBox="1"/>
      </xdr:nvSpPr>
      <xdr:spPr>
        <a:xfrm>
          <a:off x="12547111" y="1727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54080</xdr:rowOff>
    </xdr:from>
    <xdr:to>
      <xdr:col>85</xdr:col>
      <xdr:colOff>177800</xdr:colOff>
      <xdr:row>97</xdr:row>
      <xdr:rowOff>155680</xdr:rowOff>
    </xdr:to>
    <xdr:sp macro="" textlink="">
      <xdr:nvSpPr>
        <xdr:cNvPr id="695" name="楕円 694"/>
        <xdr:cNvSpPr/>
      </xdr:nvSpPr>
      <xdr:spPr>
        <a:xfrm>
          <a:off x="16268700" y="1668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97</xdr:row>
      <xdr:rowOff>32507</xdr:rowOff>
    </xdr:from>
    <xdr:ext cx="534377" cy="259045"/>
    <xdr:sp macro="" textlink="">
      <xdr:nvSpPr>
        <xdr:cNvPr id="696" name="公債費該当値テキスト"/>
        <xdr:cNvSpPr txBox="1"/>
      </xdr:nvSpPr>
      <xdr:spPr>
        <a:xfrm>
          <a:off x="16370300" y="172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17439</xdr:rowOff>
    </xdr:from>
    <xdr:to>
      <xdr:col>81</xdr:col>
      <xdr:colOff>101600</xdr:colOff>
      <xdr:row>97</xdr:row>
      <xdr:rowOff>119039</xdr:rowOff>
    </xdr:to>
    <xdr:sp macro="" textlink="">
      <xdr:nvSpPr>
        <xdr:cNvPr id="697" name="楕円 696"/>
        <xdr:cNvSpPr/>
      </xdr:nvSpPr>
      <xdr:spPr>
        <a:xfrm>
          <a:off x="15430500" y="1664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97</xdr:row>
      <xdr:rowOff>110166</xdr:rowOff>
    </xdr:from>
    <xdr:ext cx="534377" cy="259045"/>
    <xdr:sp macro="" textlink="">
      <xdr:nvSpPr>
        <xdr:cNvPr id="698" name="テキスト ボックス 697"/>
        <xdr:cNvSpPr txBox="1"/>
      </xdr:nvSpPr>
      <xdr:spPr>
        <a:xfrm>
          <a:off x="15214111" y="173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26282</xdr:rowOff>
    </xdr:from>
    <xdr:to>
      <xdr:col>76</xdr:col>
      <xdr:colOff>165100</xdr:colOff>
      <xdr:row>97</xdr:row>
      <xdr:rowOff>127882</xdr:rowOff>
    </xdr:to>
    <xdr:sp macro="" textlink="">
      <xdr:nvSpPr>
        <xdr:cNvPr id="699" name="楕円 698"/>
        <xdr:cNvSpPr/>
      </xdr:nvSpPr>
      <xdr:spPr>
        <a:xfrm>
          <a:off x="14541500" y="166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97</xdr:row>
      <xdr:rowOff>119009</xdr:rowOff>
    </xdr:from>
    <xdr:ext cx="534377" cy="259045"/>
    <xdr:sp macro="" textlink="">
      <xdr:nvSpPr>
        <xdr:cNvPr id="700" name="テキスト ボックス 699"/>
        <xdr:cNvSpPr txBox="1"/>
      </xdr:nvSpPr>
      <xdr:spPr>
        <a:xfrm>
          <a:off x="14325111" y="1736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26076</xdr:rowOff>
    </xdr:from>
    <xdr:to>
      <xdr:col>72</xdr:col>
      <xdr:colOff>38100</xdr:colOff>
      <xdr:row>97</xdr:row>
      <xdr:rowOff>127676</xdr:rowOff>
    </xdr:to>
    <xdr:sp macro="" textlink="">
      <xdr:nvSpPr>
        <xdr:cNvPr id="701" name="楕円 700"/>
        <xdr:cNvSpPr/>
      </xdr:nvSpPr>
      <xdr:spPr>
        <a:xfrm>
          <a:off x="13652500" y="1665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97</xdr:row>
      <xdr:rowOff>118803</xdr:rowOff>
    </xdr:from>
    <xdr:ext cx="534378" cy="259045"/>
    <xdr:sp macro="" textlink="">
      <xdr:nvSpPr>
        <xdr:cNvPr id="702" name="テキスト ボックス 701"/>
        <xdr:cNvSpPr txBox="1"/>
      </xdr:nvSpPr>
      <xdr:spPr>
        <a:xfrm>
          <a:off x="13436111" y="1736540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95740</xdr:rowOff>
    </xdr:from>
    <xdr:to>
      <xdr:col>67</xdr:col>
      <xdr:colOff>101600</xdr:colOff>
      <xdr:row>97</xdr:row>
      <xdr:rowOff>25890</xdr:rowOff>
    </xdr:to>
    <xdr:sp macro="" textlink="">
      <xdr:nvSpPr>
        <xdr:cNvPr id="703" name="楕円 702"/>
        <xdr:cNvSpPr/>
      </xdr:nvSpPr>
      <xdr:spPr>
        <a:xfrm>
          <a:off x="12763500" y="165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95</xdr:row>
      <xdr:rowOff>42417</xdr:rowOff>
    </xdr:from>
    <xdr:ext cx="534377" cy="259045"/>
    <xdr:sp macro="" textlink="">
      <xdr:nvSpPr>
        <xdr:cNvPr id="704" name="テキスト ボックス 703"/>
        <xdr:cNvSpPr txBox="1"/>
      </xdr:nvSpPr>
      <xdr:spPr>
        <a:xfrm>
          <a:off x="12547111" y="1693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806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141739</xdr:colOff>
      <xdr:row>38</xdr:row>
      <xdr:rowOff>73677</xdr:rowOff>
    </xdr:from>
    <xdr:ext cx="248786" cy="259045"/>
    <xdr:sp macro="" textlink="">
      <xdr:nvSpPr>
        <xdr:cNvPr id="716" name="テキスト ボックス 715"/>
        <xdr:cNvSpPr txBox="1"/>
      </xdr:nvSpPr>
      <xdr:spPr>
        <a:xfrm>
          <a:off x="18048739" y="6830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43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652</xdr:rowOff>
    </xdr:from>
    <xdr:ext cx="467179" cy="259045"/>
    <xdr:sp macro="" textlink="">
      <xdr:nvSpPr>
        <xdr:cNvPr id="720" name="テキスト ボックス 719"/>
        <xdr:cNvSpPr txBox="1"/>
      </xdr:nvSpPr>
      <xdr:spPr>
        <a:xfrm>
          <a:off x="17820821" y="6045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140352</xdr:rowOff>
    </xdr:from>
    <xdr:ext cx="467179" cy="259045"/>
    <xdr:sp macro="" textlink="">
      <xdr:nvSpPr>
        <xdr:cNvPr id="722" name="テキスト ボックス 721"/>
        <xdr:cNvSpPr txBox="1"/>
      </xdr:nvSpPr>
      <xdr:spPr>
        <a:xfrm>
          <a:off x="17820821" y="5652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102252</xdr:rowOff>
    </xdr:from>
    <xdr:ext cx="531299" cy="259045"/>
    <xdr:sp macro="" textlink="">
      <xdr:nvSpPr>
        <xdr:cNvPr id="724" name="テキスト ボックス 723"/>
        <xdr:cNvSpPr txBox="1"/>
      </xdr:nvSpPr>
      <xdr:spPr>
        <a:xfrm>
          <a:off x="17756701" y="5258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64152</xdr:rowOff>
    </xdr:from>
    <xdr:ext cx="531299" cy="259045"/>
    <xdr:sp macro="" textlink="">
      <xdr:nvSpPr>
        <xdr:cNvPr id="726" name="テキスト ボックス 725"/>
        <xdr:cNvSpPr txBox="1"/>
      </xdr:nvSpPr>
      <xdr:spPr>
        <a:xfrm>
          <a:off x="17756701" y="4864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63390</xdr:rowOff>
    </xdr:from>
    <xdr:ext cx="249299" cy="259045"/>
    <xdr:sp macro="" textlink="">
      <xdr:nvSpPr>
        <xdr:cNvPr id="729" name="諸支出金最小値テキスト"/>
        <xdr:cNvSpPr txBox="1"/>
      </xdr:nvSpPr>
      <xdr:spPr>
        <a:xfrm>
          <a:off x="22212300" y="6997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xdr:cNvSpPr txBox="1"/>
      </xdr:nvSpPr>
      <xdr:spPr>
        <a:xfrm>
          <a:off x="22212300" y="53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xdr:cNvSpPr txBox="1"/>
      </xdr:nvSpPr>
      <xdr:spPr>
        <a:xfrm>
          <a:off x="22212300" y="67213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179017</xdr:colOff>
      <xdr:row>37</xdr:row>
      <xdr:rowOff>34307</xdr:rowOff>
    </xdr:from>
    <xdr:ext cx="378565" cy="259045"/>
    <xdr:sp macro="" textlink="">
      <xdr:nvSpPr>
        <xdr:cNvPr id="738" name="テキスト ボックス 737"/>
        <xdr:cNvSpPr txBox="1"/>
      </xdr:nvSpPr>
      <xdr:spPr>
        <a:xfrm>
          <a:off x="21134017"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52017</xdr:colOff>
      <xdr:row>37</xdr:row>
      <xdr:rowOff>12209</xdr:rowOff>
    </xdr:from>
    <xdr:ext cx="378565" cy="259045"/>
    <xdr:sp macro="" textlink="">
      <xdr:nvSpPr>
        <xdr:cNvPr id="741" name="テキスト ボックス 740"/>
        <xdr:cNvSpPr txBox="1"/>
      </xdr:nvSpPr>
      <xdr:spPr>
        <a:xfrm>
          <a:off x="20245017" y="659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115517</xdr:colOff>
      <xdr:row>37</xdr:row>
      <xdr:rowOff>2811</xdr:rowOff>
    </xdr:from>
    <xdr:ext cx="378565" cy="259045"/>
    <xdr:sp macro="" textlink="">
      <xdr:nvSpPr>
        <xdr:cNvPr id="744" name="テキスト ボックス 743"/>
        <xdr:cNvSpPr txBox="1"/>
      </xdr:nvSpPr>
      <xdr:spPr>
        <a:xfrm>
          <a:off x="19356017" y="658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179017</xdr:colOff>
      <xdr:row>37</xdr:row>
      <xdr:rowOff>25290</xdr:rowOff>
    </xdr:from>
    <xdr:ext cx="378565" cy="259045"/>
    <xdr:sp macro="" textlink="">
      <xdr:nvSpPr>
        <xdr:cNvPr id="746" name="テキスト ボックス 745"/>
        <xdr:cNvSpPr txBox="1"/>
      </xdr:nvSpPr>
      <xdr:spPr>
        <a:xfrm>
          <a:off x="18467017" y="660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38</xdr:row>
      <xdr:rowOff>107840</xdr:rowOff>
    </xdr:from>
    <xdr:ext cx="249299" cy="259045"/>
    <xdr:sp macro="" textlink="">
      <xdr:nvSpPr>
        <xdr:cNvPr id="753" name="諸支出金該当値テキスト"/>
        <xdr:cNvSpPr txBox="1"/>
      </xdr:nvSpPr>
      <xdr:spPr>
        <a:xfrm>
          <a:off x="22212300" y="68642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62675</xdr:colOff>
      <xdr:row>39</xdr:row>
      <xdr:rowOff>86377</xdr:rowOff>
    </xdr:from>
    <xdr:ext cx="249299" cy="259045"/>
    <xdr:sp macro="" textlink="">
      <xdr:nvSpPr>
        <xdr:cNvPr id="755" name="テキスト ボックス 754"/>
        <xdr:cNvSpPr txBox="1"/>
      </xdr:nvSpPr>
      <xdr:spPr>
        <a:xfrm>
          <a:off x="21208175" y="7020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7020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7020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62675</xdr:colOff>
      <xdr:row>39</xdr:row>
      <xdr:rowOff>86377</xdr:rowOff>
    </xdr:from>
    <xdr:ext cx="249299" cy="259045"/>
    <xdr:sp macro="" textlink="">
      <xdr:nvSpPr>
        <xdr:cNvPr id="761" name="テキスト ボックス 760"/>
        <xdr:cNvSpPr txBox="1"/>
      </xdr:nvSpPr>
      <xdr:spPr>
        <a:xfrm>
          <a:off x="18541175" y="7020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362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141739</xdr:colOff>
      <xdr:row>54</xdr:row>
      <xdr:rowOff>652</xdr:rowOff>
    </xdr:from>
    <xdr:ext cx="248786" cy="259045"/>
    <xdr:sp macro="" textlink="">
      <xdr:nvSpPr>
        <xdr:cNvPr id="773" name="テキスト ボックス 772"/>
        <xdr:cNvSpPr txBox="1"/>
      </xdr:nvSpPr>
      <xdr:spPr>
        <a:xfrm>
          <a:off x="18048739" y="9601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141739</xdr:colOff>
      <xdr:row>47</xdr:row>
      <xdr:rowOff>64152</xdr:rowOff>
    </xdr:from>
    <xdr:ext cx="248786" cy="259045"/>
    <xdr:sp macro="" textlink="">
      <xdr:nvSpPr>
        <xdr:cNvPr id="775" name="テキスト ボックス 774"/>
        <xdr:cNvSpPr txBox="1"/>
      </xdr:nvSpPr>
      <xdr:spPr>
        <a:xfrm>
          <a:off x="18048739" y="84207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xdr:cNvSpPr txBox="1"/>
      </xdr:nvSpPr>
      <xdr:spPr>
        <a:xfrm>
          <a:off x="22212300" y="9789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xdr:cNvSpPr txBox="1"/>
      </xdr:nvSpPr>
      <xdr:spPr>
        <a:xfrm>
          <a:off x="22212300" y="9433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xdr:cNvSpPr txBox="1"/>
      </xdr:nvSpPr>
      <xdr:spPr>
        <a:xfrm>
          <a:off x="22212300" y="9668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62675</xdr:colOff>
      <xdr:row>55</xdr:row>
      <xdr:rowOff>10177</xdr:rowOff>
    </xdr:from>
    <xdr:ext cx="249299" cy="259045"/>
    <xdr:sp macro="" textlink="">
      <xdr:nvSpPr>
        <xdr:cNvPr id="787" name="テキスト ボックス 786"/>
        <xdr:cNvSpPr txBox="1"/>
      </xdr:nvSpPr>
      <xdr:spPr>
        <a:xfrm>
          <a:off x="21208175" y="9789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55</xdr:row>
      <xdr:rowOff>10177</xdr:rowOff>
    </xdr:from>
    <xdr:ext cx="249299" cy="259045"/>
    <xdr:sp macro="" textlink="">
      <xdr:nvSpPr>
        <xdr:cNvPr id="790" name="テキスト ボックス 789"/>
        <xdr:cNvSpPr txBox="1"/>
      </xdr:nvSpPr>
      <xdr:spPr>
        <a:xfrm>
          <a:off x="20309650" y="9789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55</xdr:row>
      <xdr:rowOff>10177</xdr:rowOff>
    </xdr:from>
    <xdr:ext cx="249299" cy="259045"/>
    <xdr:sp macro="" textlink="">
      <xdr:nvSpPr>
        <xdr:cNvPr id="793" name="テキスト ボックス 792"/>
        <xdr:cNvSpPr txBox="1"/>
      </xdr:nvSpPr>
      <xdr:spPr>
        <a:xfrm>
          <a:off x="19420650" y="9789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62675</xdr:colOff>
      <xdr:row>55</xdr:row>
      <xdr:rowOff>10177</xdr:rowOff>
    </xdr:from>
    <xdr:ext cx="249299" cy="259045"/>
    <xdr:sp macro="" textlink="">
      <xdr:nvSpPr>
        <xdr:cNvPr id="795" name="テキスト ボックス 794"/>
        <xdr:cNvSpPr txBox="1"/>
      </xdr:nvSpPr>
      <xdr:spPr>
        <a:xfrm>
          <a:off x="18541175" y="9789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xdr:cNvSpPr txBox="1"/>
      </xdr:nvSpPr>
      <xdr:spPr>
        <a:xfrm>
          <a:off x="22212300" y="9547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62675</xdr:colOff>
      <xdr:row>53</xdr:row>
      <xdr:rowOff>35577</xdr:rowOff>
    </xdr:from>
    <xdr:ext cx="249299" cy="259045"/>
    <xdr:sp macro="" textlink="">
      <xdr:nvSpPr>
        <xdr:cNvPr id="804" name="テキスト ボックス 803"/>
        <xdr:cNvSpPr txBox="1"/>
      </xdr:nvSpPr>
      <xdr:spPr>
        <a:xfrm>
          <a:off x="21208175" y="9458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53</xdr:row>
      <xdr:rowOff>35577</xdr:rowOff>
    </xdr:from>
    <xdr:ext cx="249299" cy="259045"/>
    <xdr:sp macro="" textlink="">
      <xdr:nvSpPr>
        <xdr:cNvPr id="806" name="テキスト ボックス 805"/>
        <xdr:cNvSpPr txBox="1"/>
      </xdr:nvSpPr>
      <xdr:spPr>
        <a:xfrm>
          <a:off x="20309650" y="9458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53</xdr:row>
      <xdr:rowOff>35577</xdr:rowOff>
    </xdr:from>
    <xdr:ext cx="249299" cy="259045"/>
    <xdr:sp macro="" textlink="">
      <xdr:nvSpPr>
        <xdr:cNvPr id="808" name="テキスト ボックス 807"/>
        <xdr:cNvSpPr txBox="1"/>
      </xdr:nvSpPr>
      <xdr:spPr>
        <a:xfrm>
          <a:off x="19420650" y="9458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62675</xdr:colOff>
      <xdr:row>53</xdr:row>
      <xdr:rowOff>35577</xdr:rowOff>
    </xdr:from>
    <xdr:ext cx="249299" cy="259045"/>
    <xdr:sp macro="" textlink="">
      <xdr:nvSpPr>
        <xdr:cNvPr id="810" name="テキスト ボックス 809"/>
        <xdr:cNvSpPr txBox="1"/>
      </xdr:nvSpPr>
      <xdr:spPr>
        <a:xfrm>
          <a:off x="18541175" y="9458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目的別歳出決算にかかる住民一人当たりのコストについて、類似団体と比較した本村の特徴としては、消防費と民生費が低いことがあげられる。消防費については、平成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防災無線のデジタル化事業を実施して以降、大規模な普通建設事業を行っていないことが要因といえる。民生費については、扶助費が少ないことに起因しているものの、今後は扶助費そのものの増加が想定されることから、適正な各給付事業の運営に努める。また、公債費についても減少傾向にあるものの、新庁舎建設等に伴う新発債の借入により、今後の増加は必須であることから、適正な財政運営を図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17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17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172"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173"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17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17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年度については、実質単年度収支が▲</a:t>
          </a:r>
          <a:r>
            <a:rPr kumimoji="1" lang="en-US" altLang="ja-JP" sz="1100">
              <a:solidFill>
                <a:schemeClr val="dk1"/>
              </a:solidFill>
              <a:effectLst/>
              <a:latin typeface="+mn-lt"/>
              <a:ea typeface="+mn-ea"/>
              <a:cs typeface="+mn-cs"/>
            </a:rPr>
            <a:t>151,237</a:t>
          </a:r>
          <a:r>
            <a:rPr kumimoji="1" lang="ja-JP" altLang="ja-JP" sz="1100">
              <a:solidFill>
                <a:schemeClr val="dk1"/>
              </a:solidFill>
              <a:effectLst/>
              <a:latin typeface="+mn-lt"/>
              <a:ea typeface="+mn-ea"/>
              <a:cs typeface="+mn-cs"/>
            </a:rPr>
            <a:t>千円で▲</a:t>
          </a:r>
          <a:r>
            <a:rPr kumimoji="1" lang="en-US" altLang="ja-JP" sz="1100">
              <a:solidFill>
                <a:schemeClr val="dk1"/>
              </a:solidFill>
              <a:effectLst/>
              <a:latin typeface="+mn-lt"/>
              <a:ea typeface="+mn-ea"/>
              <a:cs typeface="+mn-cs"/>
            </a:rPr>
            <a:t>7.43</a:t>
          </a:r>
          <a:r>
            <a:rPr kumimoji="1" lang="ja-JP" altLang="ja-JP" sz="1100">
              <a:solidFill>
                <a:schemeClr val="dk1"/>
              </a:solidFill>
              <a:effectLst/>
              <a:latin typeface="+mn-lt"/>
              <a:ea typeface="+mn-ea"/>
              <a:cs typeface="+mn-cs"/>
            </a:rPr>
            <a:t>％となっており、大きなマイナスとなった。この要因については、財政調整基金を</a:t>
          </a:r>
          <a:r>
            <a:rPr kumimoji="1" lang="en-US" altLang="ja-JP" sz="1100">
              <a:solidFill>
                <a:schemeClr val="dk1"/>
              </a:solidFill>
              <a:effectLst/>
              <a:latin typeface="+mn-lt"/>
              <a:ea typeface="+mn-ea"/>
              <a:cs typeface="+mn-cs"/>
            </a:rPr>
            <a:t>282,550</a:t>
          </a:r>
          <a:r>
            <a:rPr kumimoji="1" lang="ja-JP" altLang="ja-JP" sz="1100">
              <a:solidFill>
                <a:schemeClr val="dk1"/>
              </a:solidFill>
              <a:effectLst/>
              <a:latin typeface="+mn-lt"/>
              <a:ea typeface="+mn-ea"/>
              <a:cs typeface="+mn-cs"/>
            </a:rPr>
            <a:t>千円取り崩していること</a:t>
          </a:r>
          <a:r>
            <a:rPr kumimoji="1" lang="ja-JP" altLang="en-US" sz="1100">
              <a:solidFill>
                <a:schemeClr val="dk1"/>
              </a:solidFill>
              <a:effectLst/>
              <a:latin typeface="+mn-lt"/>
              <a:ea typeface="+mn-ea"/>
              <a:cs typeface="+mn-cs"/>
            </a:rPr>
            <a:t>がある</a:t>
          </a:r>
          <a:r>
            <a:rPr kumimoji="1" lang="ja-JP" altLang="ja-JP" sz="1100">
              <a:solidFill>
                <a:schemeClr val="dk1"/>
              </a:solidFill>
              <a:effectLst/>
              <a:latin typeface="+mn-lt"/>
              <a:ea typeface="+mn-ea"/>
              <a:cs typeface="+mn-cs"/>
            </a:rPr>
            <a:t>。今後、新庁舎建設に伴う事業費増加が見込まれることから、各種事業についてさらに精査するとともに、事業の縮小等を実施し、より一層の抑制に努める。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81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81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会計について、基本的には経常的に黒字となっているものの、国民健康保険事業会計（事業勘定）において、継続的に赤字となっている。その要因としては、医療費が高額に推移していることと、被保険者が減少でしていることであるといえる。また、同会計以外についても、一般会計からの繰入金により、赤字を解消している会計も存在していることから、より適正な財政運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8203"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8204"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8205"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8206"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8207"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8208"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8209"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8210"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8211"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8212"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2" t="s">
        <v>80</v>
      </c>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2"/>
      <c r="BR1" s="432"/>
      <c r="BS1" s="432"/>
      <c r="BT1" s="432"/>
      <c r="BU1" s="432"/>
      <c r="BV1" s="432"/>
      <c r="BW1" s="432"/>
      <c r="BX1" s="432"/>
      <c r="BY1" s="432"/>
      <c r="BZ1" s="432"/>
      <c r="CA1" s="432"/>
      <c r="CB1" s="432"/>
      <c r="CC1" s="432"/>
      <c r="CD1" s="432"/>
      <c r="CE1" s="432"/>
      <c r="CF1" s="432"/>
      <c r="CG1" s="432"/>
      <c r="CH1" s="432"/>
      <c r="CI1" s="432"/>
      <c r="CJ1" s="432"/>
      <c r="CK1" s="432"/>
      <c r="CL1" s="432"/>
      <c r="CM1" s="432"/>
      <c r="CN1" s="432"/>
      <c r="CO1" s="432"/>
      <c r="CP1" s="432"/>
      <c r="CQ1" s="432"/>
      <c r="CR1" s="432"/>
      <c r="CS1" s="432"/>
      <c r="CT1" s="432"/>
      <c r="CU1" s="432"/>
      <c r="CV1" s="432"/>
      <c r="CW1" s="432"/>
      <c r="CX1" s="432"/>
      <c r="CY1" s="432"/>
      <c r="CZ1" s="432"/>
      <c r="DA1" s="432"/>
      <c r="DB1" s="432"/>
      <c r="DC1" s="432"/>
      <c r="DD1" s="432"/>
      <c r="DE1" s="432"/>
      <c r="DF1" s="432"/>
      <c r="DG1" s="432"/>
      <c r="DH1" s="432"/>
      <c r="DI1" s="432"/>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3" t="s">
        <v>82</v>
      </c>
      <c r="C3" s="434"/>
      <c r="D3" s="434"/>
      <c r="E3" s="435"/>
      <c r="F3" s="435"/>
      <c r="G3" s="435"/>
      <c r="H3" s="435"/>
      <c r="I3" s="435"/>
      <c r="J3" s="435"/>
      <c r="K3" s="435"/>
      <c r="L3" s="435" t="s">
        <v>83</v>
      </c>
      <c r="M3" s="435"/>
      <c r="N3" s="435"/>
      <c r="O3" s="435"/>
      <c r="P3" s="435"/>
      <c r="Q3" s="435"/>
      <c r="R3" s="442"/>
      <c r="S3" s="442"/>
      <c r="T3" s="442"/>
      <c r="U3" s="442"/>
      <c r="V3" s="443"/>
      <c r="W3" s="448" t="s">
        <v>84</v>
      </c>
      <c r="X3" s="449"/>
      <c r="Y3" s="449"/>
      <c r="Z3" s="449"/>
      <c r="AA3" s="449"/>
      <c r="AB3" s="434"/>
      <c r="AC3" s="442" t="s">
        <v>85</v>
      </c>
      <c r="AD3" s="449"/>
      <c r="AE3" s="449"/>
      <c r="AF3" s="449"/>
      <c r="AG3" s="449"/>
      <c r="AH3" s="449"/>
      <c r="AI3" s="449"/>
      <c r="AJ3" s="449"/>
      <c r="AK3" s="449"/>
      <c r="AL3" s="454"/>
      <c r="AM3" s="448" t="s">
        <v>86</v>
      </c>
      <c r="AN3" s="449"/>
      <c r="AO3" s="449"/>
      <c r="AP3" s="449"/>
      <c r="AQ3" s="449"/>
      <c r="AR3" s="449"/>
      <c r="AS3" s="449"/>
      <c r="AT3" s="449"/>
      <c r="AU3" s="449"/>
      <c r="AV3" s="449"/>
      <c r="AW3" s="449"/>
      <c r="AX3" s="454"/>
      <c r="AY3" s="457" t="s">
        <v>1</v>
      </c>
      <c r="AZ3" s="458"/>
      <c r="BA3" s="458"/>
      <c r="BB3" s="458"/>
      <c r="BC3" s="458"/>
      <c r="BD3" s="458"/>
      <c r="BE3" s="458"/>
      <c r="BF3" s="458"/>
      <c r="BG3" s="458"/>
      <c r="BH3" s="458"/>
      <c r="BI3" s="458"/>
      <c r="BJ3" s="458"/>
      <c r="BK3" s="458"/>
      <c r="BL3" s="458"/>
      <c r="BM3" s="459"/>
      <c r="BN3" s="448" t="s">
        <v>87</v>
      </c>
      <c r="BO3" s="449"/>
      <c r="BP3" s="449"/>
      <c r="BQ3" s="449"/>
      <c r="BR3" s="449"/>
      <c r="BS3" s="449"/>
      <c r="BT3" s="449"/>
      <c r="BU3" s="454"/>
      <c r="BV3" s="448" t="s">
        <v>88</v>
      </c>
      <c r="BW3" s="449"/>
      <c r="BX3" s="449"/>
      <c r="BY3" s="449"/>
      <c r="BZ3" s="449"/>
      <c r="CA3" s="449"/>
      <c r="CB3" s="449"/>
      <c r="CC3" s="454"/>
      <c r="CD3" s="457" t="s">
        <v>1</v>
      </c>
      <c r="CE3" s="458"/>
      <c r="CF3" s="458"/>
      <c r="CG3" s="458"/>
      <c r="CH3" s="458"/>
      <c r="CI3" s="458"/>
      <c r="CJ3" s="458"/>
      <c r="CK3" s="458"/>
      <c r="CL3" s="458"/>
      <c r="CM3" s="458"/>
      <c r="CN3" s="458"/>
      <c r="CO3" s="458"/>
      <c r="CP3" s="458"/>
      <c r="CQ3" s="458"/>
      <c r="CR3" s="458"/>
      <c r="CS3" s="459"/>
      <c r="CT3" s="448" t="s">
        <v>89</v>
      </c>
      <c r="CU3" s="449"/>
      <c r="CV3" s="449"/>
      <c r="CW3" s="449"/>
      <c r="CX3" s="449"/>
      <c r="CY3" s="449"/>
      <c r="CZ3" s="449"/>
      <c r="DA3" s="454"/>
      <c r="DB3" s="448" t="s">
        <v>90</v>
      </c>
      <c r="DC3" s="449"/>
      <c r="DD3" s="449"/>
      <c r="DE3" s="449"/>
      <c r="DF3" s="449"/>
      <c r="DG3" s="449"/>
      <c r="DH3" s="449"/>
      <c r="DI3" s="454"/>
      <c r="DJ3" s="185"/>
      <c r="DK3" s="185"/>
      <c r="DL3" s="185"/>
      <c r="DM3" s="185"/>
      <c r="DN3" s="185"/>
      <c r="DO3" s="185"/>
    </row>
    <row r="4" spans="1:119" ht="18.75" customHeight="1">
      <c r="A4" s="186"/>
      <c r="B4" s="436"/>
      <c r="C4" s="437"/>
      <c r="D4" s="437"/>
      <c r="E4" s="438"/>
      <c r="F4" s="438"/>
      <c r="G4" s="438"/>
      <c r="H4" s="438"/>
      <c r="I4" s="438"/>
      <c r="J4" s="438"/>
      <c r="K4" s="438"/>
      <c r="L4" s="438"/>
      <c r="M4" s="438"/>
      <c r="N4" s="438"/>
      <c r="O4" s="438"/>
      <c r="P4" s="438"/>
      <c r="Q4" s="438"/>
      <c r="R4" s="444"/>
      <c r="S4" s="444"/>
      <c r="T4" s="444"/>
      <c r="U4" s="444"/>
      <c r="V4" s="445"/>
      <c r="W4" s="450"/>
      <c r="X4" s="451"/>
      <c r="Y4" s="451"/>
      <c r="Z4" s="451"/>
      <c r="AA4" s="451"/>
      <c r="AB4" s="437"/>
      <c r="AC4" s="444"/>
      <c r="AD4" s="451"/>
      <c r="AE4" s="451"/>
      <c r="AF4" s="451"/>
      <c r="AG4" s="451"/>
      <c r="AH4" s="451"/>
      <c r="AI4" s="451"/>
      <c r="AJ4" s="451"/>
      <c r="AK4" s="451"/>
      <c r="AL4" s="455"/>
      <c r="AM4" s="452"/>
      <c r="AN4" s="453"/>
      <c r="AO4" s="453"/>
      <c r="AP4" s="453"/>
      <c r="AQ4" s="453"/>
      <c r="AR4" s="453"/>
      <c r="AS4" s="453"/>
      <c r="AT4" s="453"/>
      <c r="AU4" s="453"/>
      <c r="AV4" s="453"/>
      <c r="AW4" s="453"/>
      <c r="AX4" s="456"/>
      <c r="AY4" s="460" t="s">
        <v>91</v>
      </c>
      <c r="AZ4" s="461"/>
      <c r="BA4" s="461"/>
      <c r="BB4" s="461"/>
      <c r="BC4" s="461"/>
      <c r="BD4" s="461"/>
      <c r="BE4" s="461"/>
      <c r="BF4" s="461"/>
      <c r="BG4" s="461"/>
      <c r="BH4" s="461"/>
      <c r="BI4" s="461"/>
      <c r="BJ4" s="461"/>
      <c r="BK4" s="461"/>
      <c r="BL4" s="461"/>
      <c r="BM4" s="462"/>
      <c r="BN4" s="463">
        <v>4205404</v>
      </c>
      <c r="BO4" s="464"/>
      <c r="BP4" s="464"/>
      <c r="BQ4" s="464"/>
      <c r="BR4" s="464"/>
      <c r="BS4" s="464"/>
      <c r="BT4" s="464"/>
      <c r="BU4" s="465"/>
      <c r="BV4" s="463">
        <v>4095663</v>
      </c>
      <c r="BW4" s="464"/>
      <c r="BX4" s="464"/>
      <c r="BY4" s="464"/>
      <c r="BZ4" s="464"/>
      <c r="CA4" s="464"/>
      <c r="CB4" s="464"/>
      <c r="CC4" s="465"/>
      <c r="CD4" s="466" t="s">
        <v>92</v>
      </c>
      <c r="CE4" s="467"/>
      <c r="CF4" s="467"/>
      <c r="CG4" s="467"/>
      <c r="CH4" s="467"/>
      <c r="CI4" s="467"/>
      <c r="CJ4" s="467"/>
      <c r="CK4" s="467"/>
      <c r="CL4" s="467"/>
      <c r="CM4" s="467"/>
      <c r="CN4" s="467"/>
      <c r="CO4" s="467"/>
      <c r="CP4" s="467"/>
      <c r="CQ4" s="467"/>
      <c r="CR4" s="467"/>
      <c r="CS4" s="468"/>
      <c r="CT4" s="469">
        <v>16.8</v>
      </c>
      <c r="CU4" s="470"/>
      <c r="CV4" s="470"/>
      <c r="CW4" s="470"/>
      <c r="CX4" s="470"/>
      <c r="CY4" s="470"/>
      <c r="CZ4" s="470"/>
      <c r="DA4" s="471"/>
      <c r="DB4" s="469">
        <v>10.3</v>
      </c>
      <c r="DC4" s="470"/>
      <c r="DD4" s="470"/>
      <c r="DE4" s="470"/>
      <c r="DF4" s="470"/>
      <c r="DG4" s="470"/>
      <c r="DH4" s="470"/>
      <c r="DI4" s="471"/>
      <c r="DJ4" s="185"/>
      <c r="DK4" s="185"/>
      <c r="DL4" s="185"/>
      <c r="DM4" s="185"/>
      <c r="DN4" s="185"/>
      <c r="DO4" s="185"/>
    </row>
    <row r="5" spans="1:119" ht="18.75" customHeight="1">
      <c r="A5" s="186"/>
      <c r="B5" s="439"/>
      <c r="C5" s="440"/>
      <c r="D5" s="440"/>
      <c r="E5" s="441"/>
      <c r="F5" s="441"/>
      <c r="G5" s="441"/>
      <c r="H5" s="441"/>
      <c r="I5" s="441"/>
      <c r="J5" s="441"/>
      <c r="K5" s="441"/>
      <c r="L5" s="441"/>
      <c r="M5" s="441"/>
      <c r="N5" s="441"/>
      <c r="O5" s="441"/>
      <c r="P5" s="441"/>
      <c r="Q5" s="441"/>
      <c r="R5" s="446"/>
      <c r="S5" s="446"/>
      <c r="T5" s="446"/>
      <c r="U5" s="446"/>
      <c r="V5" s="447"/>
      <c r="W5" s="452"/>
      <c r="X5" s="453"/>
      <c r="Y5" s="453"/>
      <c r="Z5" s="453"/>
      <c r="AA5" s="453"/>
      <c r="AB5" s="440"/>
      <c r="AC5" s="446"/>
      <c r="AD5" s="453"/>
      <c r="AE5" s="453"/>
      <c r="AF5" s="453"/>
      <c r="AG5" s="453"/>
      <c r="AH5" s="453"/>
      <c r="AI5" s="453"/>
      <c r="AJ5" s="453"/>
      <c r="AK5" s="453"/>
      <c r="AL5" s="456"/>
      <c r="AM5" s="472" t="s">
        <v>93</v>
      </c>
      <c r="AN5" s="473"/>
      <c r="AO5" s="473"/>
      <c r="AP5" s="473"/>
      <c r="AQ5" s="473"/>
      <c r="AR5" s="473"/>
      <c r="AS5" s="473"/>
      <c r="AT5" s="474"/>
      <c r="AU5" s="475" t="s">
        <v>94</v>
      </c>
      <c r="AV5" s="476"/>
      <c r="AW5" s="476"/>
      <c r="AX5" s="476"/>
      <c r="AY5" s="477" t="s">
        <v>95</v>
      </c>
      <c r="AZ5" s="478"/>
      <c r="BA5" s="478"/>
      <c r="BB5" s="478"/>
      <c r="BC5" s="478"/>
      <c r="BD5" s="478"/>
      <c r="BE5" s="478"/>
      <c r="BF5" s="478"/>
      <c r="BG5" s="478"/>
      <c r="BH5" s="478"/>
      <c r="BI5" s="478"/>
      <c r="BJ5" s="478"/>
      <c r="BK5" s="478"/>
      <c r="BL5" s="478"/>
      <c r="BM5" s="479"/>
      <c r="BN5" s="426">
        <v>3768799</v>
      </c>
      <c r="BO5" s="427"/>
      <c r="BP5" s="427"/>
      <c r="BQ5" s="427"/>
      <c r="BR5" s="427"/>
      <c r="BS5" s="427"/>
      <c r="BT5" s="427"/>
      <c r="BU5" s="428"/>
      <c r="BV5" s="426">
        <v>3810076</v>
      </c>
      <c r="BW5" s="427"/>
      <c r="BX5" s="427"/>
      <c r="BY5" s="427"/>
      <c r="BZ5" s="427"/>
      <c r="CA5" s="427"/>
      <c r="CB5" s="427"/>
      <c r="CC5" s="428"/>
      <c r="CD5" s="429" t="s">
        <v>96</v>
      </c>
      <c r="CE5" s="430"/>
      <c r="CF5" s="430"/>
      <c r="CG5" s="430"/>
      <c r="CH5" s="430"/>
      <c r="CI5" s="430"/>
      <c r="CJ5" s="430"/>
      <c r="CK5" s="430"/>
      <c r="CL5" s="430"/>
      <c r="CM5" s="430"/>
      <c r="CN5" s="430"/>
      <c r="CO5" s="430"/>
      <c r="CP5" s="430"/>
      <c r="CQ5" s="430"/>
      <c r="CR5" s="430"/>
      <c r="CS5" s="431"/>
      <c r="CT5" s="423">
        <v>96.8</v>
      </c>
      <c r="CU5" s="424"/>
      <c r="CV5" s="424"/>
      <c r="CW5" s="424"/>
      <c r="CX5" s="424"/>
      <c r="CY5" s="424"/>
      <c r="CZ5" s="424"/>
      <c r="DA5" s="425"/>
      <c r="DB5" s="423">
        <v>95.5</v>
      </c>
      <c r="DC5" s="424"/>
      <c r="DD5" s="424"/>
      <c r="DE5" s="424"/>
      <c r="DF5" s="424"/>
      <c r="DG5" s="424"/>
      <c r="DH5" s="424"/>
      <c r="DI5" s="425"/>
      <c r="DJ5" s="185"/>
      <c r="DK5" s="185"/>
      <c r="DL5" s="185"/>
      <c r="DM5" s="185"/>
      <c r="DN5" s="185"/>
      <c r="DO5" s="185"/>
    </row>
    <row r="6" spans="1:119" ht="18.75" customHeight="1">
      <c r="A6" s="186"/>
      <c r="B6" s="480" t="s">
        <v>97</v>
      </c>
      <c r="C6" s="481"/>
      <c r="D6" s="481"/>
      <c r="E6" s="482"/>
      <c r="F6" s="482"/>
      <c r="G6" s="482"/>
      <c r="H6" s="482"/>
      <c r="I6" s="482"/>
      <c r="J6" s="482"/>
      <c r="K6" s="482"/>
      <c r="L6" s="482" t="s">
        <v>98</v>
      </c>
      <c r="M6" s="482"/>
      <c r="N6" s="482"/>
      <c r="O6" s="482"/>
      <c r="P6" s="482"/>
      <c r="Q6" s="482"/>
      <c r="R6" s="486"/>
      <c r="S6" s="486"/>
      <c r="T6" s="486"/>
      <c r="U6" s="486"/>
      <c r="V6" s="487"/>
      <c r="W6" s="490" t="s">
        <v>99</v>
      </c>
      <c r="X6" s="491"/>
      <c r="Y6" s="491"/>
      <c r="Z6" s="491"/>
      <c r="AA6" s="491"/>
      <c r="AB6" s="481"/>
      <c r="AC6" s="494" t="s">
        <v>100</v>
      </c>
      <c r="AD6" s="495"/>
      <c r="AE6" s="495"/>
      <c r="AF6" s="495"/>
      <c r="AG6" s="495"/>
      <c r="AH6" s="495"/>
      <c r="AI6" s="495"/>
      <c r="AJ6" s="495"/>
      <c r="AK6" s="495"/>
      <c r="AL6" s="496"/>
      <c r="AM6" s="472" t="s">
        <v>101</v>
      </c>
      <c r="AN6" s="473"/>
      <c r="AO6" s="473"/>
      <c r="AP6" s="473"/>
      <c r="AQ6" s="473"/>
      <c r="AR6" s="473"/>
      <c r="AS6" s="473"/>
      <c r="AT6" s="474"/>
      <c r="AU6" s="475" t="s">
        <v>102</v>
      </c>
      <c r="AV6" s="476"/>
      <c r="AW6" s="476"/>
      <c r="AX6" s="476"/>
      <c r="AY6" s="477" t="s">
        <v>103</v>
      </c>
      <c r="AZ6" s="478"/>
      <c r="BA6" s="478"/>
      <c r="BB6" s="478"/>
      <c r="BC6" s="478"/>
      <c r="BD6" s="478"/>
      <c r="BE6" s="478"/>
      <c r="BF6" s="478"/>
      <c r="BG6" s="478"/>
      <c r="BH6" s="478"/>
      <c r="BI6" s="478"/>
      <c r="BJ6" s="478"/>
      <c r="BK6" s="478"/>
      <c r="BL6" s="478"/>
      <c r="BM6" s="479"/>
      <c r="BN6" s="426">
        <v>436605</v>
      </c>
      <c r="BO6" s="427"/>
      <c r="BP6" s="427"/>
      <c r="BQ6" s="427"/>
      <c r="BR6" s="427"/>
      <c r="BS6" s="427"/>
      <c r="BT6" s="427"/>
      <c r="BU6" s="428"/>
      <c r="BV6" s="426">
        <v>285587</v>
      </c>
      <c r="BW6" s="427"/>
      <c r="BX6" s="427"/>
      <c r="BY6" s="427"/>
      <c r="BZ6" s="427"/>
      <c r="CA6" s="427"/>
      <c r="CB6" s="427"/>
      <c r="CC6" s="428"/>
      <c r="CD6" s="429" t="s">
        <v>104</v>
      </c>
      <c r="CE6" s="430"/>
      <c r="CF6" s="430"/>
      <c r="CG6" s="430"/>
      <c r="CH6" s="430"/>
      <c r="CI6" s="430"/>
      <c r="CJ6" s="430"/>
      <c r="CK6" s="430"/>
      <c r="CL6" s="430"/>
      <c r="CM6" s="430"/>
      <c r="CN6" s="430"/>
      <c r="CO6" s="430"/>
      <c r="CP6" s="430"/>
      <c r="CQ6" s="430"/>
      <c r="CR6" s="430"/>
      <c r="CS6" s="431"/>
      <c r="CT6" s="503">
        <v>101</v>
      </c>
      <c r="CU6" s="504"/>
      <c r="CV6" s="504"/>
      <c r="CW6" s="504"/>
      <c r="CX6" s="504"/>
      <c r="CY6" s="504"/>
      <c r="CZ6" s="504"/>
      <c r="DA6" s="505"/>
      <c r="DB6" s="503">
        <v>99.7</v>
      </c>
      <c r="DC6" s="504"/>
      <c r="DD6" s="504"/>
      <c r="DE6" s="504"/>
      <c r="DF6" s="504"/>
      <c r="DG6" s="504"/>
      <c r="DH6" s="504"/>
      <c r="DI6" s="505"/>
      <c r="DJ6" s="185"/>
      <c r="DK6" s="185"/>
      <c r="DL6" s="185"/>
      <c r="DM6" s="185"/>
      <c r="DN6" s="185"/>
      <c r="DO6" s="185"/>
    </row>
    <row r="7" spans="1:119" ht="18.75" customHeight="1">
      <c r="A7" s="186"/>
      <c r="B7" s="436"/>
      <c r="C7" s="437"/>
      <c r="D7" s="437"/>
      <c r="E7" s="438"/>
      <c r="F7" s="438"/>
      <c r="G7" s="438"/>
      <c r="H7" s="438"/>
      <c r="I7" s="438"/>
      <c r="J7" s="438"/>
      <c r="K7" s="438"/>
      <c r="L7" s="438"/>
      <c r="M7" s="438"/>
      <c r="N7" s="438"/>
      <c r="O7" s="438"/>
      <c r="P7" s="438"/>
      <c r="Q7" s="438"/>
      <c r="R7" s="444"/>
      <c r="S7" s="444"/>
      <c r="T7" s="444"/>
      <c r="U7" s="444"/>
      <c r="V7" s="445"/>
      <c r="W7" s="450"/>
      <c r="X7" s="451"/>
      <c r="Y7" s="451"/>
      <c r="Z7" s="451"/>
      <c r="AA7" s="451"/>
      <c r="AB7" s="437"/>
      <c r="AC7" s="497"/>
      <c r="AD7" s="498"/>
      <c r="AE7" s="498"/>
      <c r="AF7" s="498"/>
      <c r="AG7" s="498"/>
      <c r="AH7" s="498"/>
      <c r="AI7" s="498"/>
      <c r="AJ7" s="498"/>
      <c r="AK7" s="498"/>
      <c r="AL7" s="499"/>
      <c r="AM7" s="472" t="s">
        <v>105</v>
      </c>
      <c r="AN7" s="473"/>
      <c r="AO7" s="473"/>
      <c r="AP7" s="473"/>
      <c r="AQ7" s="473"/>
      <c r="AR7" s="473"/>
      <c r="AS7" s="473"/>
      <c r="AT7" s="474"/>
      <c r="AU7" s="475" t="s">
        <v>102</v>
      </c>
      <c r="AV7" s="476"/>
      <c r="AW7" s="476"/>
      <c r="AX7" s="476"/>
      <c r="AY7" s="477" t="s">
        <v>106</v>
      </c>
      <c r="AZ7" s="478"/>
      <c r="BA7" s="478"/>
      <c r="BB7" s="478"/>
      <c r="BC7" s="478"/>
      <c r="BD7" s="478"/>
      <c r="BE7" s="478"/>
      <c r="BF7" s="478"/>
      <c r="BG7" s="478"/>
      <c r="BH7" s="478"/>
      <c r="BI7" s="478"/>
      <c r="BJ7" s="478"/>
      <c r="BK7" s="478"/>
      <c r="BL7" s="478"/>
      <c r="BM7" s="479"/>
      <c r="BN7" s="426">
        <v>94388</v>
      </c>
      <c r="BO7" s="427"/>
      <c r="BP7" s="427"/>
      <c r="BQ7" s="427"/>
      <c r="BR7" s="427"/>
      <c r="BS7" s="427"/>
      <c r="BT7" s="427"/>
      <c r="BU7" s="428"/>
      <c r="BV7" s="426">
        <v>73140</v>
      </c>
      <c r="BW7" s="427"/>
      <c r="BX7" s="427"/>
      <c r="BY7" s="427"/>
      <c r="BZ7" s="427"/>
      <c r="CA7" s="427"/>
      <c r="CB7" s="427"/>
      <c r="CC7" s="428"/>
      <c r="CD7" s="429" t="s">
        <v>107</v>
      </c>
      <c r="CE7" s="430"/>
      <c r="CF7" s="430"/>
      <c r="CG7" s="430"/>
      <c r="CH7" s="430"/>
      <c r="CI7" s="430"/>
      <c r="CJ7" s="430"/>
      <c r="CK7" s="430"/>
      <c r="CL7" s="430"/>
      <c r="CM7" s="430"/>
      <c r="CN7" s="430"/>
      <c r="CO7" s="430"/>
      <c r="CP7" s="430"/>
      <c r="CQ7" s="430"/>
      <c r="CR7" s="430"/>
      <c r="CS7" s="431"/>
      <c r="CT7" s="426">
        <v>2041702</v>
      </c>
      <c r="CU7" s="427"/>
      <c r="CV7" s="427"/>
      <c r="CW7" s="427"/>
      <c r="CX7" s="427"/>
      <c r="CY7" s="427"/>
      <c r="CZ7" s="427"/>
      <c r="DA7" s="428"/>
      <c r="DB7" s="426">
        <v>2055537</v>
      </c>
      <c r="DC7" s="427"/>
      <c r="DD7" s="427"/>
      <c r="DE7" s="427"/>
      <c r="DF7" s="427"/>
      <c r="DG7" s="427"/>
      <c r="DH7" s="427"/>
      <c r="DI7" s="428"/>
      <c r="DJ7" s="185"/>
      <c r="DK7" s="185"/>
      <c r="DL7" s="185"/>
      <c r="DM7" s="185"/>
      <c r="DN7" s="185"/>
      <c r="DO7" s="185"/>
    </row>
    <row r="8" spans="1:119" ht="18.75" customHeight="1" thickBot="1">
      <c r="A8" s="186"/>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500"/>
      <c r="AD8" s="501"/>
      <c r="AE8" s="501"/>
      <c r="AF8" s="501"/>
      <c r="AG8" s="501"/>
      <c r="AH8" s="501"/>
      <c r="AI8" s="501"/>
      <c r="AJ8" s="501"/>
      <c r="AK8" s="501"/>
      <c r="AL8" s="502"/>
      <c r="AM8" s="472" t="s">
        <v>108</v>
      </c>
      <c r="AN8" s="473"/>
      <c r="AO8" s="473"/>
      <c r="AP8" s="473"/>
      <c r="AQ8" s="473"/>
      <c r="AR8" s="473"/>
      <c r="AS8" s="473"/>
      <c r="AT8" s="474"/>
      <c r="AU8" s="475" t="s">
        <v>109</v>
      </c>
      <c r="AV8" s="476"/>
      <c r="AW8" s="476"/>
      <c r="AX8" s="476"/>
      <c r="AY8" s="477" t="s">
        <v>110</v>
      </c>
      <c r="AZ8" s="478"/>
      <c r="BA8" s="478"/>
      <c r="BB8" s="478"/>
      <c r="BC8" s="478"/>
      <c r="BD8" s="478"/>
      <c r="BE8" s="478"/>
      <c r="BF8" s="478"/>
      <c r="BG8" s="478"/>
      <c r="BH8" s="478"/>
      <c r="BI8" s="478"/>
      <c r="BJ8" s="478"/>
      <c r="BK8" s="478"/>
      <c r="BL8" s="478"/>
      <c r="BM8" s="479"/>
      <c r="BN8" s="426">
        <v>342217</v>
      </c>
      <c r="BO8" s="427"/>
      <c r="BP8" s="427"/>
      <c r="BQ8" s="427"/>
      <c r="BR8" s="427"/>
      <c r="BS8" s="427"/>
      <c r="BT8" s="427"/>
      <c r="BU8" s="428"/>
      <c r="BV8" s="426">
        <v>212447</v>
      </c>
      <c r="BW8" s="427"/>
      <c r="BX8" s="427"/>
      <c r="BY8" s="427"/>
      <c r="BZ8" s="427"/>
      <c r="CA8" s="427"/>
      <c r="CB8" s="427"/>
      <c r="CC8" s="428"/>
      <c r="CD8" s="429" t="s">
        <v>111</v>
      </c>
      <c r="CE8" s="430"/>
      <c r="CF8" s="430"/>
      <c r="CG8" s="430"/>
      <c r="CH8" s="430"/>
      <c r="CI8" s="430"/>
      <c r="CJ8" s="430"/>
      <c r="CK8" s="430"/>
      <c r="CL8" s="430"/>
      <c r="CM8" s="430"/>
      <c r="CN8" s="430"/>
      <c r="CO8" s="430"/>
      <c r="CP8" s="430"/>
      <c r="CQ8" s="430"/>
      <c r="CR8" s="430"/>
      <c r="CS8" s="431"/>
      <c r="CT8" s="506">
        <v>0.24</v>
      </c>
      <c r="CU8" s="507"/>
      <c r="CV8" s="507"/>
      <c r="CW8" s="507"/>
      <c r="CX8" s="507"/>
      <c r="CY8" s="507"/>
      <c r="CZ8" s="507"/>
      <c r="DA8" s="508"/>
      <c r="DB8" s="506">
        <v>0.24</v>
      </c>
      <c r="DC8" s="507"/>
      <c r="DD8" s="507"/>
      <c r="DE8" s="507"/>
      <c r="DF8" s="507"/>
      <c r="DG8" s="507"/>
      <c r="DH8" s="507"/>
      <c r="DI8" s="508"/>
      <c r="DJ8" s="185"/>
      <c r="DK8" s="185"/>
      <c r="DL8" s="185"/>
      <c r="DM8" s="185"/>
      <c r="DN8" s="185"/>
      <c r="DO8" s="185"/>
    </row>
    <row r="9" spans="1:119" ht="18.75" customHeight="1" thickBot="1">
      <c r="A9" s="186"/>
      <c r="B9" s="457" t="s">
        <v>112</v>
      </c>
      <c r="C9" s="458"/>
      <c r="D9" s="458"/>
      <c r="E9" s="458"/>
      <c r="F9" s="458"/>
      <c r="G9" s="458"/>
      <c r="H9" s="458"/>
      <c r="I9" s="458"/>
      <c r="J9" s="458"/>
      <c r="K9" s="509"/>
      <c r="L9" s="510" t="s">
        <v>113</v>
      </c>
      <c r="M9" s="511"/>
      <c r="N9" s="511"/>
      <c r="O9" s="511"/>
      <c r="P9" s="511"/>
      <c r="Q9" s="512"/>
      <c r="R9" s="513">
        <v>5523</v>
      </c>
      <c r="S9" s="514"/>
      <c r="T9" s="514"/>
      <c r="U9" s="514"/>
      <c r="V9" s="515"/>
      <c r="W9" s="448" t="s">
        <v>114</v>
      </c>
      <c r="X9" s="449"/>
      <c r="Y9" s="449"/>
      <c r="Z9" s="449"/>
      <c r="AA9" s="449"/>
      <c r="AB9" s="449"/>
      <c r="AC9" s="449"/>
      <c r="AD9" s="449"/>
      <c r="AE9" s="449"/>
      <c r="AF9" s="449"/>
      <c r="AG9" s="449"/>
      <c r="AH9" s="449"/>
      <c r="AI9" s="449"/>
      <c r="AJ9" s="449"/>
      <c r="AK9" s="449"/>
      <c r="AL9" s="454"/>
      <c r="AM9" s="472" t="s">
        <v>115</v>
      </c>
      <c r="AN9" s="473"/>
      <c r="AO9" s="473"/>
      <c r="AP9" s="473"/>
      <c r="AQ9" s="473"/>
      <c r="AR9" s="473"/>
      <c r="AS9" s="473"/>
      <c r="AT9" s="474"/>
      <c r="AU9" s="475" t="s">
        <v>116</v>
      </c>
      <c r="AV9" s="476"/>
      <c r="AW9" s="476"/>
      <c r="AX9" s="476"/>
      <c r="AY9" s="477" t="s">
        <v>117</v>
      </c>
      <c r="AZ9" s="478"/>
      <c r="BA9" s="478"/>
      <c r="BB9" s="478"/>
      <c r="BC9" s="478"/>
      <c r="BD9" s="478"/>
      <c r="BE9" s="478"/>
      <c r="BF9" s="478"/>
      <c r="BG9" s="478"/>
      <c r="BH9" s="478"/>
      <c r="BI9" s="478"/>
      <c r="BJ9" s="478"/>
      <c r="BK9" s="478"/>
      <c r="BL9" s="478"/>
      <c r="BM9" s="479"/>
      <c r="BN9" s="426">
        <v>129770</v>
      </c>
      <c r="BO9" s="427"/>
      <c r="BP9" s="427"/>
      <c r="BQ9" s="427"/>
      <c r="BR9" s="427"/>
      <c r="BS9" s="427"/>
      <c r="BT9" s="427"/>
      <c r="BU9" s="428"/>
      <c r="BV9" s="426">
        <v>-74550</v>
      </c>
      <c r="BW9" s="427"/>
      <c r="BX9" s="427"/>
      <c r="BY9" s="427"/>
      <c r="BZ9" s="427"/>
      <c r="CA9" s="427"/>
      <c r="CB9" s="427"/>
      <c r="CC9" s="428"/>
      <c r="CD9" s="429" t="s">
        <v>118</v>
      </c>
      <c r="CE9" s="430"/>
      <c r="CF9" s="430"/>
      <c r="CG9" s="430"/>
      <c r="CH9" s="430"/>
      <c r="CI9" s="430"/>
      <c r="CJ9" s="430"/>
      <c r="CK9" s="430"/>
      <c r="CL9" s="430"/>
      <c r="CM9" s="430"/>
      <c r="CN9" s="430"/>
      <c r="CO9" s="430"/>
      <c r="CP9" s="430"/>
      <c r="CQ9" s="430"/>
      <c r="CR9" s="430"/>
      <c r="CS9" s="431"/>
      <c r="CT9" s="423">
        <v>8.4</v>
      </c>
      <c r="CU9" s="424"/>
      <c r="CV9" s="424"/>
      <c r="CW9" s="424"/>
      <c r="CX9" s="424"/>
      <c r="CY9" s="424"/>
      <c r="CZ9" s="424"/>
      <c r="DA9" s="425"/>
      <c r="DB9" s="423">
        <v>9.6999999999999993</v>
      </c>
      <c r="DC9" s="424"/>
      <c r="DD9" s="424"/>
      <c r="DE9" s="424"/>
      <c r="DF9" s="424"/>
      <c r="DG9" s="424"/>
      <c r="DH9" s="424"/>
      <c r="DI9" s="425"/>
      <c r="DJ9" s="185"/>
      <c r="DK9" s="185"/>
      <c r="DL9" s="185"/>
      <c r="DM9" s="185"/>
      <c r="DN9" s="185"/>
      <c r="DO9" s="185"/>
    </row>
    <row r="10" spans="1:119" ht="18.75" customHeight="1" thickBot="1">
      <c r="A10" s="186"/>
      <c r="B10" s="457"/>
      <c r="C10" s="458"/>
      <c r="D10" s="458"/>
      <c r="E10" s="458"/>
      <c r="F10" s="458"/>
      <c r="G10" s="458"/>
      <c r="H10" s="458"/>
      <c r="I10" s="458"/>
      <c r="J10" s="458"/>
      <c r="K10" s="509"/>
      <c r="L10" s="516" t="s">
        <v>119</v>
      </c>
      <c r="M10" s="473"/>
      <c r="N10" s="473"/>
      <c r="O10" s="473"/>
      <c r="P10" s="473"/>
      <c r="Q10" s="474"/>
      <c r="R10" s="517">
        <v>5856</v>
      </c>
      <c r="S10" s="518"/>
      <c r="T10" s="518"/>
      <c r="U10" s="518"/>
      <c r="V10" s="519"/>
      <c r="W10" s="450"/>
      <c r="X10" s="451"/>
      <c r="Y10" s="451"/>
      <c r="Z10" s="451"/>
      <c r="AA10" s="451"/>
      <c r="AB10" s="451"/>
      <c r="AC10" s="451"/>
      <c r="AD10" s="451"/>
      <c r="AE10" s="451"/>
      <c r="AF10" s="451"/>
      <c r="AG10" s="451"/>
      <c r="AH10" s="451"/>
      <c r="AI10" s="451"/>
      <c r="AJ10" s="451"/>
      <c r="AK10" s="451"/>
      <c r="AL10" s="455"/>
      <c r="AM10" s="472" t="s">
        <v>120</v>
      </c>
      <c r="AN10" s="473"/>
      <c r="AO10" s="473"/>
      <c r="AP10" s="473"/>
      <c r="AQ10" s="473"/>
      <c r="AR10" s="473"/>
      <c r="AS10" s="473"/>
      <c r="AT10" s="474"/>
      <c r="AU10" s="475" t="s">
        <v>109</v>
      </c>
      <c r="AV10" s="476"/>
      <c r="AW10" s="476"/>
      <c r="AX10" s="476"/>
      <c r="AY10" s="477" t="s">
        <v>121</v>
      </c>
      <c r="AZ10" s="478"/>
      <c r="BA10" s="478"/>
      <c r="BB10" s="478"/>
      <c r="BC10" s="478"/>
      <c r="BD10" s="478"/>
      <c r="BE10" s="478"/>
      <c r="BF10" s="478"/>
      <c r="BG10" s="478"/>
      <c r="BH10" s="478"/>
      <c r="BI10" s="478"/>
      <c r="BJ10" s="478"/>
      <c r="BK10" s="478"/>
      <c r="BL10" s="478"/>
      <c r="BM10" s="479"/>
      <c r="BN10" s="426">
        <v>1033</v>
      </c>
      <c r="BO10" s="427"/>
      <c r="BP10" s="427"/>
      <c r="BQ10" s="427"/>
      <c r="BR10" s="427"/>
      <c r="BS10" s="427"/>
      <c r="BT10" s="427"/>
      <c r="BU10" s="428"/>
      <c r="BV10" s="426">
        <v>1543</v>
      </c>
      <c r="BW10" s="427"/>
      <c r="BX10" s="427"/>
      <c r="BY10" s="427"/>
      <c r="BZ10" s="427"/>
      <c r="CA10" s="427"/>
      <c r="CB10" s="427"/>
      <c r="CC10" s="42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57"/>
      <c r="C11" s="458"/>
      <c r="D11" s="458"/>
      <c r="E11" s="458"/>
      <c r="F11" s="458"/>
      <c r="G11" s="458"/>
      <c r="H11" s="458"/>
      <c r="I11" s="458"/>
      <c r="J11" s="458"/>
      <c r="K11" s="509"/>
      <c r="L11" s="520" t="s">
        <v>123</v>
      </c>
      <c r="M11" s="521"/>
      <c r="N11" s="521"/>
      <c r="O11" s="521"/>
      <c r="P11" s="521"/>
      <c r="Q11" s="522"/>
      <c r="R11" s="523" t="s">
        <v>124</v>
      </c>
      <c r="S11" s="524"/>
      <c r="T11" s="524"/>
      <c r="U11" s="524"/>
      <c r="V11" s="525"/>
      <c r="W11" s="450"/>
      <c r="X11" s="451"/>
      <c r="Y11" s="451"/>
      <c r="Z11" s="451"/>
      <c r="AA11" s="451"/>
      <c r="AB11" s="451"/>
      <c r="AC11" s="451"/>
      <c r="AD11" s="451"/>
      <c r="AE11" s="451"/>
      <c r="AF11" s="451"/>
      <c r="AG11" s="451"/>
      <c r="AH11" s="451"/>
      <c r="AI11" s="451"/>
      <c r="AJ11" s="451"/>
      <c r="AK11" s="451"/>
      <c r="AL11" s="455"/>
      <c r="AM11" s="472" t="s">
        <v>125</v>
      </c>
      <c r="AN11" s="473"/>
      <c r="AO11" s="473"/>
      <c r="AP11" s="473"/>
      <c r="AQ11" s="473"/>
      <c r="AR11" s="473"/>
      <c r="AS11" s="473"/>
      <c r="AT11" s="474"/>
      <c r="AU11" s="475" t="s">
        <v>116</v>
      </c>
      <c r="AV11" s="476"/>
      <c r="AW11" s="476"/>
      <c r="AX11" s="476"/>
      <c r="AY11" s="477" t="s">
        <v>126</v>
      </c>
      <c r="AZ11" s="478"/>
      <c r="BA11" s="478"/>
      <c r="BB11" s="478"/>
      <c r="BC11" s="478"/>
      <c r="BD11" s="478"/>
      <c r="BE11" s="478"/>
      <c r="BF11" s="478"/>
      <c r="BG11" s="478"/>
      <c r="BH11" s="478"/>
      <c r="BI11" s="478"/>
      <c r="BJ11" s="478"/>
      <c r="BK11" s="478"/>
      <c r="BL11" s="478"/>
      <c r="BM11" s="479"/>
      <c r="BN11" s="426">
        <v>0</v>
      </c>
      <c r="BO11" s="427"/>
      <c r="BP11" s="427"/>
      <c r="BQ11" s="427"/>
      <c r="BR11" s="427"/>
      <c r="BS11" s="427"/>
      <c r="BT11" s="427"/>
      <c r="BU11" s="428"/>
      <c r="BV11" s="426">
        <v>0</v>
      </c>
      <c r="BW11" s="427"/>
      <c r="BX11" s="427"/>
      <c r="BY11" s="427"/>
      <c r="BZ11" s="427"/>
      <c r="CA11" s="427"/>
      <c r="CB11" s="427"/>
      <c r="CC11" s="428"/>
      <c r="CD11" s="429" t="s">
        <v>127</v>
      </c>
      <c r="CE11" s="430"/>
      <c r="CF11" s="430"/>
      <c r="CG11" s="430"/>
      <c r="CH11" s="430"/>
      <c r="CI11" s="430"/>
      <c r="CJ11" s="430"/>
      <c r="CK11" s="430"/>
      <c r="CL11" s="430"/>
      <c r="CM11" s="430"/>
      <c r="CN11" s="430"/>
      <c r="CO11" s="430"/>
      <c r="CP11" s="430"/>
      <c r="CQ11" s="430"/>
      <c r="CR11" s="430"/>
      <c r="CS11" s="43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40" t="s">
        <v>130</v>
      </c>
      <c r="C12" s="541"/>
      <c r="D12" s="541"/>
      <c r="E12" s="541"/>
      <c r="F12" s="541"/>
      <c r="G12" s="541"/>
      <c r="H12" s="541"/>
      <c r="I12" s="541"/>
      <c r="J12" s="541"/>
      <c r="K12" s="542"/>
      <c r="L12" s="549" t="s">
        <v>131</v>
      </c>
      <c r="M12" s="550"/>
      <c r="N12" s="550"/>
      <c r="O12" s="550"/>
      <c r="P12" s="550"/>
      <c r="Q12" s="551"/>
      <c r="R12" s="552">
        <v>5572</v>
      </c>
      <c r="S12" s="553"/>
      <c r="T12" s="553"/>
      <c r="U12" s="553"/>
      <c r="V12" s="554"/>
      <c r="W12" s="555" t="s">
        <v>1</v>
      </c>
      <c r="X12" s="476"/>
      <c r="Y12" s="476"/>
      <c r="Z12" s="476"/>
      <c r="AA12" s="476"/>
      <c r="AB12" s="556"/>
      <c r="AC12" s="475" t="s">
        <v>132</v>
      </c>
      <c r="AD12" s="476"/>
      <c r="AE12" s="476"/>
      <c r="AF12" s="476"/>
      <c r="AG12" s="556"/>
      <c r="AH12" s="475" t="s">
        <v>133</v>
      </c>
      <c r="AI12" s="476"/>
      <c r="AJ12" s="476"/>
      <c r="AK12" s="476"/>
      <c r="AL12" s="557"/>
      <c r="AM12" s="472" t="s">
        <v>134</v>
      </c>
      <c r="AN12" s="473"/>
      <c r="AO12" s="473"/>
      <c r="AP12" s="473"/>
      <c r="AQ12" s="473"/>
      <c r="AR12" s="473"/>
      <c r="AS12" s="473"/>
      <c r="AT12" s="474"/>
      <c r="AU12" s="475" t="s">
        <v>94</v>
      </c>
      <c r="AV12" s="476"/>
      <c r="AW12" s="476"/>
      <c r="AX12" s="476"/>
      <c r="AY12" s="477" t="s">
        <v>135</v>
      </c>
      <c r="AZ12" s="478"/>
      <c r="BA12" s="478"/>
      <c r="BB12" s="478"/>
      <c r="BC12" s="478"/>
      <c r="BD12" s="478"/>
      <c r="BE12" s="478"/>
      <c r="BF12" s="478"/>
      <c r="BG12" s="478"/>
      <c r="BH12" s="478"/>
      <c r="BI12" s="478"/>
      <c r="BJ12" s="478"/>
      <c r="BK12" s="478"/>
      <c r="BL12" s="478"/>
      <c r="BM12" s="479"/>
      <c r="BN12" s="426">
        <v>282550</v>
      </c>
      <c r="BO12" s="427"/>
      <c r="BP12" s="427"/>
      <c r="BQ12" s="427"/>
      <c r="BR12" s="427"/>
      <c r="BS12" s="427"/>
      <c r="BT12" s="427"/>
      <c r="BU12" s="428"/>
      <c r="BV12" s="426">
        <v>158400</v>
      </c>
      <c r="BW12" s="427"/>
      <c r="BX12" s="427"/>
      <c r="BY12" s="427"/>
      <c r="BZ12" s="427"/>
      <c r="CA12" s="427"/>
      <c r="CB12" s="427"/>
      <c r="CC12" s="428"/>
      <c r="CD12" s="429" t="s">
        <v>136</v>
      </c>
      <c r="CE12" s="430"/>
      <c r="CF12" s="430"/>
      <c r="CG12" s="430"/>
      <c r="CH12" s="430"/>
      <c r="CI12" s="430"/>
      <c r="CJ12" s="430"/>
      <c r="CK12" s="430"/>
      <c r="CL12" s="430"/>
      <c r="CM12" s="430"/>
      <c r="CN12" s="430"/>
      <c r="CO12" s="430"/>
      <c r="CP12" s="430"/>
      <c r="CQ12" s="430"/>
      <c r="CR12" s="430"/>
      <c r="CS12" s="431"/>
      <c r="CT12" s="506" t="s">
        <v>129</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c r="A13" s="186"/>
      <c r="B13" s="543"/>
      <c r="C13" s="544"/>
      <c r="D13" s="544"/>
      <c r="E13" s="544"/>
      <c r="F13" s="544"/>
      <c r="G13" s="544"/>
      <c r="H13" s="544"/>
      <c r="I13" s="544"/>
      <c r="J13" s="544"/>
      <c r="K13" s="545"/>
      <c r="L13" s="196"/>
      <c r="M13" s="526" t="s">
        <v>138</v>
      </c>
      <c r="N13" s="527"/>
      <c r="O13" s="527"/>
      <c r="P13" s="527"/>
      <c r="Q13" s="528"/>
      <c r="R13" s="529">
        <v>5551</v>
      </c>
      <c r="S13" s="530"/>
      <c r="T13" s="530"/>
      <c r="U13" s="530"/>
      <c r="V13" s="531"/>
      <c r="W13" s="490" t="s">
        <v>139</v>
      </c>
      <c r="X13" s="491"/>
      <c r="Y13" s="491"/>
      <c r="Z13" s="491"/>
      <c r="AA13" s="491"/>
      <c r="AB13" s="481"/>
      <c r="AC13" s="517">
        <v>282</v>
      </c>
      <c r="AD13" s="518"/>
      <c r="AE13" s="518"/>
      <c r="AF13" s="518"/>
      <c r="AG13" s="532"/>
      <c r="AH13" s="517">
        <v>305</v>
      </c>
      <c r="AI13" s="518"/>
      <c r="AJ13" s="518"/>
      <c r="AK13" s="518"/>
      <c r="AL13" s="519"/>
      <c r="AM13" s="472" t="s">
        <v>140</v>
      </c>
      <c r="AN13" s="473"/>
      <c r="AO13" s="473"/>
      <c r="AP13" s="473"/>
      <c r="AQ13" s="473"/>
      <c r="AR13" s="473"/>
      <c r="AS13" s="473"/>
      <c r="AT13" s="474"/>
      <c r="AU13" s="475" t="s">
        <v>116</v>
      </c>
      <c r="AV13" s="476"/>
      <c r="AW13" s="476"/>
      <c r="AX13" s="476"/>
      <c r="AY13" s="477" t="s">
        <v>141</v>
      </c>
      <c r="AZ13" s="478"/>
      <c r="BA13" s="478"/>
      <c r="BB13" s="478"/>
      <c r="BC13" s="478"/>
      <c r="BD13" s="478"/>
      <c r="BE13" s="478"/>
      <c r="BF13" s="478"/>
      <c r="BG13" s="478"/>
      <c r="BH13" s="478"/>
      <c r="BI13" s="478"/>
      <c r="BJ13" s="478"/>
      <c r="BK13" s="478"/>
      <c r="BL13" s="478"/>
      <c r="BM13" s="479"/>
      <c r="BN13" s="426">
        <v>-151747</v>
      </c>
      <c r="BO13" s="427"/>
      <c r="BP13" s="427"/>
      <c r="BQ13" s="427"/>
      <c r="BR13" s="427"/>
      <c r="BS13" s="427"/>
      <c r="BT13" s="427"/>
      <c r="BU13" s="428"/>
      <c r="BV13" s="426">
        <v>-231407</v>
      </c>
      <c r="BW13" s="427"/>
      <c r="BX13" s="427"/>
      <c r="BY13" s="427"/>
      <c r="BZ13" s="427"/>
      <c r="CA13" s="427"/>
      <c r="CB13" s="427"/>
      <c r="CC13" s="428"/>
      <c r="CD13" s="429" t="s">
        <v>142</v>
      </c>
      <c r="CE13" s="430"/>
      <c r="CF13" s="430"/>
      <c r="CG13" s="430"/>
      <c r="CH13" s="430"/>
      <c r="CI13" s="430"/>
      <c r="CJ13" s="430"/>
      <c r="CK13" s="430"/>
      <c r="CL13" s="430"/>
      <c r="CM13" s="430"/>
      <c r="CN13" s="430"/>
      <c r="CO13" s="430"/>
      <c r="CP13" s="430"/>
      <c r="CQ13" s="430"/>
      <c r="CR13" s="430"/>
      <c r="CS13" s="431"/>
      <c r="CT13" s="423">
        <v>6.2</v>
      </c>
      <c r="CU13" s="424"/>
      <c r="CV13" s="424"/>
      <c r="CW13" s="424"/>
      <c r="CX13" s="424"/>
      <c r="CY13" s="424"/>
      <c r="CZ13" s="424"/>
      <c r="DA13" s="425"/>
      <c r="DB13" s="423">
        <v>6</v>
      </c>
      <c r="DC13" s="424"/>
      <c r="DD13" s="424"/>
      <c r="DE13" s="424"/>
      <c r="DF13" s="424"/>
      <c r="DG13" s="424"/>
      <c r="DH13" s="424"/>
      <c r="DI13" s="425"/>
      <c r="DJ13" s="185"/>
      <c r="DK13" s="185"/>
      <c r="DL13" s="185"/>
      <c r="DM13" s="185"/>
      <c r="DN13" s="185"/>
      <c r="DO13" s="185"/>
    </row>
    <row r="14" spans="1:119" ht="18.75" customHeight="1" thickBot="1">
      <c r="A14" s="186"/>
      <c r="B14" s="543"/>
      <c r="C14" s="544"/>
      <c r="D14" s="544"/>
      <c r="E14" s="544"/>
      <c r="F14" s="544"/>
      <c r="G14" s="544"/>
      <c r="H14" s="544"/>
      <c r="I14" s="544"/>
      <c r="J14" s="544"/>
      <c r="K14" s="545"/>
      <c r="L14" s="533" t="s">
        <v>143</v>
      </c>
      <c r="M14" s="534"/>
      <c r="N14" s="534"/>
      <c r="O14" s="534"/>
      <c r="P14" s="534"/>
      <c r="Q14" s="535"/>
      <c r="R14" s="529">
        <v>5635</v>
      </c>
      <c r="S14" s="530"/>
      <c r="T14" s="530"/>
      <c r="U14" s="530"/>
      <c r="V14" s="531"/>
      <c r="W14" s="452"/>
      <c r="X14" s="453"/>
      <c r="Y14" s="453"/>
      <c r="Z14" s="453"/>
      <c r="AA14" s="453"/>
      <c r="AB14" s="440"/>
      <c r="AC14" s="536">
        <v>11.3</v>
      </c>
      <c r="AD14" s="537"/>
      <c r="AE14" s="537"/>
      <c r="AF14" s="537"/>
      <c r="AG14" s="538"/>
      <c r="AH14" s="536">
        <v>11.5</v>
      </c>
      <c r="AI14" s="537"/>
      <c r="AJ14" s="537"/>
      <c r="AK14" s="537"/>
      <c r="AL14" s="539"/>
      <c r="AM14" s="472"/>
      <c r="AN14" s="473"/>
      <c r="AO14" s="473"/>
      <c r="AP14" s="473"/>
      <c r="AQ14" s="473"/>
      <c r="AR14" s="473"/>
      <c r="AS14" s="473"/>
      <c r="AT14" s="474"/>
      <c r="AU14" s="475"/>
      <c r="AV14" s="476"/>
      <c r="AW14" s="476"/>
      <c r="AX14" s="476"/>
      <c r="AY14" s="477"/>
      <c r="AZ14" s="478"/>
      <c r="BA14" s="478"/>
      <c r="BB14" s="478"/>
      <c r="BC14" s="478"/>
      <c r="BD14" s="478"/>
      <c r="BE14" s="478"/>
      <c r="BF14" s="478"/>
      <c r="BG14" s="478"/>
      <c r="BH14" s="478"/>
      <c r="BI14" s="478"/>
      <c r="BJ14" s="478"/>
      <c r="BK14" s="478"/>
      <c r="BL14" s="478"/>
      <c r="BM14" s="479"/>
      <c r="BN14" s="426"/>
      <c r="BO14" s="427"/>
      <c r="BP14" s="427"/>
      <c r="BQ14" s="427"/>
      <c r="BR14" s="427"/>
      <c r="BS14" s="427"/>
      <c r="BT14" s="427"/>
      <c r="BU14" s="428"/>
      <c r="BV14" s="426"/>
      <c r="BW14" s="427"/>
      <c r="BX14" s="427"/>
      <c r="BY14" s="427"/>
      <c r="BZ14" s="427"/>
      <c r="CA14" s="427"/>
      <c r="CB14" s="427"/>
      <c r="CC14" s="428"/>
      <c r="CD14" s="558" t="s">
        <v>144</v>
      </c>
      <c r="CE14" s="559"/>
      <c r="CF14" s="559"/>
      <c r="CG14" s="559"/>
      <c r="CH14" s="559"/>
      <c r="CI14" s="559"/>
      <c r="CJ14" s="559"/>
      <c r="CK14" s="559"/>
      <c r="CL14" s="559"/>
      <c r="CM14" s="559"/>
      <c r="CN14" s="559"/>
      <c r="CO14" s="559"/>
      <c r="CP14" s="559"/>
      <c r="CQ14" s="559"/>
      <c r="CR14" s="559"/>
      <c r="CS14" s="560"/>
      <c r="CT14" s="561">
        <v>41.1</v>
      </c>
      <c r="CU14" s="562"/>
      <c r="CV14" s="562"/>
      <c r="CW14" s="562"/>
      <c r="CX14" s="562"/>
      <c r="CY14" s="562"/>
      <c r="CZ14" s="562"/>
      <c r="DA14" s="563"/>
      <c r="DB14" s="561">
        <v>40.299999999999997</v>
      </c>
      <c r="DC14" s="562"/>
      <c r="DD14" s="562"/>
      <c r="DE14" s="562"/>
      <c r="DF14" s="562"/>
      <c r="DG14" s="562"/>
      <c r="DH14" s="562"/>
      <c r="DI14" s="563"/>
      <c r="DJ14" s="185"/>
      <c r="DK14" s="185"/>
      <c r="DL14" s="185"/>
      <c r="DM14" s="185"/>
      <c r="DN14" s="185"/>
      <c r="DO14" s="185"/>
    </row>
    <row r="15" spans="1:119" ht="18.75" customHeight="1">
      <c r="A15" s="186"/>
      <c r="B15" s="543"/>
      <c r="C15" s="544"/>
      <c r="D15" s="544"/>
      <c r="E15" s="544"/>
      <c r="F15" s="544"/>
      <c r="G15" s="544"/>
      <c r="H15" s="544"/>
      <c r="I15" s="544"/>
      <c r="J15" s="544"/>
      <c r="K15" s="545"/>
      <c r="L15" s="196"/>
      <c r="M15" s="526" t="s">
        <v>145</v>
      </c>
      <c r="N15" s="527"/>
      <c r="O15" s="527"/>
      <c r="P15" s="527"/>
      <c r="Q15" s="528"/>
      <c r="R15" s="529">
        <v>5611</v>
      </c>
      <c r="S15" s="530"/>
      <c r="T15" s="530"/>
      <c r="U15" s="530"/>
      <c r="V15" s="531"/>
      <c r="W15" s="490" t="s">
        <v>146</v>
      </c>
      <c r="X15" s="491"/>
      <c r="Y15" s="491"/>
      <c r="Z15" s="491"/>
      <c r="AA15" s="491"/>
      <c r="AB15" s="481"/>
      <c r="AC15" s="517">
        <v>513</v>
      </c>
      <c r="AD15" s="518"/>
      <c r="AE15" s="518"/>
      <c r="AF15" s="518"/>
      <c r="AG15" s="532"/>
      <c r="AH15" s="517">
        <v>558</v>
      </c>
      <c r="AI15" s="518"/>
      <c r="AJ15" s="518"/>
      <c r="AK15" s="518"/>
      <c r="AL15" s="519"/>
      <c r="AM15" s="472"/>
      <c r="AN15" s="473"/>
      <c r="AO15" s="473"/>
      <c r="AP15" s="473"/>
      <c r="AQ15" s="473"/>
      <c r="AR15" s="473"/>
      <c r="AS15" s="473"/>
      <c r="AT15" s="474"/>
      <c r="AU15" s="475"/>
      <c r="AV15" s="476"/>
      <c r="AW15" s="476"/>
      <c r="AX15" s="476"/>
      <c r="AY15" s="460" t="s">
        <v>147</v>
      </c>
      <c r="AZ15" s="461"/>
      <c r="BA15" s="461"/>
      <c r="BB15" s="461"/>
      <c r="BC15" s="461"/>
      <c r="BD15" s="461"/>
      <c r="BE15" s="461"/>
      <c r="BF15" s="461"/>
      <c r="BG15" s="461"/>
      <c r="BH15" s="461"/>
      <c r="BI15" s="461"/>
      <c r="BJ15" s="461"/>
      <c r="BK15" s="461"/>
      <c r="BL15" s="461"/>
      <c r="BM15" s="462"/>
      <c r="BN15" s="463">
        <v>450585</v>
      </c>
      <c r="BO15" s="464"/>
      <c r="BP15" s="464"/>
      <c r="BQ15" s="464"/>
      <c r="BR15" s="464"/>
      <c r="BS15" s="464"/>
      <c r="BT15" s="464"/>
      <c r="BU15" s="465"/>
      <c r="BV15" s="463">
        <v>437297</v>
      </c>
      <c r="BW15" s="464"/>
      <c r="BX15" s="464"/>
      <c r="BY15" s="464"/>
      <c r="BZ15" s="464"/>
      <c r="CA15" s="464"/>
      <c r="CB15" s="464"/>
      <c r="CC15" s="465"/>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3"/>
      <c r="C16" s="544"/>
      <c r="D16" s="544"/>
      <c r="E16" s="544"/>
      <c r="F16" s="544"/>
      <c r="G16" s="544"/>
      <c r="H16" s="544"/>
      <c r="I16" s="544"/>
      <c r="J16" s="544"/>
      <c r="K16" s="545"/>
      <c r="L16" s="533" t="s">
        <v>149</v>
      </c>
      <c r="M16" s="567"/>
      <c r="N16" s="567"/>
      <c r="O16" s="567"/>
      <c r="P16" s="567"/>
      <c r="Q16" s="568"/>
      <c r="R16" s="569" t="s">
        <v>150</v>
      </c>
      <c r="S16" s="570"/>
      <c r="T16" s="570"/>
      <c r="U16" s="570"/>
      <c r="V16" s="571"/>
      <c r="W16" s="452"/>
      <c r="X16" s="453"/>
      <c r="Y16" s="453"/>
      <c r="Z16" s="453"/>
      <c r="AA16" s="453"/>
      <c r="AB16" s="440"/>
      <c r="AC16" s="536">
        <v>20.5</v>
      </c>
      <c r="AD16" s="537"/>
      <c r="AE16" s="537"/>
      <c r="AF16" s="537"/>
      <c r="AG16" s="538"/>
      <c r="AH16" s="536">
        <v>21</v>
      </c>
      <c r="AI16" s="537"/>
      <c r="AJ16" s="537"/>
      <c r="AK16" s="537"/>
      <c r="AL16" s="539"/>
      <c r="AM16" s="472"/>
      <c r="AN16" s="473"/>
      <c r="AO16" s="473"/>
      <c r="AP16" s="473"/>
      <c r="AQ16" s="473"/>
      <c r="AR16" s="473"/>
      <c r="AS16" s="473"/>
      <c r="AT16" s="474"/>
      <c r="AU16" s="475"/>
      <c r="AV16" s="476"/>
      <c r="AW16" s="476"/>
      <c r="AX16" s="476"/>
      <c r="AY16" s="477" t="s">
        <v>151</v>
      </c>
      <c r="AZ16" s="478"/>
      <c r="BA16" s="478"/>
      <c r="BB16" s="478"/>
      <c r="BC16" s="478"/>
      <c r="BD16" s="478"/>
      <c r="BE16" s="478"/>
      <c r="BF16" s="478"/>
      <c r="BG16" s="478"/>
      <c r="BH16" s="478"/>
      <c r="BI16" s="478"/>
      <c r="BJ16" s="478"/>
      <c r="BK16" s="478"/>
      <c r="BL16" s="478"/>
      <c r="BM16" s="479"/>
      <c r="BN16" s="426">
        <v>1841876</v>
      </c>
      <c r="BO16" s="427"/>
      <c r="BP16" s="427"/>
      <c r="BQ16" s="427"/>
      <c r="BR16" s="427"/>
      <c r="BS16" s="427"/>
      <c r="BT16" s="427"/>
      <c r="BU16" s="428"/>
      <c r="BV16" s="426">
        <v>1856132</v>
      </c>
      <c r="BW16" s="427"/>
      <c r="BX16" s="427"/>
      <c r="BY16" s="427"/>
      <c r="BZ16" s="427"/>
      <c r="CA16" s="427"/>
      <c r="CB16" s="427"/>
      <c r="CC16" s="428"/>
      <c r="CD16" s="200"/>
      <c r="CE16" s="572"/>
      <c r="CF16" s="572"/>
      <c r="CG16" s="572"/>
      <c r="CH16" s="572"/>
      <c r="CI16" s="572"/>
      <c r="CJ16" s="572"/>
      <c r="CK16" s="572"/>
      <c r="CL16" s="572"/>
      <c r="CM16" s="572"/>
      <c r="CN16" s="572"/>
      <c r="CO16" s="572"/>
      <c r="CP16" s="572"/>
      <c r="CQ16" s="572"/>
      <c r="CR16" s="572"/>
      <c r="CS16" s="573"/>
      <c r="CT16" s="423"/>
      <c r="CU16" s="424"/>
      <c r="CV16" s="424"/>
      <c r="CW16" s="424"/>
      <c r="CX16" s="424"/>
      <c r="CY16" s="424"/>
      <c r="CZ16" s="424"/>
      <c r="DA16" s="425"/>
      <c r="DB16" s="423"/>
      <c r="DC16" s="424"/>
      <c r="DD16" s="424"/>
      <c r="DE16" s="424"/>
      <c r="DF16" s="424"/>
      <c r="DG16" s="424"/>
      <c r="DH16" s="424"/>
      <c r="DI16" s="425"/>
      <c r="DJ16" s="185"/>
      <c r="DK16" s="185"/>
      <c r="DL16" s="185"/>
      <c r="DM16" s="185"/>
      <c r="DN16" s="185"/>
      <c r="DO16" s="185"/>
    </row>
    <row r="17" spans="1:119" ht="18.75" customHeight="1" thickBot="1">
      <c r="A17" s="186"/>
      <c r="B17" s="546"/>
      <c r="C17" s="547"/>
      <c r="D17" s="547"/>
      <c r="E17" s="547"/>
      <c r="F17" s="547"/>
      <c r="G17" s="547"/>
      <c r="H17" s="547"/>
      <c r="I17" s="547"/>
      <c r="J17" s="547"/>
      <c r="K17" s="548"/>
      <c r="L17" s="201"/>
      <c r="M17" s="574" t="s">
        <v>152</v>
      </c>
      <c r="N17" s="575"/>
      <c r="O17" s="575"/>
      <c r="P17" s="575"/>
      <c r="Q17" s="576"/>
      <c r="R17" s="569" t="s">
        <v>153</v>
      </c>
      <c r="S17" s="570"/>
      <c r="T17" s="570"/>
      <c r="U17" s="570"/>
      <c r="V17" s="571"/>
      <c r="W17" s="490" t="s">
        <v>154</v>
      </c>
      <c r="X17" s="491"/>
      <c r="Y17" s="491"/>
      <c r="Z17" s="491"/>
      <c r="AA17" s="491"/>
      <c r="AB17" s="481"/>
      <c r="AC17" s="517">
        <v>1704</v>
      </c>
      <c r="AD17" s="518"/>
      <c r="AE17" s="518"/>
      <c r="AF17" s="518"/>
      <c r="AG17" s="532"/>
      <c r="AH17" s="517">
        <v>1800</v>
      </c>
      <c r="AI17" s="518"/>
      <c r="AJ17" s="518"/>
      <c r="AK17" s="518"/>
      <c r="AL17" s="519"/>
      <c r="AM17" s="472"/>
      <c r="AN17" s="473"/>
      <c r="AO17" s="473"/>
      <c r="AP17" s="473"/>
      <c r="AQ17" s="473"/>
      <c r="AR17" s="473"/>
      <c r="AS17" s="473"/>
      <c r="AT17" s="474"/>
      <c r="AU17" s="475"/>
      <c r="AV17" s="476"/>
      <c r="AW17" s="476"/>
      <c r="AX17" s="476"/>
      <c r="AY17" s="477" t="s">
        <v>155</v>
      </c>
      <c r="AZ17" s="478"/>
      <c r="BA17" s="478"/>
      <c r="BB17" s="478"/>
      <c r="BC17" s="478"/>
      <c r="BD17" s="478"/>
      <c r="BE17" s="478"/>
      <c r="BF17" s="478"/>
      <c r="BG17" s="478"/>
      <c r="BH17" s="478"/>
      <c r="BI17" s="478"/>
      <c r="BJ17" s="478"/>
      <c r="BK17" s="478"/>
      <c r="BL17" s="478"/>
      <c r="BM17" s="479"/>
      <c r="BN17" s="426">
        <v>566417</v>
      </c>
      <c r="BO17" s="427"/>
      <c r="BP17" s="427"/>
      <c r="BQ17" s="427"/>
      <c r="BR17" s="427"/>
      <c r="BS17" s="427"/>
      <c r="BT17" s="427"/>
      <c r="BU17" s="428"/>
      <c r="BV17" s="426">
        <v>550237</v>
      </c>
      <c r="BW17" s="427"/>
      <c r="BX17" s="427"/>
      <c r="BY17" s="427"/>
      <c r="BZ17" s="427"/>
      <c r="CA17" s="427"/>
      <c r="CB17" s="427"/>
      <c r="CC17" s="428"/>
      <c r="CD17" s="200"/>
      <c r="CE17" s="572"/>
      <c r="CF17" s="572"/>
      <c r="CG17" s="572"/>
      <c r="CH17" s="572"/>
      <c r="CI17" s="572"/>
      <c r="CJ17" s="572"/>
      <c r="CK17" s="572"/>
      <c r="CL17" s="572"/>
      <c r="CM17" s="572"/>
      <c r="CN17" s="572"/>
      <c r="CO17" s="572"/>
      <c r="CP17" s="572"/>
      <c r="CQ17" s="572"/>
      <c r="CR17" s="572"/>
      <c r="CS17" s="573"/>
      <c r="CT17" s="423"/>
      <c r="CU17" s="424"/>
      <c r="CV17" s="424"/>
      <c r="CW17" s="424"/>
      <c r="CX17" s="424"/>
      <c r="CY17" s="424"/>
      <c r="CZ17" s="424"/>
      <c r="DA17" s="425"/>
      <c r="DB17" s="423"/>
      <c r="DC17" s="424"/>
      <c r="DD17" s="424"/>
      <c r="DE17" s="424"/>
      <c r="DF17" s="424"/>
      <c r="DG17" s="424"/>
      <c r="DH17" s="424"/>
      <c r="DI17" s="425"/>
      <c r="DJ17" s="185"/>
      <c r="DK17" s="185"/>
      <c r="DL17" s="185"/>
      <c r="DM17" s="185"/>
      <c r="DN17" s="185"/>
      <c r="DO17" s="185"/>
    </row>
    <row r="18" spans="1:119" ht="18.75" customHeight="1" thickBot="1">
      <c r="A18" s="186"/>
      <c r="B18" s="577" t="s">
        <v>156</v>
      </c>
      <c r="C18" s="509"/>
      <c r="D18" s="509"/>
      <c r="E18" s="578"/>
      <c r="F18" s="578"/>
      <c r="G18" s="578"/>
      <c r="H18" s="578"/>
      <c r="I18" s="578"/>
      <c r="J18" s="578"/>
      <c r="K18" s="578"/>
      <c r="L18" s="579">
        <v>24.1</v>
      </c>
      <c r="M18" s="579"/>
      <c r="N18" s="579"/>
      <c r="O18" s="579"/>
      <c r="P18" s="579"/>
      <c r="Q18" s="579"/>
      <c r="R18" s="580"/>
      <c r="S18" s="580"/>
      <c r="T18" s="580"/>
      <c r="U18" s="580"/>
      <c r="V18" s="581"/>
      <c r="W18" s="492"/>
      <c r="X18" s="493"/>
      <c r="Y18" s="493"/>
      <c r="Z18" s="493"/>
      <c r="AA18" s="493"/>
      <c r="AB18" s="484"/>
      <c r="AC18" s="582">
        <v>68.2</v>
      </c>
      <c r="AD18" s="583"/>
      <c r="AE18" s="583"/>
      <c r="AF18" s="583"/>
      <c r="AG18" s="584"/>
      <c r="AH18" s="582">
        <v>67.599999999999994</v>
      </c>
      <c r="AI18" s="583"/>
      <c r="AJ18" s="583"/>
      <c r="AK18" s="583"/>
      <c r="AL18" s="585"/>
      <c r="AM18" s="472"/>
      <c r="AN18" s="473"/>
      <c r="AO18" s="473"/>
      <c r="AP18" s="473"/>
      <c r="AQ18" s="473"/>
      <c r="AR18" s="473"/>
      <c r="AS18" s="473"/>
      <c r="AT18" s="474"/>
      <c r="AU18" s="475"/>
      <c r="AV18" s="476"/>
      <c r="AW18" s="476"/>
      <c r="AX18" s="476"/>
      <c r="AY18" s="477" t="s">
        <v>157</v>
      </c>
      <c r="AZ18" s="478"/>
      <c r="BA18" s="478"/>
      <c r="BB18" s="478"/>
      <c r="BC18" s="478"/>
      <c r="BD18" s="478"/>
      <c r="BE18" s="478"/>
      <c r="BF18" s="478"/>
      <c r="BG18" s="478"/>
      <c r="BH18" s="478"/>
      <c r="BI18" s="478"/>
      <c r="BJ18" s="478"/>
      <c r="BK18" s="478"/>
      <c r="BL18" s="478"/>
      <c r="BM18" s="479"/>
      <c r="BN18" s="426">
        <v>1982739</v>
      </c>
      <c r="BO18" s="427"/>
      <c r="BP18" s="427"/>
      <c r="BQ18" s="427"/>
      <c r="BR18" s="427"/>
      <c r="BS18" s="427"/>
      <c r="BT18" s="427"/>
      <c r="BU18" s="428"/>
      <c r="BV18" s="426">
        <v>1993534</v>
      </c>
      <c r="BW18" s="427"/>
      <c r="BX18" s="427"/>
      <c r="BY18" s="427"/>
      <c r="BZ18" s="427"/>
      <c r="CA18" s="427"/>
      <c r="CB18" s="427"/>
      <c r="CC18" s="428"/>
      <c r="CD18" s="200"/>
      <c r="CE18" s="572"/>
      <c r="CF18" s="572"/>
      <c r="CG18" s="572"/>
      <c r="CH18" s="572"/>
      <c r="CI18" s="572"/>
      <c r="CJ18" s="572"/>
      <c r="CK18" s="572"/>
      <c r="CL18" s="572"/>
      <c r="CM18" s="572"/>
      <c r="CN18" s="572"/>
      <c r="CO18" s="572"/>
      <c r="CP18" s="572"/>
      <c r="CQ18" s="572"/>
      <c r="CR18" s="572"/>
      <c r="CS18" s="573"/>
      <c r="CT18" s="423"/>
      <c r="CU18" s="424"/>
      <c r="CV18" s="424"/>
      <c r="CW18" s="424"/>
      <c r="CX18" s="424"/>
      <c r="CY18" s="424"/>
      <c r="CZ18" s="424"/>
      <c r="DA18" s="425"/>
      <c r="DB18" s="423"/>
      <c r="DC18" s="424"/>
      <c r="DD18" s="424"/>
      <c r="DE18" s="424"/>
      <c r="DF18" s="424"/>
      <c r="DG18" s="424"/>
      <c r="DH18" s="424"/>
      <c r="DI18" s="425"/>
      <c r="DJ18" s="185"/>
      <c r="DK18" s="185"/>
      <c r="DL18" s="185"/>
      <c r="DM18" s="185"/>
      <c r="DN18" s="185"/>
      <c r="DO18" s="185"/>
    </row>
    <row r="19" spans="1:119" ht="18.75" customHeight="1" thickBot="1">
      <c r="A19" s="186"/>
      <c r="B19" s="577" t="s">
        <v>158</v>
      </c>
      <c r="C19" s="509"/>
      <c r="D19" s="509"/>
      <c r="E19" s="578"/>
      <c r="F19" s="578"/>
      <c r="G19" s="578"/>
      <c r="H19" s="578"/>
      <c r="I19" s="578"/>
      <c r="J19" s="578"/>
      <c r="K19" s="578"/>
      <c r="L19" s="586">
        <v>229</v>
      </c>
      <c r="M19" s="586"/>
      <c r="N19" s="586"/>
      <c r="O19" s="586"/>
      <c r="P19" s="586"/>
      <c r="Q19" s="586"/>
      <c r="R19" s="587"/>
      <c r="S19" s="587"/>
      <c r="T19" s="587"/>
      <c r="U19" s="587"/>
      <c r="V19" s="588"/>
      <c r="W19" s="448"/>
      <c r="X19" s="449"/>
      <c r="Y19" s="449"/>
      <c r="Z19" s="449"/>
      <c r="AA19" s="449"/>
      <c r="AB19" s="449"/>
      <c r="AC19" s="589"/>
      <c r="AD19" s="589"/>
      <c r="AE19" s="589"/>
      <c r="AF19" s="589"/>
      <c r="AG19" s="589"/>
      <c r="AH19" s="589"/>
      <c r="AI19" s="589"/>
      <c r="AJ19" s="589"/>
      <c r="AK19" s="589"/>
      <c r="AL19" s="590"/>
      <c r="AM19" s="472"/>
      <c r="AN19" s="473"/>
      <c r="AO19" s="473"/>
      <c r="AP19" s="473"/>
      <c r="AQ19" s="473"/>
      <c r="AR19" s="473"/>
      <c r="AS19" s="473"/>
      <c r="AT19" s="474"/>
      <c r="AU19" s="475"/>
      <c r="AV19" s="476"/>
      <c r="AW19" s="476"/>
      <c r="AX19" s="476"/>
      <c r="AY19" s="477" t="s">
        <v>159</v>
      </c>
      <c r="AZ19" s="478"/>
      <c r="BA19" s="478"/>
      <c r="BB19" s="478"/>
      <c r="BC19" s="478"/>
      <c r="BD19" s="478"/>
      <c r="BE19" s="478"/>
      <c r="BF19" s="478"/>
      <c r="BG19" s="478"/>
      <c r="BH19" s="478"/>
      <c r="BI19" s="478"/>
      <c r="BJ19" s="478"/>
      <c r="BK19" s="478"/>
      <c r="BL19" s="478"/>
      <c r="BM19" s="479"/>
      <c r="BN19" s="426">
        <v>2993344</v>
      </c>
      <c r="BO19" s="427"/>
      <c r="BP19" s="427"/>
      <c r="BQ19" s="427"/>
      <c r="BR19" s="427"/>
      <c r="BS19" s="427"/>
      <c r="BT19" s="427"/>
      <c r="BU19" s="428"/>
      <c r="BV19" s="426">
        <v>3097492</v>
      </c>
      <c r="BW19" s="427"/>
      <c r="BX19" s="427"/>
      <c r="BY19" s="427"/>
      <c r="BZ19" s="427"/>
      <c r="CA19" s="427"/>
      <c r="CB19" s="427"/>
      <c r="CC19" s="428"/>
      <c r="CD19" s="200"/>
      <c r="CE19" s="572"/>
      <c r="CF19" s="572"/>
      <c r="CG19" s="572"/>
      <c r="CH19" s="572"/>
      <c r="CI19" s="572"/>
      <c r="CJ19" s="572"/>
      <c r="CK19" s="572"/>
      <c r="CL19" s="572"/>
      <c r="CM19" s="572"/>
      <c r="CN19" s="572"/>
      <c r="CO19" s="572"/>
      <c r="CP19" s="572"/>
      <c r="CQ19" s="572"/>
      <c r="CR19" s="572"/>
      <c r="CS19" s="573"/>
      <c r="CT19" s="423"/>
      <c r="CU19" s="424"/>
      <c r="CV19" s="424"/>
      <c r="CW19" s="424"/>
      <c r="CX19" s="424"/>
      <c r="CY19" s="424"/>
      <c r="CZ19" s="424"/>
      <c r="DA19" s="425"/>
      <c r="DB19" s="423"/>
      <c r="DC19" s="424"/>
      <c r="DD19" s="424"/>
      <c r="DE19" s="424"/>
      <c r="DF19" s="424"/>
      <c r="DG19" s="424"/>
      <c r="DH19" s="424"/>
      <c r="DI19" s="425"/>
      <c r="DJ19" s="185"/>
      <c r="DK19" s="185"/>
      <c r="DL19" s="185"/>
      <c r="DM19" s="185"/>
      <c r="DN19" s="185"/>
      <c r="DO19" s="185"/>
    </row>
    <row r="20" spans="1:119" ht="18.75" customHeight="1" thickBot="1">
      <c r="A20" s="186"/>
      <c r="B20" s="577" t="s">
        <v>160</v>
      </c>
      <c r="C20" s="509"/>
      <c r="D20" s="509"/>
      <c r="E20" s="578"/>
      <c r="F20" s="578"/>
      <c r="G20" s="578"/>
      <c r="H20" s="578"/>
      <c r="I20" s="578"/>
      <c r="J20" s="578"/>
      <c r="K20" s="578"/>
      <c r="L20" s="586">
        <v>1779</v>
      </c>
      <c r="M20" s="586"/>
      <c r="N20" s="586"/>
      <c r="O20" s="586"/>
      <c r="P20" s="586"/>
      <c r="Q20" s="586"/>
      <c r="R20" s="587"/>
      <c r="S20" s="587"/>
      <c r="T20" s="587"/>
      <c r="U20" s="587"/>
      <c r="V20" s="588"/>
      <c r="W20" s="492"/>
      <c r="X20" s="493"/>
      <c r="Y20" s="493"/>
      <c r="Z20" s="493"/>
      <c r="AA20" s="493"/>
      <c r="AB20" s="493"/>
      <c r="AC20" s="591"/>
      <c r="AD20" s="591"/>
      <c r="AE20" s="591"/>
      <c r="AF20" s="591"/>
      <c r="AG20" s="591"/>
      <c r="AH20" s="591"/>
      <c r="AI20" s="591"/>
      <c r="AJ20" s="591"/>
      <c r="AK20" s="591"/>
      <c r="AL20" s="592"/>
      <c r="AM20" s="593"/>
      <c r="AN20" s="521"/>
      <c r="AO20" s="521"/>
      <c r="AP20" s="521"/>
      <c r="AQ20" s="521"/>
      <c r="AR20" s="521"/>
      <c r="AS20" s="521"/>
      <c r="AT20" s="522"/>
      <c r="AU20" s="633"/>
      <c r="AV20" s="634"/>
      <c r="AW20" s="634"/>
      <c r="AX20" s="635"/>
      <c r="AY20" s="477"/>
      <c r="AZ20" s="478"/>
      <c r="BA20" s="478"/>
      <c r="BB20" s="478"/>
      <c r="BC20" s="478"/>
      <c r="BD20" s="478"/>
      <c r="BE20" s="478"/>
      <c r="BF20" s="478"/>
      <c r="BG20" s="478"/>
      <c r="BH20" s="478"/>
      <c r="BI20" s="478"/>
      <c r="BJ20" s="478"/>
      <c r="BK20" s="478"/>
      <c r="BL20" s="478"/>
      <c r="BM20" s="479"/>
      <c r="BN20" s="426"/>
      <c r="BO20" s="427"/>
      <c r="BP20" s="427"/>
      <c r="BQ20" s="427"/>
      <c r="BR20" s="427"/>
      <c r="BS20" s="427"/>
      <c r="BT20" s="427"/>
      <c r="BU20" s="428"/>
      <c r="BV20" s="426"/>
      <c r="BW20" s="427"/>
      <c r="BX20" s="427"/>
      <c r="BY20" s="427"/>
      <c r="BZ20" s="427"/>
      <c r="CA20" s="427"/>
      <c r="CB20" s="427"/>
      <c r="CC20" s="428"/>
      <c r="CD20" s="200"/>
      <c r="CE20" s="572"/>
      <c r="CF20" s="572"/>
      <c r="CG20" s="572"/>
      <c r="CH20" s="572"/>
      <c r="CI20" s="572"/>
      <c r="CJ20" s="572"/>
      <c r="CK20" s="572"/>
      <c r="CL20" s="572"/>
      <c r="CM20" s="572"/>
      <c r="CN20" s="572"/>
      <c r="CO20" s="572"/>
      <c r="CP20" s="572"/>
      <c r="CQ20" s="572"/>
      <c r="CR20" s="572"/>
      <c r="CS20" s="573"/>
      <c r="CT20" s="423"/>
      <c r="CU20" s="424"/>
      <c r="CV20" s="424"/>
      <c r="CW20" s="424"/>
      <c r="CX20" s="424"/>
      <c r="CY20" s="424"/>
      <c r="CZ20" s="424"/>
      <c r="DA20" s="425"/>
      <c r="DB20" s="423"/>
      <c r="DC20" s="424"/>
      <c r="DD20" s="424"/>
      <c r="DE20" s="424"/>
      <c r="DF20" s="424"/>
      <c r="DG20" s="424"/>
      <c r="DH20" s="424"/>
      <c r="DI20" s="425"/>
      <c r="DJ20" s="185"/>
      <c r="DK20" s="185"/>
      <c r="DL20" s="185"/>
      <c r="DM20" s="185"/>
      <c r="DN20" s="185"/>
      <c r="DO20" s="185"/>
    </row>
    <row r="21" spans="1:119" ht="18.75" customHeight="1">
      <c r="A21" s="186"/>
      <c r="B21" s="594" t="s">
        <v>161</v>
      </c>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595"/>
      <c r="AX21" s="596"/>
      <c r="AY21" s="477"/>
      <c r="AZ21" s="478"/>
      <c r="BA21" s="478"/>
      <c r="BB21" s="478"/>
      <c r="BC21" s="478"/>
      <c r="BD21" s="478"/>
      <c r="BE21" s="478"/>
      <c r="BF21" s="478"/>
      <c r="BG21" s="478"/>
      <c r="BH21" s="478"/>
      <c r="BI21" s="478"/>
      <c r="BJ21" s="478"/>
      <c r="BK21" s="478"/>
      <c r="BL21" s="478"/>
      <c r="BM21" s="479"/>
      <c r="BN21" s="426"/>
      <c r="BO21" s="427"/>
      <c r="BP21" s="427"/>
      <c r="BQ21" s="427"/>
      <c r="BR21" s="427"/>
      <c r="BS21" s="427"/>
      <c r="BT21" s="427"/>
      <c r="BU21" s="428"/>
      <c r="BV21" s="426"/>
      <c r="BW21" s="427"/>
      <c r="BX21" s="427"/>
      <c r="BY21" s="427"/>
      <c r="BZ21" s="427"/>
      <c r="CA21" s="427"/>
      <c r="CB21" s="427"/>
      <c r="CC21" s="428"/>
      <c r="CD21" s="200"/>
      <c r="CE21" s="572"/>
      <c r="CF21" s="572"/>
      <c r="CG21" s="572"/>
      <c r="CH21" s="572"/>
      <c r="CI21" s="572"/>
      <c r="CJ21" s="572"/>
      <c r="CK21" s="572"/>
      <c r="CL21" s="572"/>
      <c r="CM21" s="572"/>
      <c r="CN21" s="572"/>
      <c r="CO21" s="572"/>
      <c r="CP21" s="572"/>
      <c r="CQ21" s="572"/>
      <c r="CR21" s="572"/>
      <c r="CS21" s="573"/>
      <c r="CT21" s="423"/>
      <c r="CU21" s="424"/>
      <c r="CV21" s="424"/>
      <c r="CW21" s="424"/>
      <c r="CX21" s="424"/>
      <c r="CY21" s="424"/>
      <c r="CZ21" s="424"/>
      <c r="DA21" s="425"/>
      <c r="DB21" s="423"/>
      <c r="DC21" s="424"/>
      <c r="DD21" s="424"/>
      <c r="DE21" s="424"/>
      <c r="DF21" s="424"/>
      <c r="DG21" s="424"/>
      <c r="DH21" s="424"/>
      <c r="DI21" s="425"/>
      <c r="DJ21" s="185"/>
      <c r="DK21" s="185"/>
      <c r="DL21" s="185"/>
      <c r="DM21" s="185"/>
      <c r="DN21" s="185"/>
      <c r="DO21" s="185"/>
    </row>
    <row r="22" spans="1:119" ht="18.75" customHeight="1" thickBot="1">
      <c r="A22" s="186"/>
      <c r="B22" s="599" t="s">
        <v>162</v>
      </c>
      <c r="C22" s="600"/>
      <c r="D22" s="601"/>
      <c r="E22" s="486" t="s">
        <v>1</v>
      </c>
      <c r="F22" s="491"/>
      <c r="G22" s="491"/>
      <c r="H22" s="491"/>
      <c r="I22" s="491"/>
      <c r="J22" s="491"/>
      <c r="K22" s="481"/>
      <c r="L22" s="486" t="s">
        <v>163</v>
      </c>
      <c r="M22" s="491"/>
      <c r="N22" s="491"/>
      <c r="O22" s="491"/>
      <c r="P22" s="481"/>
      <c r="Q22" s="608" t="s">
        <v>164</v>
      </c>
      <c r="R22" s="609"/>
      <c r="S22" s="609"/>
      <c r="T22" s="609"/>
      <c r="U22" s="609"/>
      <c r="V22" s="610"/>
      <c r="W22" s="614" t="s">
        <v>165</v>
      </c>
      <c r="X22" s="600"/>
      <c r="Y22" s="601"/>
      <c r="Z22" s="486" t="s">
        <v>1</v>
      </c>
      <c r="AA22" s="491"/>
      <c r="AB22" s="491"/>
      <c r="AC22" s="491"/>
      <c r="AD22" s="491"/>
      <c r="AE22" s="491"/>
      <c r="AF22" s="491"/>
      <c r="AG22" s="481"/>
      <c r="AH22" s="619" t="s">
        <v>166</v>
      </c>
      <c r="AI22" s="491"/>
      <c r="AJ22" s="491"/>
      <c r="AK22" s="491"/>
      <c r="AL22" s="481"/>
      <c r="AM22" s="619" t="s">
        <v>167</v>
      </c>
      <c r="AN22" s="620"/>
      <c r="AO22" s="620"/>
      <c r="AP22" s="620"/>
      <c r="AQ22" s="620"/>
      <c r="AR22" s="621"/>
      <c r="AS22" s="608" t="s">
        <v>164</v>
      </c>
      <c r="AT22" s="609"/>
      <c r="AU22" s="609"/>
      <c r="AV22" s="609"/>
      <c r="AW22" s="609"/>
      <c r="AX22" s="625"/>
      <c r="AY22" s="627"/>
      <c r="AZ22" s="628"/>
      <c r="BA22" s="628"/>
      <c r="BB22" s="628"/>
      <c r="BC22" s="628"/>
      <c r="BD22" s="628"/>
      <c r="BE22" s="628"/>
      <c r="BF22" s="628"/>
      <c r="BG22" s="628"/>
      <c r="BH22" s="628"/>
      <c r="BI22" s="628"/>
      <c r="BJ22" s="628"/>
      <c r="BK22" s="628"/>
      <c r="BL22" s="628"/>
      <c r="BM22" s="629"/>
      <c r="BN22" s="630"/>
      <c r="BO22" s="631"/>
      <c r="BP22" s="631"/>
      <c r="BQ22" s="631"/>
      <c r="BR22" s="631"/>
      <c r="BS22" s="631"/>
      <c r="BT22" s="631"/>
      <c r="BU22" s="632"/>
      <c r="BV22" s="630"/>
      <c r="BW22" s="631"/>
      <c r="BX22" s="631"/>
      <c r="BY22" s="631"/>
      <c r="BZ22" s="631"/>
      <c r="CA22" s="631"/>
      <c r="CB22" s="631"/>
      <c r="CC22" s="632"/>
      <c r="CD22" s="200"/>
      <c r="CE22" s="572"/>
      <c r="CF22" s="572"/>
      <c r="CG22" s="572"/>
      <c r="CH22" s="572"/>
      <c r="CI22" s="572"/>
      <c r="CJ22" s="572"/>
      <c r="CK22" s="572"/>
      <c r="CL22" s="572"/>
      <c r="CM22" s="572"/>
      <c r="CN22" s="572"/>
      <c r="CO22" s="572"/>
      <c r="CP22" s="572"/>
      <c r="CQ22" s="572"/>
      <c r="CR22" s="572"/>
      <c r="CS22" s="573"/>
      <c r="CT22" s="423"/>
      <c r="CU22" s="424"/>
      <c r="CV22" s="424"/>
      <c r="CW22" s="424"/>
      <c r="CX22" s="424"/>
      <c r="CY22" s="424"/>
      <c r="CZ22" s="424"/>
      <c r="DA22" s="425"/>
      <c r="DB22" s="423"/>
      <c r="DC22" s="424"/>
      <c r="DD22" s="424"/>
      <c r="DE22" s="424"/>
      <c r="DF22" s="424"/>
      <c r="DG22" s="424"/>
      <c r="DH22" s="424"/>
      <c r="DI22" s="425"/>
      <c r="DJ22" s="185"/>
      <c r="DK22" s="185"/>
      <c r="DL22" s="185"/>
      <c r="DM22" s="185"/>
      <c r="DN22" s="185"/>
      <c r="DO22" s="185"/>
    </row>
    <row r="23" spans="1:119" ht="18.75" customHeight="1">
      <c r="A23" s="186"/>
      <c r="B23" s="602"/>
      <c r="C23" s="603"/>
      <c r="D23" s="604"/>
      <c r="E23" s="446"/>
      <c r="F23" s="453"/>
      <c r="G23" s="453"/>
      <c r="H23" s="453"/>
      <c r="I23" s="453"/>
      <c r="J23" s="453"/>
      <c r="K23" s="440"/>
      <c r="L23" s="446"/>
      <c r="M23" s="453"/>
      <c r="N23" s="453"/>
      <c r="O23" s="453"/>
      <c r="P23" s="440"/>
      <c r="Q23" s="611"/>
      <c r="R23" s="612"/>
      <c r="S23" s="612"/>
      <c r="T23" s="612"/>
      <c r="U23" s="612"/>
      <c r="V23" s="613"/>
      <c r="W23" s="615"/>
      <c r="X23" s="603"/>
      <c r="Y23" s="604"/>
      <c r="Z23" s="446"/>
      <c r="AA23" s="453"/>
      <c r="AB23" s="453"/>
      <c r="AC23" s="453"/>
      <c r="AD23" s="453"/>
      <c r="AE23" s="453"/>
      <c r="AF23" s="453"/>
      <c r="AG23" s="440"/>
      <c r="AH23" s="446"/>
      <c r="AI23" s="453"/>
      <c r="AJ23" s="453"/>
      <c r="AK23" s="453"/>
      <c r="AL23" s="440"/>
      <c r="AM23" s="622"/>
      <c r="AN23" s="623"/>
      <c r="AO23" s="623"/>
      <c r="AP23" s="623"/>
      <c r="AQ23" s="623"/>
      <c r="AR23" s="624"/>
      <c r="AS23" s="611"/>
      <c r="AT23" s="612"/>
      <c r="AU23" s="612"/>
      <c r="AV23" s="612"/>
      <c r="AW23" s="612"/>
      <c r="AX23" s="626"/>
      <c r="AY23" s="460" t="s">
        <v>168</v>
      </c>
      <c r="AZ23" s="461"/>
      <c r="BA23" s="461"/>
      <c r="BB23" s="461"/>
      <c r="BC23" s="461"/>
      <c r="BD23" s="461"/>
      <c r="BE23" s="461"/>
      <c r="BF23" s="461"/>
      <c r="BG23" s="461"/>
      <c r="BH23" s="461"/>
      <c r="BI23" s="461"/>
      <c r="BJ23" s="461"/>
      <c r="BK23" s="461"/>
      <c r="BL23" s="461"/>
      <c r="BM23" s="462"/>
      <c r="BN23" s="426">
        <v>2972097</v>
      </c>
      <c r="BO23" s="427"/>
      <c r="BP23" s="427"/>
      <c r="BQ23" s="427"/>
      <c r="BR23" s="427"/>
      <c r="BS23" s="427"/>
      <c r="BT23" s="427"/>
      <c r="BU23" s="428"/>
      <c r="BV23" s="426">
        <v>2726395</v>
      </c>
      <c r="BW23" s="427"/>
      <c r="BX23" s="427"/>
      <c r="BY23" s="427"/>
      <c r="BZ23" s="427"/>
      <c r="CA23" s="427"/>
      <c r="CB23" s="427"/>
      <c r="CC23" s="428"/>
      <c r="CD23" s="200"/>
      <c r="CE23" s="572"/>
      <c r="CF23" s="572"/>
      <c r="CG23" s="572"/>
      <c r="CH23" s="572"/>
      <c r="CI23" s="572"/>
      <c r="CJ23" s="572"/>
      <c r="CK23" s="572"/>
      <c r="CL23" s="572"/>
      <c r="CM23" s="572"/>
      <c r="CN23" s="572"/>
      <c r="CO23" s="572"/>
      <c r="CP23" s="572"/>
      <c r="CQ23" s="572"/>
      <c r="CR23" s="572"/>
      <c r="CS23" s="573"/>
      <c r="CT23" s="423"/>
      <c r="CU23" s="424"/>
      <c r="CV23" s="424"/>
      <c r="CW23" s="424"/>
      <c r="CX23" s="424"/>
      <c r="CY23" s="424"/>
      <c r="CZ23" s="424"/>
      <c r="DA23" s="425"/>
      <c r="DB23" s="423"/>
      <c r="DC23" s="424"/>
      <c r="DD23" s="424"/>
      <c r="DE23" s="424"/>
      <c r="DF23" s="424"/>
      <c r="DG23" s="424"/>
      <c r="DH23" s="424"/>
      <c r="DI23" s="425"/>
      <c r="DJ23" s="185"/>
      <c r="DK23" s="185"/>
      <c r="DL23" s="185"/>
      <c r="DM23" s="185"/>
      <c r="DN23" s="185"/>
      <c r="DO23" s="185"/>
    </row>
    <row r="24" spans="1:119" ht="18.75" customHeight="1" thickBot="1">
      <c r="A24" s="186"/>
      <c r="B24" s="602"/>
      <c r="C24" s="603"/>
      <c r="D24" s="604"/>
      <c r="E24" s="516" t="s">
        <v>169</v>
      </c>
      <c r="F24" s="473"/>
      <c r="G24" s="473"/>
      <c r="H24" s="473"/>
      <c r="I24" s="473"/>
      <c r="J24" s="473"/>
      <c r="K24" s="474"/>
      <c r="L24" s="517">
        <v>1</v>
      </c>
      <c r="M24" s="518"/>
      <c r="N24" s="518"/>
      <c r="O24" s="518"/>
      <c r="P24" s="532"/>
      <c r="Q24" s="517">
        <v>7410</v>
      </c>
      <c r="R24" s="518"/>
      <c r="S24" s="518"/>
      <c r="T24" s="518"/>
      <c r="U24" s="518"/>
      <c r="V24" s="532"/>
      <c r="W24" s="615"/>
      <c r="X24" s="603"/>
      <c r="Y24" s="604"/>
      <c r="Z24" s="516" t="s">
        <v>170</v>
      </c>
      <c r="AA24" s="473"/>
      <c r="AB24" s="473"/>
      <c r="AC24" s="473"/>
      <c r="AD24" s="473"/>
      <c r="AE24" s="473"/>
      <c r="AF24" s="473"/>
      <c r="AG24" s="474"/>
      <c r="AH24" s="517">
        <v>77</v>
      </c>
      <c r="AI24" s="518"/>
      <c r="AJ24" s="518"/>
      <c r="AK24" s="518"/>
      <c r="AL24" s="532"/>
      <c r="AM24" s="517">
        <v>237930</v>
      </c>
      <c r="AN24" s="518"/>
      <c r="AO24" s="518"/>
      <c r="AP24" s="518"/>
      <c r="AQ24" s="518"/>
      <c r="AR24" s="532"/>
      <c r="AS24" s="517">
        <v>3090</v>
      </c>
      <c r="AT24" s="518"/>
      <c r="AU24" s="518"/>
      <c r="AV24" s="518"/>
      <c r="AW24" s="518"/>
      <c r="AX24" s="519"/>
      <c r="AY24" s="627" t="s">
        <v>171</v>
      </c>
      <c r="AZ24" s="628"/>
      <c r="BA24" s="628"/>
      <c r="BB24" s="628"/>
      <c r="BC24" s="628"/>
      <c r="BD24" s="628"/>
      <c r="BE24" s="628"/>
      <c r="BF24" s="628"/>
      <c r="BG24" s="628"/>
      <c r="BH24" s="628"/>
      <c r="BI24" s="628"/>
      <c r="BJ24" s="628"/>
      <c r="BK24" s="628"/>
      <c r="BL24" s="628"/>
      <c r="BM24" s="629"/>
      <c r="BN24" s="426">
        <v>2961810</v>
      </c>
      <c r="BO24" s="427"/>
      <c r="BP24" s="427"/>
      <c r="BQ24" s="427"/>
      <c r="BR24" s="427"/>
      <c r="BS24" s="427"/>
      <c r="BT24" s="427"/>
      <c r="BU24" s="428"/>
      <c r="BV24" s="426">
        <v>2700334</v>
      </c>
      <c r="BW24" s="427"/>
      <c r="BX24" s="427"/>
      <c r="BY24" s="427"/>
      <c r="BZ24" s="427"/>
      <c r="CA24" s="427"/>
      <c r="CB24" s="427"/>
      <c r="CC24" s="428"/>
      <c r="CD24" s="200"/>
      <c r="CE24" s="572"/>
      <c r="CF24" s="572"/>
      <c r="CG24" s="572"/>
      <c r="CH24" s="572"/>
      <c r="CI24" s="572"/>
      <c r="CJ24" s="572"/>
      <c r="CK24" s="572"/>
      <c r="CL24" s="572"/>
      <c r="CM24" s="572"/>
      <c r="CN24" s="572"/>
      <c r="CO24" s="572"/>
      <c r="CP24" s="572"/>
      <c r="CQ24" s="572"/>
      <c r="CR24" s="572"/>
      <c r="CS24" s="573"/>
      <c r="CT24" s="423"/>
      <c r="CU24" s="424"/>
      <c r="CV24" s="424"/>
      <c r="CW24" s="424"/>
      <c r="CX24" s="424"/>
      <c r="CY24" s="424"/>
      <c r="CZ24" s="424"/>
      <c r="DA24" s="425"/>
      <c r="DB24" s="423"/>
      <c r="DC24" s="424"/>
      <c r="DD24" s="424"/>
      <c r="DE24" s="424"/>
      <c r="DF24" s="424"/>
      <c r="DG24" s="424"/>
      <c r="DH24" s="424"/>
      <c r="DI24" s="425"/>
      <c r="DJ24" s="185"/>
      <c r="DK24" s="185"/>
      <c r="DL24" s="185"/>
      <c r="DM24" s="185"/>
      <c r="DN24" s="185"/>
      <c r="DO24" s="185"/>
    </row>
    <row r="25" spans="1:119" s="185" customFormat="1" ht="18.75" customHeight="1">
      <c r="A25" s="186"/>
      <c r="B25" s="602"/>
      <c r="C25" s="603"/>
      <c r="D25" s="604"/>
      <c r="E25" s="516" t="s">
        <v>172</v>
      </c>
      <c r="F25" s="473"/>
      <c r="G25" s="473"/>
      <c r="H25" s="473"/>
      <c r="I25" s="473"/>
      <c r="J25" s="473"/>
      <c r="K25" s="474"/>
      <c r="L25" s="517">
        <v>1</v>
      </c>
      <c r="M25" s="518"/>
      <c r="N25" s="518"/>
      <c r="O25" s="518"/>
      <c r="P25" s="532"/>
      <c r="Q25" s="517">
        <v>6060</v>
      </c>
      <c r="R25" s="518"/>
      <c r="S25" s="518"/>
      <c r="T25" s="518"/>
      <c r="U25" s="518"/>
      <c r="V25" s="532"/>
      <c r="W25" s="615"/>
      <c r="X25" s="603"/>
      <c r="Y25" s="604"/>
      <c r="Z25" s="516" t="s">
        <v>173</v>
      </c>
      <c r="AA25" s="473"/>
      <c r="AB25" s="473"/>
      <c r="AC25" s="473"/>
      <c r="AD25" s="473"/>
      <c r="AE25" s="473"/>
      <c r="AF25" s="473"/>
      <c r="AG25" s="474"/>
      <c r="AH25" s="517" t="s">
        <v>174</v>
      </c>
      <c r="AI25" s="518"/>
      <c r="AJ25" s="518"/>
      <c r="AK25" s="518"/>
      <c r="AL25" s="532"/>
      <c r="AM25" s="517" t="s">
        <v>129</v>
      </c>
      <c r="AN25" s="518"/>
      <c r="AO25" s="518"/>
      <c r="AP25" s="518"/>
      <c r="AQ25" s="518"/>
      <c r="AR25" s="532"/>
      <c r="AS25" s="517" t="s">
        <v>174</v>
      </c>
      <c r="AT25" s="518"/>
      <c r="AU25" s="518"/>
      <c r="AV25" s="518"/>
      <c r="AW25" s="518"/>
      <c r="AX25" s="519"/>
      <c r="AY25" s="460" t="s">
        <v>175</v>
      </c>
      <c r="AZ25" s="461"/>
      <c r="BA25" s="461"/>
      <c r="BB25" s="461"/>
      <c r="BC25" s="461"/>
      <c r="BD25" s="461"/>
      <c r="BE25" s="461"/>
      <c r="BF25" s="461"/>
      <c r="BG25" s="461"/>
      <c r="BH25" s="461"/>
      <c r="BI25" s="461"/>
      <c r="BJ25" s="461"/>
      <c r="BK25" s="461"/>
      <c r="BL25" s="461"/>
      <c r="BM25" s="462"/>
      <c r="BN25" s="463" t="s">
        <v>128</v>
      </c>
      <c r="BO25" s="464"/>
      <c r="BP25" s="464"/>
      <c r="BQ25" s="464"/>
      <c r="BR25" s="464"/>
      <c r="BS25" s="464"/>
      <c r="BT25" s="464"/>
      <c r="BU25" s="465"/>
      <c r="BV25" s="463" t="s">
        <v>129</v>
      </c>
      <c r="BW25" s="464"/>
      <c r="BX25" s="464"/>
      <c r="BY25" s="464"/>
      <c r="BZ25" s="464"/>
      <c r="CA25" s="464"/>
      <c r="CB25" s="464"/>
      <c r="CC25" s="465"/>
      <c r="CD25" s="200"/>
      <c r="CE25" s="572"/>
      <c r="CF25" s="572"/>
      <c r="CG25" s="572"/>
      <c r="CH25" s="572"/>
      <c r="CI25" s="572"/>
      <c r="CJ25" s="572"/>
      <c r="CK25" s="572"/>
      <c r="CL25" s="572"/>
      <c r="CM25" s="572"/>
      <c r="CN25" s="572"/>
      <c r="CO25" s="572"/>
      <c r="CP25" s="572"/>
      <c r="CQ25" s="572"/>
      <c r="CR25" s="572"/>
      <c r="CS25" s="573"/>
      <c r="CT25" s="423"/>
      <c r="CU25" s="424"/>
      <c r="CV25" s="424"/>
      <c r="CW25" s="424"/>
      <c r="CX25" s="424"/>
      <c r="CY25" s="424"/>
      <c r="CZ25" s="424"/>
      <c r="DA25" s="425"/>
      <c r="DB25" s="423"/>
      <c r="DC25" s="424"/>
      <c r="DD25" s="424"/>
      <c r="DE25" s="424"/>
      <c r="DF25" s="424"/>
      <c r="DG25" s="424"/>
      <c r="DH25" s="424"/>
      <c r="DI25" s="425"/>
    </row>
    <row r="26" spans="1:119" s="185" customFormat="1" ht="18.75" customHeight="1">
      <c r="A26" s="186"/>
      <c r="B26" s="602"/>
      <c r="C26" s="603"/>
      <c r="D26" s="604"/>
      <c r="E26" s="516" t="s">
        <v>176</v>
      </c>
      <c r="F26" s="473"/>
      <c r="G26" s="473"/>
      <c r="H26" s="473"/>
      <c r="I26" s="473"/>
      <c r="J26" s="473"/>
      <c r="K26" s="474"/>
      <c r="L26" s="517">
        <v>1</v>
      </c>
      <c r="M26" s="518"/>
      <c r="N26" s="518"/>
      <c r="O26" s="518"/>
      <c r="P26" s="532"/>
      <c r="Q26" s="517">
        <v>5720</v>
      </c>
      <c r="R26" s="518"/>
      <c r="S26" s="518"/>
      <c r="T26" s="518"/>
      <c r="U26" s="518"/>
      <c r="V26" s="532"/>
      <c r="W26" s="615"/>
      <c r="X26" s="603"/>
      <c r="Y26" s="604"/>
      <c r="Z26" s="516" t="s">
        <v>177</v>
      </c>
      <c r="AA26" s="597"/>
      <c r="AB26" s="597"/>
      <c r="AC26" s="597"/>
      <c r="AD26" s="597"/>
      <c r="AE26" s="597"/>
      <c r="AF26" s="597"/>
      <c r="AG26" s="598"/>
      <c r="AH26" s="517">
        <v>8</v>
      </c>
      <c r="AI26" s="518"/>
      <c r="AJ26" s="518"/>
      <c r="AK26" s="518"/>
      <c r="AL26" s="532"/>
      <c r="AM26" s="517">
        <v>23392</v>
      </c>
      <c r="AN26" s="518"/>
      <c r="AO26" s="518"/>
      <c r="AP26" s="518"/>
      <c r="AQ26" s="518"/>
      <c r="AR26" s="532"/>
      <c r="AS26" s="517">
        <v>2924</v>
      </c>
      <c r="AT26" s="518"/>
      <c r="AU26" s="518"/>
      <c r="AV26" s="518"/>
      <c r="AW26" s="518"/>
      <c r="AX26" s="519"/>
      <c r="AY26" s="429" t="s">
        <v>178</v>
      </c>
      <c r="AZ26" s="430"/>
      <c r="BA26" s="430"/>
      <c r="BB26" s="430"/>
      <c r="BC26" s="430"/>
      <c r="BD26" s="430"/>
      <c r="BE26" s="430"/>
      <c r="BF26" s="430"/>
      <c r="BG26" s="430"/>
      <c r="BH26" s="430"/>
      <c r="BI26" s="430"/>
      <c r="BJ26" s="430"/>
      <c r="BK26" s="430"/>
      <c r="BL26" s="430"/>
      <c r="BM26" s="431"/>
      <c r="BN26" s="426" t="s">
        <v>128</v>
      </c>
      <c r="BO26" s="427"/>
      <c r="BP26" s="427"/>
      <c r="BQ26" s="427"/>
      <c r="BR26" s="427"/>
      <c r="BS26" s="427"/>
      <c r="BT26" s="427"/>
      <c r="BU26" s="428"/>
      <c r="BV26" s="426" t="s">
        <v>174</v>
      </c>
      <c r="BW26" s="427"/>
      <c r="BX26" s="427"/>
      <c r="BY26" s="427"/>
      <c r="BZ26" s="427"/>
      <c r="CA26" s="427"/>
      <c r="CB26" s="427"/>
      <c r="CC26" s="428"/>
      <c r="CD26" s="200"/>
      <c r="CE26" s="572"/>
      <c r="CF26" s="572"/>
      <c r="CG26" s="572"/>
      <c r="CH26" s="572"/>
      <c r="CI26" s="572"/>
      <c r="CJ26" s="572"/>
      <c r="CK26" s="572"/>
      <c r="CL26" s="572"/>
      <c r="CM26" s="572"/>
      <c r="CN26" s="572"/>
      <c r="CO26" s="572"/>
      <c r="CP26" s="572"/>
      <c r="CQ26" s="572"/>
      <c r="CR26" s="572"/>
      <c r="CS26" s="573"/>
      <c r="CT26" s="423"/>
      <c r="CU26" s="424"/>
      <c r="CV26" s="424"/>
      <c r="CW26" s="424"/>
      <c r="CX26" s="424"/>
      <c r="CY26" s="424"/>
      <c r="CZ26" s="424"/>
      <c r="DA26" s="425"/>
      <c r="DB26" s="423"/>
      <c r="DC26" s="424"/>
      <c r="DD26" s="424"/>
      <c r="DE26" s="424"/>
      <c r="DF26" s="424"/>
      <c r="DG26" s="424"/>
      <c r="DH26" s="424"/>
      <c r="DI26" s="425"/>
    </row>
    <row r="27" spans="1:119" ht="18.75" customHeight="1" thickBot="1">
      <c r="A27" s="186"/>
      <c r="B27" s="602"/>
      <c r="C27" s="603"/>
      <c r="D27" s="604"/>
      <c r="E27" s="516" t="s">
        <v>179</v>
      </c>
      <c r="F27" s="473"/>
      <c r="G27" s="473"/>
      <c r="H27" s="473"/>
      <c r="I27" s="473"/>
      <c r="J27" s="473"/>
      <c r="K27" s="474"/>
      <c r="L27" s="517">
        <v>1</v>
      </c>
      <c r="M27" s="518"/>
      <c r="N27" s="518"/>
      <c r="O27" s="518"/>
      <c r="P27" s="532"/>
      <c r="Q27" s="517">
        <v>3010</v>
      </c>
      <c r="R27" s="518"/>
      <c r="S27" s="518"/>
      <c r="T27" s="518"/>
      <c r="U27" s="518"/>
      <c r="V27" s="532"/>
      <c r="W27" s="615"/>
      <c r="X27" s="603"/>
      <c r="Y27" s="604"/>
      <c r="Z27" s="516" t="s">
        <v>180</v>
      </c>
      <c r="AA27" s="473"/>
      <c r="AB27" s="473"/>
      <c r="AC27" s="473"/>
      <c r="AD27" s="473"/>
      <c r="AE27" s="473"/>
      <c r="AF27" s="473"/>
      <c r="AG27" s="474"/>
      <c r="AH27" s="517">
        <v>5</v>
      </c>
      <c r="AI27" s="518"/>
      <c r="AJ27" s="518"/>
      <c r="AK27" s="518"/>
      <c r="AL27" s="532"/>
      <c r="AM27" s="517">
        <v>16380</v>
      </c>
      <c r="AN27" s="518"/>
      <c r="AO27" s="518"/>
      <c r="AP27" s="518"/>
      <c r="AQ27" s="518"/>
      <c r="AR27" s="532"/>
      <c r="AS27" s="517">
        <v>3276</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0">
        <v>20068</v>
      </c>
      <c r="BO27" s="631"/>
      <c r="BP27" s="631"/>
      <c r="BQ27" s="631"/>
      <c r="BR27" s="631"/>
      <c r="BS27" s="631"/>
      <c r="BT27" s="631"/>
      <c r="BU27" s="632"/>
      <c r="BV27" s="630">
        <v>20040</v>
      </c>
      <c r="BW27" s="631"/>
      <c r="BX27" s="631"/>
      <c r="BY27" s="631"/>
      <c r="BZ27" s="631"/>
      <c r="CA27" s="631"/>
      <c r="CB27" s="631"/>
      <c r="CC27" s="632"/>
      <c r="CD27" s="202"/>
      <c r="CE27" s="572"/>
      <c r="CF27" s="572"/>
      <c r="CG27" s="572"/>
      <c r="CH27" s="572"/>
      <c r="CI27" s="572"/>
      <c r="CJ27" s="572"/>
      <c r="CK27" s="572"/>
      <c r="CL27" s="572"/>
      <c r="CM27" s="572"/>
      <c r="CN27" s="572"/>
      <c r="CO27" s="572"/>
      <c r="CP27" s="572"/>
      <c r="CQ27" s="572"/>
      <c r="CR27" s="572"/>
      <c r="CS27" s="573"/>
      <c r="CT27" s="423"/>
      <c r="CU27" s="424"/>
      <c r="CV27" s="424"/>
      <c r="CW27" s="424"/>
      <c r="CX27" s="424"/>
      <c r="CY27" s="424"/>
      <c r="CZ27" s="424"/>
      <c r="DA27" s="425"/>
      <c r="DB27" s="423"/>
      <c r="DC27" s="424"/>
      <c r="DD27" s="424"/>
      <c r="DE27" s="424"/>
      <c r="DF27" s="424"/>
      <c r="DG27" s="424"/>
      <c r="DH27" s="424"/>
      <c r="DI27" s="425"/>
      <c r="DJ27" s="185"/>
      <c r="DK27" s="185"/>
      <c r="DL27" s="185"/>
      <c r="DM27" s="185"/>
      <c r="DN27" s="185"/>
      <c r="DO27" s="185"/>
    </row>
    <row r="28" spans="1:119" ht="18.75" customHeight="1">
      <c r="A28" s="186"/>
      <c r="B28" s="602"/>
      <c r="C28" s="603"/>
      <c r="D28" s="604"/>
      <c r="E28" s="516" t="s">
        <v>182</v>
      </c>
      <c r="F28" s="473"/>
      <c r="G28" s="473"/>
      <c r="H28" s="473"/>
      <c r="I28" s="473"/>
      <c r="J28" s="473"/>
      <c r="K28" s="474"/>
      <c r="L28" s="517">
        <v>1</v>
      </c>
      <c r="M28" s="518"/>
      <c r="N28" s="518"/>
      <c r="O28" s="518"/>
      <c r="P28" s="532"/>
      <c r="Q28" s="517">
        <v>2570</v>
      </c>
      <c r="R28" s="518"/>
      <c r="S28" s="518"/>
      <c r="T28" s="518"/>
      <c r="U28" s="518"/>
      <c r="V28" s="532"/>
      <c r="W28" s="615"/>
      <c r="X28" s="603"/>
      <c r="Y28" s="604"/>
      <c r="Z28" s="516" t="s">
        <v>183</v>
      </c>
      <c r="AA28" s="473"/>
      <c r="AB28" s="473"/>
      <c r="AC28" s="473"/>
      <c r="AD28" s="473"/>
      <c r="AE28" s="473"/>
      <c r="AF28" s="473"/>
      <c r="AG28" s="474"/>
      <c r="AH28" s="517" t="s">
        <v>129</v>
      </c>
      <c r="AI28" s="518"/>
      <c r="AJ28" s="518"/>
      <c r="AK28" s="518"/>
      <c r="AL28" s="532"/>
      <c r="AM28" s="517" t="s">
        <v>129</v>
      </c>
      <c r="AN28" s="518"/>
      <c r="AO28" s="518"/>
      <c r="AP28" s="518"/>
      <c r="AQ28" s="518"/>
      <c r="AR28" s="532"/>
      <c r="AS28" s="517" t="s">
        <v>174</v>
      </c>
      <c r="AT28" s="518"/>
      <c r="AU28" s="518"/>
      <c r="AV28" s="518"/>
      <c r="AW28" s="518"/>
      <c r="AX28" s="519"/>
      <c r="AY28" s="642" t="s">
        <v>184</v>
      </c>
      <c r="AZ28" s="643"/>
      <c r="BA28" s="643"/>
      <c r="BB28" s="644"/>
      <c r="BC28" s="460" t="s">
        <v>48</v>
      </c>
      <c r="BD28" s="461"/>
      <c r="BE28" s="461"/>
      <c r="BF28" s="461"/>
      <c r="BG28" s="461"/>
      <c r="BH28" s="461"/>
      <c r="BI28" s="461"/>
      <c r="BJ28" s="461"/>
      <c r="BK28" s="461"/>
      <c r="BL28" s="461"/>
      <c r="BM28" s="462"/>
      <c r="BN28" s="463">
        <v>385900</v>
      </c>
      <c r="BO28" s="464"/>
      <c r="BP28" s="464"/>
      <c r="BQ28" s="464"/>
      <c r="BR28" s="464"/>
      <c r="BS28" s="464"/>
      <c r="BT28" s="464"/>
      <c r="BU28" s="465"/>
      <c r="BV28" s="463">
        <v>667417</v>
      </c>
      <c r="BW28" s="464"/>
      <c r="BX28" s="464"/>
      <c r="BY28" s="464"/>
      <c r="BZ28" s="464"/>
      <c r="CA28" s="464"/>
      <c r="CB28" s="464"/>
      <c r="CC28" s="465"/>
      <c r="CD28" s="200"/>
      <c r="CE28" s="572"/>
      <c r="CF28" s="572"/>
      <c r="CG28" s="572"/>
      <c r="CH28" s="572"/>
      <c r="CI28" s="572"/>
      <c r="CJ28" s="572"/>
      <c r="CK28" s="572"/>
      <c r="CL28" s="572"/>
      <c r="CM28" s="572"/>
      <c r="CN28" s="572"/>
      <c r="CO28" s="572"/>
      <c r="CP28" s="572"/>
      <c r="CQ28" s="572"/>
      <c r="CR28" s="572"/>
      <c r="CS28" s="573"/>
      <c r="CT28" s="423"/>
      <c r="CU28" s="424"/>
      <c r="CV28" s="424"/>
      <c r="CW28" s="424"/>
      <c r="CX28" s="424"/>
      <c r="CY28" s="424"/>
      <c r="CZ28" s="424"/>
      <c r="DA28" s="425"/>
      <c r="DB28" s="423"/>
      <c r="DC28" s="424"/>
      <c r="DD28" s="424"/>
      <c r="DE28" s="424"/>
      <c r="DF28" s="424"/>
      <c r="DG28" s="424"/>
      <c r="DH28" s="424"/>
      <c r="DI28" s="425"/>
      <c r="DJ28" s="185"/>
      <c r="DK28" s="185"/>
      <c r="DL28" s="185"/>
      <c r="DM28" s="185"/>
      <c r="DN28" s="185"/>
      <c r="DO28" s="185"/>
    </row>
    <row r="29" spans="1:119" ht="18.75" customHeight="1">
      <c r="A29" s="186"/>
      <c r="B29" s="602"/>
      <c r="C29" s="603"/>
      <c r="D29" s="604"/>
      <c r="E29" s="516" t="s">
        <v>185</v>
      </c>
      <c r="F29" s="473"/>
      <c r="G29" s="473"/>
      <c r="H29" s="473"/>
      <c r="I29" s="473"/>
      <c r="J29" s="473"/>
      <c r="K29" s="474"/>
      <c r="L29" s="517">
        <v>7</v>
      </c>
      <c r="M29" s="518"/>
      <c r="N29" s="518"/>
      <c r="O29" s="518"/>
      <c r="P29" s="532"/>
      <c r="Q29" s="517">
        <v>2370</v>
      </c>
      <c r="R29" s="518"/>
      <c r="S29" s="518"/>
      <c r="T29" s="518"/>
      <c r="U29" s="518"/>
      <c r="V29" s="532"/>
      <c r="W29" s="616"/>
      <c r="X29" s="617"/>
      <c r="Y29" s="618"/>
      <c r="Z29" s="516" t="s">
        <v>186</v>
      </c>
      <c r="AA29" s="473"/>
      <c r="AB29" s="473"/>
      <c r="AC29" s="473"/>
      <c r="AD29" s="473"/>
      <c r="AE29" s="473"/>
      <c r="AF29" s="473"/>
      <c r="AG29" s="474"/>
      <c r="AH29" s="517">
        <v>82</v>
      </c>
      <c r="AI29" s="518"/>
      <c r="AJ29" s="518"/>
      <c r="AK29" s="518"/>
      <c r="AL29" s="532"/>
      <c r="AM29" s="517">
        <v>254310</v>
      </c>
      <c r="AN29" s="518"/>
      <c r="AO29" s="518"/>
      <c r="AP29" s="518"/>
      <c r="AQ29" s="518"/>
      <c r="AR29" s="532"/>
      <c r="AS29" s="517">
        <v>3101</v>
      </c>
      <c r="AT29" s="518"/>
      <c r="AU29" s="518"/>
      <c r="AV29" s="518"/>
      <c r="AW29" s="518"/>
      <c r="AX29" s="519"/>
      <c r="AY29" s="645"/>
      <c r="AZ29" s="646"/>
      <c r="BA29" s="646"/>
      <c r="BB29" s="647"/>
      <c r="BC29" s="477" t="s">
        <v>187</v>
      </c>
      <c r="BD29" s="478"/>
      <c r="BE29" s="478"/>
      <c r="BF29" s="478"/>
      <c r="BG29" s="478"/>
      <c r="BH29" s="478"/>
      <c r="BI29" s="478"/>
      <c r="BJ29" s="478"/>
      <c r="BK29" s="478"/>
      <c r="BL29" s="478"/>
      <c r="BM29" s="479"/>
      <c r="BN29" s="426">
        <v>164254</v>
      </c>
      <c r="BO29" s="427"/>
      <c r="BP29" s="427"/>
      <c r="BQ29" s="427"/>
      <c r="BR29" s="427"/>
      <c r="BS29" s="427"/>
      <c r="BT29" s="427"/>
      <c r="BU29" s="428"/>
      <c r="BV29" s="426">
        <v>163806</v>
      </c>
      <c r="BW29" s="427"/>
      <c r="BX29" s="427"/>
      <c r="BY29" s="427"/>
      <c r="BZ29" s="427"/>
      <c r="CA29" s="427"/>
      <c r="CB29" s="427"/>
      <c r="CC29" s="428"/>
      <c r="CD29" s="202"/>
      <c r="CE29" s="572"/>
      <c r="CF29" s="572"/>
      <c r="CG29" s="572"/>
      <c r="CH29" s="572"/>
      <c r="CI29" s="572"/>
      <c r="CJ29" s="572"/>
      <c r="CK29" s="572"/>
      <c r="CL29" s="572"/>
      <c r="CM29" s="572"/>
      <c r="CN29" s="572"/>
      <c r="CO29" s="572"/>
      <c r="CP29" s="572"/>
      <c r="CQ29" s="572"/>
      <c r="CR29" s="572"/>
      <c r="CS29" s="573"/>
      <c r="CT29" s="423"/>
      <c r="CU29" s="424"/>
      <c r="CV29" s="424"/>
      <c r="CW29" s="424"/>
      <c r="CX29" s="424"/>
      <c r="CY29" s="424"/>
      <c r="CZ29" s="424"/>
      <c r="DA29" s="425"/>
      <c r="DB29" s="423"/>
      <c r="DC29" s="424"/>
      <c r="DD29" s="424"/>
      <c r="DE29" s="424"/>
      <c r="DF29" s="424"/>
      <c r="DG29" s="424"/>
      <c r="DH29" s="424"/>
      <c r="DI29" s="425"/>
      <c r="DJ29" s="185"/>
      <c r="DK29" s="185"/>
      <c r="DL29" s="185"/>
      <c r="DM29" s="185"/>
      <c r="DN29" s="185"/>
      <c r="DO29" s="185"/>
    </row>
    <row r="30" spans="1:119" ht="18.75" customHeight="1" thickBot="1">
      <c r="A30" s="186"/>
      <c r="B30" s="605"/>
      <c r="C30" s="606"/>
      <c r="D30" s="607"/>
      <c r="E30" s="520"/>
      <c r="F30" s="521"/>
      <c r="G30" s="521"/>
      <c r="H30" s="521"/>
      <c r="I30" s="521"/>
      <c r="J30" s="521"/>
      <c r="K30" s="522"/>
      <c r="L30" s="636"/>
      <c r="M30" s="637"/>
      <c r="N30" s="637"/>
      <c r="O30" s="637"/>
      <c r="P30" s="638"/>
      <c r="Q30" s="636"/>
      <c r="R30" s="637"/>
      <c r="S30" s="637"/>
      <c r="T30" s="637"/>
      <c r="U30" s="637"/>
      <c r="V30" s="638"/>
      <c r="W30" s="639" t="s">
        <v>188</v>
      </c>
      <c r="X30" s="640"/>
      <c r="Y30" s="640"/>
      <c r="Z30" s="640"/>
      <c r="AA30" s="640"/>
      <c r="AB30" s="640"/>
      <c r="AC30" s="640"/>
      <c r="AD30" s="640"/>
      <c r="AE30" s="640"/>
      <c r="AF30" s="640"/>
      <c r="AG30" s="641"/>
      <c r="AH30" s="582">
        <v>98.5</v>
      </c>
      <c r="AI30" s="583"/>
      <c r="AJ30" s="583"/>
      <c r="AK30" s="583"/>
      <c r="AL30" s="583"/>
      <c r="AM30" s="583"/>
      <c r="AN30" s="583"/>
      <c r="AO30" s="583"/>
      <c r="AP30" s="583"/>
      <c r="AQ30" s="583"/>
      <c r="AR30" s="583"/>
      <c r="AS30" s="583"/>
      <c r="AT30" s="583"/>
      <c r="AU30" s="583"/>
      <c r="AV30" s="583"/>
      <c r="AW30" s="583"/>
      <c r="AX30" s="585"/>
      <c r="AY30" s="648"/>
      <c r="AZ30" s="649"/>
      <c r="BA30" s="649"/>
      <c r="BB30" s="650"/>
      <c r="BC30" s="627" t="s">
        <v>50</v>
      </c>
      <c r="BD30" s="628"/>
      <c r="BE30" s="628"/>
      <c r="BF30" s="628"/>
      <c r="BG30" s="628"/>
      <c r="BH30" s="628"/>
      <c r="BI30" s="628"/>
      <c r="BJ30" s="628"/>
      <c r="BK30" s="628"/>
      <c r="BL30" s="628"/>
      <c r="BM30" s="629"/>
      <c r="BN30" s="630">
        <v>4501508</v>
      </c>
      <c r="BO30" s="631"/>
      <c r="BP30" s="631"/>
      <c r="BQ30" s="631"/>
      <c r="BR30" s="631"/>
      <c r="BS30" s="631"/>
      <c r="BT30" s="631"/>
      <c r="BU30" s="632"/>
      <c r="BV30" s="630">
        <v>4374608</v>
      </c>
      <c r="BW30" s="631"/>
      <c r="BX30" s="631"/>
      <c r="BY30" s="631"/>
      <c r="BZ30" s="631"/>
      <c r="CA30" s="631"/>
      <c r="CB30" s="631"/>
      <c r="CC30" s="6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8" t="s">
        <v>195</v>
      </c>
      <c r="D33" s="498"/>
      <c r="E33" s="451" t="s">
        <v>196</v>
      </c>
      <c r="F33" s="451"/>
      <c r="G33" s="451"/>
      <c r="H33" s="451"/>
      <c r="I33" s="451"/>
      <c r="J33" s="451"/>
      <c r="K33" s="451"/>
      <c r="L33" s="451"/>
      <c r="M33" s="451"/>
      <c r="N33" s="451"/>
      <c r="O33" s="451"/>
      <c r="P33" s="451"/>
      <c r="Q33" s="451"/>
      <c r="R33" s="451"/>
      <c r="S33" s="451"/>
      <c r="T33" s="215"/>
      <c r="U33" s="498" t="s">
        <v>197</v>
      </c>
      <c r="V33" s="498"/>
      <c r="W33" s="451" t="s">
        <v>198</v>
      </c>
      <c r="X33" s="451"/>
      <c r="Y33" s="451"/>
      <c r="Z33" s="451"/>
      <c r="AA33" s="451"/>
      <c r="AB33" s="451"/>
      <c r="AC33" s="451"/>
      <c r="AD33" s="451"/>
      <c r="AE33" s="451"/>
      <c r="AF33" s="451"/>
      <c r="AG33" s="451"/>
      <c r="AH33" s="451"/>
      <c r="AI33" s="451"/>
      <c r="AJ33" s="451"/>
      <c r="AK33" s="451"/>
      <c r="AL33" s="215"/>
      <c r="AM33" s="498" t="s">
        <v>195</v>
      </c>
      <c r="AN33" s="498"/>
      <c r="AO33" s="451" t="s">
        <v>196</v>
      </c>
      <c r="AP33" s="451"/>
      <c r="AQ33" s="451"/>
      <c r="AR33" s="451"/>
      <c r="AS33" s="451"/>
      <c r="AT33" s="451"/>
      <c r="AU33" s="451"/>
      <c r="AV33" s="451"/>
      <c r="AW33" s="451"/>
      <c r="AX33" s="451"/>
      <c r="AY33" s="451"/>
      <c r="AZ33" s="451"/>
      <c r="BA33" s="451"/>
      <c r="BB33" s="451"/>
      <c r="BC33" s="451"/>
      <c r="BD33" s="216"/>
      <c r="BE33" s="451" t="s">
        <v>199</v>
      </c>
      <c r="BF33" s="451"/>
      <c r="BG33" s="451" t="s">
        <v>200</v>
      </c>
      <c r="BH33" s="451"/>
      <c r="BI33" s="451"/>
      <c r="BJ33" s="451"/>
      <c r="BK33" s="451"/>
      <c r="BL33" s="451"/>
      <c r="BM33" s="451"/>
      <c r="BN33" s="451"/>
      <c r="BO33" s="451"/>
      <c r="BP33" s="451"/>
      <c r="BQ33" s="451"/>
      <c r="BR33" s="451"/>
      <c r="BS33" s="451"/>
      <c r="BT33" s="451"/>
      <c r="BU33" s="451"/>
      <c r="BV33" s="216"/>
      <c r="BW33" s="498" t="s">
        <v>199</v>
      </c>
      <c r="BX33" s="498"/>
      <c r="BY33" s="451" t="s">
        <v>201</v>
      </c>
      <c r="BZ33" s="451"/>
      <c r="CA33" s="451"/>
      <c r="CB33" s="451"/>
      <c r="CC33" s="451"/>
      <c r="CD33" s="451"/>
      <c r="CE33" s="451"/>
      <c r="CF33" s="451"/>
      <c r="CG33" s="451"/>
      <c r="CH33" s="451"/>
      <c r="CI33" s="451"/>
      <c r="CJ33" s="451"/>
      <c r="CK33" s="451"/>
      <c r="CL33" s="451"/>
      <c r="CM33" s="451"/>
      <c r="CN33" s="215"/>
      <c r="CO33" s="498" t="s">
        <v>197</v>
      </c>
      <c r="CP33" s="498"/>
      <c r="CQ33" s="451" t="s">
        <v>202</v>
      </c>
      <c r="CR33" s="451"/>
      <c r="CS33" s="451"/>
      <c r="CT33" s="451"/>
      <c r="CU33" s="451"/>
      <c r="CV33" s="451"/>
      <c r="CW33" s="451"/>
      <c r="CX33" s="451"/>
      <c r="CY33" s="451"/>
      <c r="CZ33" s="451"/>
      <c r="DA33" s="451"/>
      <c r="DB33" s="451"/>
      <c r="DC33" s="451"/>
      <c r="DD33" s="451"/>
      <c r="DE33" s="451"/>
      <c r="DF33" s="215"/>
      <c r="DG33" s="651" t="s">
        <v>203</v>
      </c>
      <c r="DH33" s="651"/>
      <c r="DI33" s="217"/>
      <c r="DJ33" s="185"/>
      <c r="DK33" s="185"/>
      <c r="DL33" s="185"/>
      <c r="DM33" s="185"/>
      <c r="DN33" s="185"/>
      <c r="DO33" s="185"/>
    </row>
    <row r="34" spans="1:119" ht="32.25" customHeight="1">
      <c r="A34" s="186"/>
      <c r="B34" s="212"/>
      <c r="C34" s="653">
        <f>IF(E34="","",1)</f>
        <v>1</v>
      </c>
      <c r="D34" s="653"/>
      <c r="E34" s="654" t="str">
        <f>IF('各会計、関係団体の財政状況及び健全化判断比率'!B7="","",'各会計、関係団体の財政状況及び健全化判断比率'!B7)</f>
        <v>一般会計</v>
      </c>
      <c r="F34" s="654"/>
      <c r="G34" s="654"/>
      <c r="H34" s="654"/>
      <c r="I34" s="654"/>
      <c r="J34" s="654"/>
      <c r="K34" s="654"/>
      <c r="L34" s="654"/>
      <c r="M34" s="654"/>
      <c r="N34" s="654"/>
      <c r="O34" s="654"/>
      <c r="P34" s="654"/>
      <c r="Q34" s="654"/>
      <c r="R34" s="654"/>
      <c r="S34" s="654"/>
      <c r="T34" s="213"/>
      <c r="U34" s="653">
        <f>IF(W34="","",MAX(C34:D43)+1)</f>
        <v>6</v>
      </c>
      <c r="V34" s="653"/>
      <c r="W34" s="654" t="str">
        <f>IF('各会計、関係団体の財政状況及び健全化判断比率'!B28="","",'各会計、関係団体の財政状況及び健全化判断比率'!B28)</f>
        <v>国民健康保険事業会計（事業勘定）</v>
      </c>
      <c r="X34" s="654"/>
      <c r="Y34" s="654"/>
      <c r="Z34" s="654"/>
      <c r="AA34" s="654"/>
      <c r="AB34" s="654"/>
      <c r="AC34" s="654"/>
      <c r="AD34" s="654"/>
      <c r="AE34" s="654"/>
      <c r="AF34" s="654"/>
      <c r="AG34" s="654"/>
      <c r="AH34" s="654"/>
      <c r="AI34" s="654"/>
      <c r="AJ34" s="654"/>
      <c r="AK34" s="654"/>
      <c r="AL34" s="213"/>
      <c r="AM34" s="653">
        <f>IF(AO34="","",MAX(C34:D43,U34:V43)+1)</f>
        <v>11</v>
      </c>
      <c r="AN34" s="653"/>
      <c r="AO34" s="654" t="str">
        <f>IF('各会計、関係団体の財政状況及び健全化判断比率'!B33="","",'各会計、関係団体の財政状況及び健全化判断比率'!B33)</f>
        <v>水道事業会計</v>
      </c>
      <c r="AP34" s="654"/>
      <c r="AQ34" s="654"/>
      <c r="AR34" s="654"/>
      <c r="AS34" s="654"/>
      <c r="AT34" s="654"/>
      <c r="AU34" s="654"/>
      <c r="AV34" s="654"/>
      <c r="AW34" s="654"/>
      <c r="AX34" s="654"/>
      <c r="AY34" s="654"/>
      <c r="AZ34" s="654"/>
      <c r="BA34" s="654"/>
      <c r="BB34" s="654"/>
      <c r="BC34" s="654"/>
      <c r="BD34" s="213"/>
      <c r="BE34" s="653">
        <f>IF(BG34="","",MAX(C34:D43,U34:V43,AM34:AN43)+1)</f>
        <v>12</v>
      </c>
      <c r="BF34" s="653"/>
      <c r="BG34" s="654" t="str">
        <f>IF('各会計、関係団体の財政状況及び健全化判断比率'!B34="","",'各会計、関係団体の財政状況及び健全化判断比率'!B34)</f>
        <v>下水道事業特別会計</v>
      </c>
      <c r="BH34" s="654"/>
      <c r="BI34" s="654"/>
      <c r="BJ34" s="654"/>
      <c r="BK34" s="654"/>
      <c r="BL34" s="654"/>
      <c r="BM34" s="654"/>
      <c r="BN34" s="654"/>
      <c r="BO34" s="654"/>
      <c r="BP34" s="654"/>
      <c r="BQ34" s="654"/>
      <c r="BR34" s="654"/>
      <c r="BS34" s="654"/>
      <c r="BT34" s="654"/>
      <c r="BU34" s="654"/>
      <c r="BV34" s="213"/>
      <c r="BW34" s="653">
        <f>IF(BY34="","",MAX(C34:D43,U34:V43,AM34:AN43,BE34:BF43)+1)</f>
        <v>13</v>
      </c>
      <c r="BX34" s="653"/>
      <c r="BY34" s="654" t="str">
        <f>IF('各会計、関係団体の財政状況及び健全化判断比率'!B68="","",'各会計、関係団体の財政状況及び健全化判断比率'!B68)</f>
        <v>奈良県市町村総合事務組合</v>
      </c>
      <c r="BZ34" s="654"/>
      <c r="CA34" s="654"/>
      <c r="CB34" s="654"/>
      <c r="CC34" s="654"/>
      <c r="CD34" s="654"/>
      <c r="CE34" s="654"/>
      <c r="CF34" s="654"/>
      <c r="CG34" s="654"/>
      <c r="CH34" s="654"/>
      <c r="CI34" s="654"/>
      <c r="CJ34" s="654"/>
      <c r="CK34" s="654"/>
      <c r="CL34" s="654"/>
      <c r="CM34" s="654"/>
      <c r="CN34" s="213"/>
      <c r="CO34" s="653">
        <f>IF(CQ34="","",MAX(C34:D43,U34:V43,AM34:AN43,BE34:BF43,BW34:BX43)+1)</f>
        <v>17</v>
      </c>
      <c r="CP34" s="653"/>
      <c r="CQ34" s="654" t="str">
        <f>IF('各会計、関係団体の財政状況及び健全化判断比率'!BS7="","",'各会計、関係団体の財政状況及び健全化判断比率'!BS7)</f>
        <v>明日香村地域振興公社</v>
      </c>
      <c r="CR34" s="654"/>
      <c r="CS34" s="654"/>
      <c r="CT34" s="654"/>
      <c r="CU34" s="654"/>
      <c r="CV34" s="654"/>
      <c r="CW34" s="654"/>
      <c r="CX34" s="654"/>
      <c r="CY34" s="654"/>
      <c r="CZ34" s="654"/>
      <c r="DA34" s="654"/>
      <c r="DB34" s="654"/>
      <c r="DC34" s="654"/>
      <c r="DD34" s="654"/>
      <c r="DE34" s="654"/>
      <c r="DF34" s="210"/>
      <c r="DG34" s="652" t="str">
        <f>IF('各会計、関係団体の財政状況及び健全化判断比率'!BR7="","",'各会計、関係団体の財政状況及び健全化判断比率'!BR7)</f>
        <v/>
      </c>
      <c r="DH34" s="652"/>
      <c r="DI34" s="217"/>
      <c r="DJ34" s="185"/>
      <c r="DK34" s="185"/>
      <c r="DL34" s="185"/>
      <c r="DM34" s="185"/>
      <c r="DN34" s="185"/>
      <c r="DO34" s="185"/>
    </row>
    <row r="35" spans="1:119" ht="32.25" customHeight="1">
      <c r="A35" s="186"/>
      <c r="B35" s="212"/>
      <c r="C35" s="653">
        <f>IF(E35="","",C34+1)</f>
        <v>2</v>
      </c>
      <c r="D35" s="653"/>
      <c r="E35" s="654" t="str">
        <f>IF('各会計、関係団体の財政状況及び健全化判断比率'!B8="","",'各会計、関係団体の財政状況及び健全化判断比率'!B8)</f>
        <v>整備基金特別会計</v>
      </c>
      <c r="F35" s="654"/>
      <c r="G35" s="654"/>
      <c r="H35" s="654"/>
      <c r="I35" s="654"/>
      <c r="J35" s="654"/>
      <c r="K35" s="654"/>
      <c r="L35" s="654"/>
      <c r="M35" s="654"/>
      <c r="N35" s="654"/>
      <c r="O35" s="654"/>
      <c r="P35" s="654"/>
      <c r="Q35" s="654"/>
      <c r="R35" s="654"/>
      <c r="S35" s="654"/>
      <c r="T35" s="213"/>
      <c r="U35" s="653">
        <f>IF(W35="","",U34+1)</f>
        <v>7</v>
      </c>
      <c r="V35" s="653"/>
      <c r="W35" s="654" t="str">
        <f>IF('各会計、関係団体の財政状況及び健全化判断比率'!B29="","",'各会計、関係団体の財政状況及び健全化判断比率'!B29)</f>
        <v>国民健康保険事業会計（直診勘定）</v>
      </c>
      <c r="X35" s="654"/>
      <c r="Y35" s="654"/>
      <c r="Z35" s="654"/>
      <c r="AA35" s="654"/>
      <c r="AB35" s="654"/>
      <c r="AC35" s="654"/>
      <c r="AD35" s="654"/>
      <c r="AE35" s="654"/>
      <c r="AF35" s="654"/>
      <c r="AG35" s="654"/>
      <c r="AH35" s="654"/>
      <c r="AI35" s="654"/>
      <c r="AJ35" s="654"/>
      <c r="AK35" s="654"/>
      <c r="AL35" s="213"/>
      <c r="AM35" s="653" t="str">
        <f t="shared" ref="AM35:AM43" si="0">IF(AO35="","",AM34+1)</f>
        <v/>
      </c>
      <c r="AN35" s="653"/>
      <c r="AO35" s="654"/>
      <c r="AP35" s="654"/>
      <c r="AQ35" s="654"/>
      <c r="AR35" s="654"/>
      <c r="AS35" s="654"/>
      <c r="AT35" s="654"/>
      <c r="AU35" s="654"/>
      <c r="AV35" s="654"/>
      <c r="AW35" s="654"/>
      <c r="AX35" s="654"/>
      <c r="AY35" s="654"/>
      <c r="AZ35" s="654"/>
      <c r="BA35" s="654"/>
      <c r="BB35" s="654"/>
      <c r="BC35" s="654"/>
      <c r="BD35" s="213"/>
      <c r="BE35" s="653" t="str">
        <f t="shared" ref="BE35:BE43" si="1">IF(BG35="","",BE34+1)</f>
        <v/>
      </c>
      <c r="BF35" s="653"/>
      <c r="BG35" s="654"/>
      <c r="BH35" s="654"/>
      <c r="BI35" s="654"/>
      <c r="BJ35" s="654"/>
      <c r="BK35" s="654"/>
      <c r="BL35" s="654"/>
      <c r="BM35" s="654"/>
      <c r="BN35" s="654"/>
      <c r="BO35" s="654"/>
      <c r="BP35" s="654"/>
      <c r="BQ35" s="654"/>
      <c r="BR35" s="654"/>
      <c r="BS35" s="654"/>
      <c r="BT35" s="654"/>
      <c r="BU35" s="654"/>
      <c r="BV35" s="213"/>
      <c r="BW35" s="653">
        <f t="shared" ref="BW35:BW43" si="2">IF(BY35="","",BW34+1)</f>
        <v>14</v>
      </c>
      <c r="BX35" s="653"/>
      <c r="BY35" s="654" t="str">
        <f>IF('各会計、関係団体の財政状況及び健全化判断比率'!B69="","",'各会計、関係団体の財政状況及び健全化判断比率'!B69)</f>
        <v>奈良県広域消防組合</v>
      </c>
      <c r="BZ35" s="654"/>
      <c r="CA35" s="654"/>
      <c r="CB35" s="654"/>
      <c r="CC35" s="654"/>
      <c r="CD35" s="654"/>
      <c r="CE35" s="654"/>
      <c r="CF35" s="654"/>
      <c r="CG35" s="654"/>
      <c r="CH35" s="654"/>
      <c r="CI35" s="654"/>
      <c r="CJ35" s="654"/>
      <c r="CK35" s="654"/>
      <c r="CL35" s="654"/>
      <c r="CM35" s="654"/>
      <c r="CN35" s="213"/>
      <c r="CO35" s="653">
        <f t="shared" ref="CO35:CO43" si="3">IF(CQ35="","",CO34+1)</f>
        <v>18</v>
      </c>
      <c r="CP35" s="653"/>
      <c r="CQ35" s="654" t="str">
        <f>IF('各会計、関係団体の財政状況及び健全化判断比率'!BS8="","",'各会計、関係団体の財政状況及び健全化判断比率'!BS8)</f>
        <v>明日香村土地開発公社</v>
      </c>
      <c r="CR35" s="654"/>
      <c r="CS35" s="654"/>
      <c r="CT35" s="654"/>
      <c r="CU35" s="654"/>
      <c r="CV35" s="654"/>
      <c r="CW35" s="654"/>
      <c r="CX35" s="654"/>
      <c r="CY35" s="654"/>
      <c r="CZ35" s="654"/>
      <c r="DA35" s="654"/>
      <c r="DB35" s="654"/>
      <c r="DC35" s="654"/>
      <c r="DD35" s="654"/>
      <c r="DE35" s="654"/>
      <c r="DF35" s="210"/>
      <c r="DG35" s="652" t="str">
        <f>IF('各会計、関係団体の財政状況及び健全化判断比率'!BR8="","",'各会計、関係団体の財政状況及び健全化判断比率'!BR8)</f>
        <v/>
      </c>
      <c r="DH35" s="652"/>
      <c r="DI35" s="217"/>
      <c r="DJ35" s="185"/>
      <c r="DK35" s="185"/>
      <c r="DL35" s="185"/>
      <c r="DM35" s="185"/>
      <c r="DN35" s="185"/>
      <c r="DO35" s="185"/>
    </row>
    <row r="36" spans="1:119" ht="32.25" customHeight="1">
      <c r="A36" s="186"/>
      <c r="B36" s="212"/>
      <c r="C36" s="653">
        <f>IF(E36="","",C35+1)</f>
        <v>3</v>
      </c>
      <c r="D36" s="653"/>
      <c r="E36" s="654" t="str">
        <f>IF('各会計、関係団体の財政状況及び健全化判断比率'!B9="","",'各会計、関係団体の財政状況及び健全化判断比率'!B9)</f>
        <v>高松塚壁画館受託事業特別会計</v>
      </c>
      <c r="F36" s="654"/>
      <c r="G36" s="654"/>
      <c r="H36" s="654"/>
      <c r="I36" s="654"/>
      <c r="J36" s="654"/>
      <c r="K36" s="654"/>
      <c r="L36" s="654"/>
      <c r="M36" s="654"/>
      <c r="N36" s="654"/>
      <c r="O36" s="654"/>
      <c r="P36" s="654"/>
      <c r="Q36" s="654"/>
      <c r="R36" s="654"/>
      <c r="S36" s="654"/>
      <c r="T36" s="213"/>
      <c r="U36" s="653">
        <f t="shared" ref="U36:U43" si="4">IF(W36="","",U35+1)</f>
        <v>8</v>
      </c>
      <c r="V36" s="653"/>
      <c r="W36" s="654" t="str">
        <f>IF('各会計、関係団体の財政状況及び健全化判断比率'!B30="","",'各会計、関係団体の財政状況及び健全化判断比率'!B30)</f>
        <v>介護保険事業会計（保険事業勘定）</v>
      </c>
      <c r="X36" s="654"/>
      <c r="Y36" s="654"/>
      <c r="Z36" s="654"/>
      <c r="AA36" s="654"/>
      <c r="AB36" s="654"/>
      <c r="AC36" s="654"/>
      <c r="AD36" s="654"/>
      <c r="AE36" s="654"/>
      <c r="AF36" s="654"/>
      <c r="AG36" s="654"/>
      <c r="AH36" s="654"/>
      <c r="AI36" s="654"/>
      <c r="AJ36" s="654"/>
      <c r="AK36" s="654"/>
      <c r="AL36" s="213"/>
      <c r="AM36" s="653" t="str">
        <f t="shared" si="0"/>
        <v/>
      </c>
      <c r="AN36" s="653"/>
      <c r="AO36" s="654"/>
      <c r="AP36" s="654"/>
      <c r="AQ36" s="654"/>
      <c r="AR36" s="654"/>
      <c r="AS36" s="654"/>
      <c r="AT36" s="654"/>
      <c r="AU36" s="654"/>
      <c r="AV36" s="654"/>
      <c r="AW36" s="654"/>
      <c r="AX36" s="654"/>
      <c r="AY36" s="654"/>
      <c r="AZ36" s="654"/>
      <c r="BA36" s="654"/>
      <c r="BB36" s="654"/>
      <c r="BC36" s="654"/>
      <c r="BD36" s="213"/>
      <c r="BE36" s="653" t="str">
        <f t="shared" si="1"/>
        <v/>
      </c>
      <c r="BF36" s="653"/>
      <c r="BG36" s="654"/>
      <c r="BH36" s="654"/>
      <c r="BI36" s="654"/>
      <c r="BJ36" s="654"/>
      <c r="BK36" s="654"/>
      <c r="BL36" s="654"/>
      <c r="BM36" s="654"/>
      <c r="BN36" s="654"/>
      <c r="BO36" s="654"/>
      <c r="BP36" s="654"/>
      <c r="BQ36" s="654"/>
      <c r="BR36" s="654"/>
      <c r="BS36" s="654"/>
      <c r="BT36" s="654"/>
      <c r="BU36" s="654"/>
      <c r="BV36" s="213"/>
      <c r="BW36" s="653">
        <f t="shared" si="2"/>
        <v>15</v>
      </c>
      <c r="BX36" s="653"/>
      <c r="BY36" s="654" t="str">
        <f>IF('各会計、関係団体の財政状況及び健全化判断比率'!B70="","",'各会計、関係団体の財政状況及び健全化判断比率'!B70)</f>
        <v>飛鳥広域行政事務組合</v>
      </c>
      <c r="BZ36" s="654"/>
      <c r="CA36" s="654"/>
      <c r="CB36" s="654"/>
      <c r="CC36" s="654"/>
      <c r="CD36" s="654"/>
      <c r="CE36" s="654"/>
      <c r="CF36" s="654"/>
      <c r="CG36" s="654"/>
      <c r="CH36" s="654"/>
      <c r="CI36" s="654"/>
      <c r="CJ36" s="654"/>
      <c r="CK36" s="654"/>
      <c r="CL36" s="654"/>
      <c r="CM36" s="654"/>
      <c r="CN36" s="213"/>
      <c r="CO36" s="653" t="str">
        <f t="shared" si="3"/>
        <v/>
      </c>
      <c r="CP36" s="653"/>
      <c r="CQ36" s="654" t="str">
        <f>IF('各会計、関係団体の財政状況及び健全化判断比率'!BS9="","",'各会計、関係団体の財政状況及び健全化判断比率'!BS9)</f>
        <v/>
      </c>
      <c r="CR36" s="654"/>
      <c r="CS36" s="654"/>
      <c r="CT36" s="654"/>
      <c r="CU36" s="654"/>
      <c r="CV36" s="654"/>
      <c r="CW36" s="654"/>
      <c r="CX36" s="654"/>
      <c r="CY36" s="654"/>
      <c r="CZ36" s="654"/>
      <c r="DA36" s="654"/>
      <c r="DB36" s="654"/>
      <c r="DC36" s="654"/>
      <c r="DD36" s="654"/>
      <c r="DE36" s="654"/>
      <c r="DF36" s="210"/>
      <c r="DG36" s="652" t="str">
        <f>IF('各会計、関係団体の財政状況及び健全化判断比率'!BR9="","",'各会計、関係団体の財政状況及び健全化判断比率'!BR9)</f>
        <v/>
      </c>
      <c r="DH36" s="652"/>
      <c r="DI36" s="217"/>
      <c r="DJ36" s="185"/>
      <c r="DK36" s="185"/>
      <c r="DL36" s="185"/>
      <c r="DM36" s="185"/>
      <c r="DN36" s="185"/>
      <c r="DO36" s="185"/>
    </row>
    <row r="37" spans="1:119" ht="32.25" customHeight="1">
      <c r="A37" s="186"/>
      <c r="B37" s="212"/>
      <c r="C37" s="653">
        <f>IF(E37="","",C36+1)</f>
        <v>4</v>
      </c>
      <c r="D37" s="653"/>
      <c r="E37" s="654" t="str">
        <f>IF('各会計、関係団体の財政状況及び健全化判断比率'!B10="","",'各会計、関係団体の財政状況及び健全化判断比率'!B10)</f>
        <v>飲料水供給施設特別会計</v>
      </c>
      <c r="F37" s="654"/>
      <c r="G37" s="654"/>
      <c r="H37" s="654"/>
      <c r="I37" s="654"/>
      <c r="J37" s="654"/>
      <c r="K37" s="654"/>
      <c r="L37" s="654"/>
      <c r="M37" s="654"/>
      <c r="N37" s="654"/>
      <c r="O37" s="654"/>
      <c r="P37" s="654"/>
      <c r="Q37" s="654"/>
      <c r="R37" s="654"/>
      <c r="S37" s="654"/>
      <c r="T37" s="213"/>
      <c r="U37" s="653">
        <f t="shared" si="4"/>
        <v>9</v>
      </c>
      <c r="V37" s="653"/>
      <c r="W37" s="654" t="str">
        <f>IF('各会計、関係団体の財政状況及び健全化判断比率'!B31="","",'各会計、関係団体の財政状況及び健全化判断比率'!B31)</f>
        <v>介護保険事業会計（介護サービス事業勘定）</v>
      </c>
      <c r="X37" s="654"/>
      <c r="Y37" s="654"/>
      <c r="Z37" s="654"/>
      <c r="AA37" s="654"/>
      <c r="AB37" s="654"/>
      <c r="AC37" s="654"/>
      <c r="AD37" s="654"/>
      <c r="AE37" s="654"/>
      <c r="AF37" s="654"/>
      <c r="AG37" s="654"/>
      <c r="AH37" s="654"/>
      <c r="AI37" s="654"/>
      <c r="AJ37" s="654"/>
      <c r="AK37" s="654"/>
      <c r="AL37" s="213"/>
      <c r="AM37" s="653" t="str">
        <f t="shared" si="0"/>
        <v/>
      </c>
      <c r="AN37" s="653"/>
      <c r="AO37" s="654"/>
      <c r="AP37" s="654"/>
      <c r="AQ37" s="654"/>
      <c r="AR37" s="654"/>
      <c r="AS37" s="654"/>
      <c r="AT37" s="654"/>
      <c r="AU37" s="654"/>
      <c r="AV37" s="654"/>
      <c r="AW37" s="654"/>
      <c r="AX37" s="654"/>
      <c r="AY37" s="654"/>
      <c r="AZ37" s="654"/>
      <c r="BA37" s="654"/>
      <c r="BB37" s="654"/>
      <c r="BC37" s="654"/>
      <c r="BD37" s="213"/>
      <c r="BE37" s="653" t="str">
        <f t="shared" si="1"/>
        <v/>
      </c>
      <c r="BF37" s="653"/>
      <c r="BG37" s="654"/>
      <c r="BH37" s="654"/>
      <c r="BI37" s="654"/>
      <c r="BJ37" s="654"/>
      <c r="BK37" s="654"/>
      <c r="BL37" s="654"/>
      <c r="BM37" s="654"/>
      <c r="BN37" s="654"/>
      <c r="BO37" s="654"/>
      <c r="BP37" s="654"/>
      <c r="BQ37" s="654"/>
      <c r="BR37" s="654"/>
      <c r="BS37" s="654"/>
      <c r="BT37" s="654"/>
      <c r="BU37" s="654"/>
      <c r="BV37" s="213"/>
      <c r="BW37" s="653">
        <f t="shared" si="2"/>
        <v>16</v>
      </c>
      <c r="BX37" s="653"/>
      <c r="BY37" s="654" t="str">
        <f>IF('各会計、関係団体の財政状況及び健全化判断比率'!B71="","",'各会計、関係団体の財政状況及び健全化判断比率'!B71)</f>
        <v>奈良県後期高齢者医療広域連合</v>
      </c>
      <c r="BZ37" s="654"/>
      <c r="CA37" s="654"/>
      <c r="CB37" s="654"/>
      <c r="CC37" s="654"/>
      <c r="CD37" s="654"/>
      <c r="CE37" s="654"/>
      <c r="CF37" s="654"/>
      <c r="CG37" s="654"/>
      <c r="CH37" s="654"/>
      <c r="CI37" s="654"/>
      <c r="CJ37" s="654"/>
      <c r="CK37" s="654"/>
      <c r="CL37" s="654"/>
      <c r="CM37" s="654"/>
      <c r="CN37" s="213"/>
      <c r="CO37" s="653" t="str">
        <f t="shared" si="3"/>
        <v/>
      </c>
      <c r="CP37" s="653"/>
      <c r="CQ37" s="654" t="str">
        <f>IF('各会計、関係団体の財政状況及び健全化判断比率'!BS10="","",'各会計、関係団体の財政状況及び健全化判断比率'!BS10)</f>
        <v/>
      </c>
      <c r="CR37" s="654"/>
      <c r="CS37" s="654"/>
      <c r="CT37" s="654"/>
      <c r="CU37" s="654"/>
      <c r="CV37" s="654"/>
      <c r="CW37" s="654"/>
      <c r="CX37" s="654"/>
      <c r="CY37" s="654"/>
      <c r="CZ37" s="654"/>
      <c r="DA37" s="654"/>
      <c r="DB37" s="654"/>
      <c r="DC37" s="654"/>
      <c r="DD37" s="654"/>
      <c r="DE37" s="654"/>
      <c r="DF37" s="210"/>
      <c r="DG37" s="652" t="str">
        <f>IF('各会計、関係団体の財政状況及び健全化判断比率'!BR10="","",'各会計、関係団体の財政状況及び健全化判断比率'!BR10)</f>
        <v/>
      </c>
      <c r="DH37" s="652"/>
      <c r="DI37" s="217"/>
      <c r="DJ37" s="185"/>
      <c r="DK37" s="185"/>
      <c r="DL37" s="185"/>
      <c r="DM37" s="185"/>
      <c r="DN37" s="185"/>
      <c r="DO37" s="185"/>
    </row>
    <row r="38" spans="1:119" ht="32.25" customHeight="1">
      <c r="A38" s="186"/>
      <c r="B38" s="212"/>
      <c r="C38" s="653">
        <f t="shared" ref="C38:C43" si="5">IF(E38="","",C37+1)</f>
        <v>5</v>
      </c>
      <c r="D38" s="653"/>
      <c r="E38" s="654" t="str">
        <f>IF('各会計、関係団体の財政状況及び健全化判断比率'!B11="","",'各会計、関係団体の財政状況及び健全化判断比率'!B11)</f>
        <v>公有地等住宅開発事業特別会計</v>
      </c>
      <c r="F38" s="654"/>
      <c r="G38" s="654"/>
      <c r="H38" s="654"/>
      <c r="I38" s="654"/>
      <c r="J38" s="654"/>
      <c r="K38" s="654"/>
      <c r="L38" s="654"/>
      <c r="M38" s="654"/>
      <c r="N38" s="654"/>
      <c r="O38" s="654"/>
      <c r="P38" s="654"/>
      <c r="Q38" s="654"/>
      <c r="R38" s="654"/>
      <c r="S38" s="654"/>
      <c r="T38" s="213"/>
      <c r="U38" s="653">
        <f t="shared" si="4"/>
        <v>10</v>
      </c>
      <c r="V38" s="653"/>
      <c r="W38" s="654" t="str">
        <f>IF('各会計、関係団体の財政状況及び健全化判断比率'!B32="","",'各会計、関係団体の財政状況及び健全化判断比率'!B32)</f>
        <v>後期高齢者医療事業会計</v>
      </c>
      <c r="X38" s="654"/>
      <c r="Y38" s="654"/>
      <c r="Z38" s="654"/>
      <c r="AA38" s="654"/>
      <c r="AB38" s="654"/>
      <c r="AC38" s="654"/>
      <c r="AD38" s="654"/>
      <c r="AE38" s="654"/>
      <c r="AF38" s="654"/>
      <c r="AG38" s="654"/>
      <c r="AH38" s="654"/>
      <c r="AI38" s="654"/>
      <c r="AJ38" s="654"/>
      <c r="AK38" s="654"/>
      <c r="AL38" s="213"/>
      <c r="AM38" s="653" t="str">
        <f t="shared" si="0"/>
        <v/>
      </c>
      <c r="AN38" s="653"/>
      <c r="AO38" s="654"/>
      <c r="AP38" s="654"/>
      <c r="AQ38" s="654"/>
      <c r="AR38" s="654"/>
      <c r="AS38" s="654"/>
      <c r="AT38" s="654"/>
      <c r="AU38" s="654"/>
      <c r="AV38" s="654"/>
      <c r="AW38" s="654"/>
      <c r="AX38" s="654"/>
      <c r="AY38" s="654"/>
      <c r="AZ38" s="654"/>
      <c r="BA38" s="654"/>
      <c r="BB38" s="654"/>
      <c r="BC38" s="654"/>
      <c r="BD38" s="213"/>
      <c r="BE38" s="653" t="str">
        <f t="shared" si="1"/>
        <v/>
      </c>
      <c r="BF38" s="653"/>
      <c r="BG38" s="654"/>
      <c r="BH38" s="654"/>
      <c r="BI38" s="654"/>
      <c r="BJ38" s="654"/>
      <c r="BK38" s="654"/>
      <c r="BL38" s="654"/>
      <c r="BM38" s="654"/>
      <c r="BN38" s="654"/>
      <c r="BO38" s="654"/>
      <c r="BP38" s="654"/>
      <c r="BQ38" s="654"/>
      <c r="BR38" s="654"/>
      <c r="BS38" s="654"/>
      <c r="BT38" s="654"/>
      <c r="BU38" s="654"/>
      <c r="BV38" s="213"/>
      <c r="BW38" s="653" t="str">
        <f t="shared" si="2"/>
        <v/>
      </c>
      <c r="BX38" s="653"/>
      <c r="BY38" s="654" t="str">
        <f>IF('各会計、関係団体の財政状況及び健全化判断比率'!B72="","",'各会計、関係団体の財政状況及び健全化判断比率'!B72)</f>
        <v/>
      </c>
      <c r="BZ38" s="654"/>
      <c r="CA38" s="654"/>
      <c r="CB38" s="654"/>
      <c r="CC38" s="654"/>
      <c r="CD38" s="654"/>
      <c r="CE38" s="654"/>
      <c r="CF38" s="654"/>
      <c r="CG38" s="654"/>
      <c r="CH38" s="654"/>
      <c r="CI38" s="654"/>
      <c r="CJ38" s="654"/>
      <c r="CK38" s="654"/>
      <c r="CL38" s="654"/>
      <c r="CM38" s="654"/>
      <c r="CN38" s="213"/>
      <c r="CO38" s="653" t="str">
        <f t="shared" si="3"/>
        <v/>
      </c>
      <c r="CP38" s="653"/>
      <c r="CQ38" s="654" t="str">
        <f>IF('各会計、関係団体の財政状況及び健全化判断比率'!BS11="","",'各会計、関係団体の財政状況及び健全化判断比率'!BS11)</f>
        <v/>
      </c>
      <c r="CR38" s="654"/>
      <c r="CS38" s="654"/>
      <c r="CT38" s="654"/>
      <c r="CU38" s="654"/>
      <c r="CV38" s="654"/>
      <c r="CW38" s="654"/>
      <c r="CX38" s="654"/>
      <c r="CY38" s="654"/>
      <c r="CZ38" s="654"/>
      <c r="DA38" s="654"/>
      <c r="DB38" s="654"/>
      <c r="DC38" s="654"/>
      <c r="DD38" s="654"/>
      <c r="DE38" s="654"/>
      <c r="DF38" s="210"/>
      <c r="DG38" s="652" t="str">
        <f>IF('各会計、関係団体の財政状況及び健全化判断比率'!BR11="","",'各会計、関係団体の財政状況及び健全化判断比率'!BR11)</f>
        <v/>
      </c>
      <c r="DH38" s="652"/>
      <c r="DI38" s="217"/>
      <c r="DJ38" s="185"/>
      <c r="DK38" s="185"/>
      <c r="DL38" s="185"/>
      <c r="DM38" s="185"/>
      <c r="DN38" s="185"/>
      <c r="DO38" s="185"/>
    </row>
    <row r="39" spans="1:119" ht="32.25" customHeight="1">
      <c r="A39" s="186"/>
      <c r="B39" s="212"/>
      <c r="C39" s="653" t="str">
        <f t="shared" si="5"/>
        <v/>
      </c>
      <c r="D39" s="653"/>
      <c r="E39" s="654" t="str">
        <f>IF('各会計、関係団体の財政状況及び健全化判断比率'!B12="","",'各会計、関係団体の財政状況及び健全化判断比率'!B12)</f>
        <v/>
      </c>
      <c r="F39" s="654"/>
      <c r="G39" s="654"/>
      <c r="H39" s="654"/>
      <c r="I39" s="654"/>
      <c r="J39" s="654"/>
      <c r="K39" s="654"/>
      <c r="L39" s="654"/>
      <c r="M39" s="654"/>
      <c r="N39" s="654"/>
      <c r="O39" s="654"/>
      <c r="P39" s="654"/>
      <c r="Q39" s="654"/>
      <c r="R39" s="654"/>
      <c r="S39" s="654"/>
      <c r="T39" s="213"/>
      <c r="U39" s="653" t="str">
        <f t="shared" si="4"/>
        <v/>
      </c>
      <c r="V39" s="653"/>
      <c r="W39" s="654"/>
      <c r="X39" s="654"/>
      <c r="Y39" s="654"/>
      <c r="Z39" s="654"/>
      <c r="AA39" s="654"/>
      <c r="AB39" s="654"/>
      <c r="AC39" s="654"/>
      <c r="AD39" s="654"/>
      <c r="AE39" s="654"/>
      <c r="AF39" s="654"/>
      <c r="AG39" s="654"/>
      <c r="AH39" s="654"/>
      <c r="AI39" s="654"/>
      <c r="AJ39" s="654"/>
      <c r="AK39" s="654"/>
      <c r="AL39" s="213"/>
      <c r="AM39" s="653" t="str">
        <f t="shared" si="0"/>
        <v/>
      </c>
      <c r="AN39" s="653"/>
      <c r="AO39" s="654"/>
      <c r="AP39" s="654"/>
      <c r="AQ39" s="654"/>
      <c r="AR39" s="654"/>
      <c r="AS39" s="654"/>
      <c r="AT39" s="654"/>
      <c r="AU39" s="654"/>
      <c r="AV39" s="654"/>
      <c r="AW39" s="654"/>
      <c r="AX39" s="654"/>
      <c r="AY39" s="654"/>
      <c r="AZ39" s="654"/>
      <c r="BA39" s="654"/>
      <c r="BB39" s="654"/>
      <c r="BC39" s="654"/>
      <c r="BD39" s="213"/>
      <c r="BE39" s="653" t="str">
        <f t="shared" si="1"/>
        <v/>
      </c>
      <c r="BF39" s="653"/>
      <c r="BG39" s="654"/>
      <c r="BH39" s="654"/>
      <c r="BI39" s="654"/>
      <c r="BJ39" s="654"/>
      <c r="BK39" s="654"/>
      <c r="BL39" s="654"/>
      <c r="BM39" s="654"/>
      <c r="BN39" s="654"/>
      <c r="BO39" s="654"/>
      <c r="BP39" s="654"/>
      <c r="BQ39" s="654"/>
      <c r="BR39" s="654"/>
      <c r="BS39" s="654"/>
      <c r="BT39" s="654"/>
      <c r="BU39" s="654"/>
      <c r="BV39" s="213"/>
      <c r="BW39" s="653" t="str">
        <f t="shared" si="2"/>
        <v/>
      </c>
      <c r="BX39" s="653"/>
      <c r="BY39" s="654" t="str">
        <f>IF('各会計、関係団体の財政状況及び健全化判断比率'!B73="","",'各会計、関係団体の財政状況及び健全化判断比率'!B73)</f>
        <v/>
      </c>
      <c r="BZ39" s="654"/>
      <c r="CA39" s="654"/>
      <c r="CB39" s="654"/>
      <c r="CC39" s="654"/>
      <c r="CD39" s="654"/>
      <c r="CE39" s="654"/>
      <c r="CF39" s="654"/>
      <c r="CG39" s="654"/>
      <c r="CH39" s="654"/>
      <c r="CI39" s="654"/>
      <c r="CJ39" s="654"/>
      <c r="CK39" s="654"/>
      <c r="CL39" s="654"/>
      <c r="CM39" s="654"/>
      <c r="CN39" s="213"/>
      <c r="CO39" s="653" t="str">
        <f t="shared" si="3"/>
        <v/>
      </c>
      <c r="CP39" s="653"/>
      <c r="CQ39" s="654" t="str">
        <f>IF('各会計、関係団体の財政状況及び健全化判断比率'!BS12="","",'各会計、関係団体の財政状況及び健全化判断比率'!BS12)</f>
        <v/>
      </c>
      <c r="CR39" s="654"/>
      <c r="CS39" s="654"/>
      <c r="CT39" s="654"/>
      <c r="CU39" s="654"/>
      <c r="CV39" s="654"/>
      <c r="CW39" s="654"/>
      <c r="CX39" s="654"/>
      <c r="CY39" s="654"/>
      <c r="CZ39" s="654"/>
      <c r="DA39" s="654"/>
      <c r="DB39" s="654"/>
      <c r="DC39" s="654"/>
      <c r="DD39" s="654"/>
      <c r="DE39" s="654"/>
      <c r="DF39" s="210"/>
      <c r="DG39" s="652" t="str">
        <f>IF('各会計、関係団体の財政状況及び健全化判断比率'!BR12="","",'各会計、関係団体の財政状況及び健全化判断比率'!BR12)</f>
        <v/>
      </c>
      <c r="DH39" s="652"/>
      <c r="DI39" s="217"/>
      <c r="DJ39" s="185"/>
      <c r="DK39" s="185"/>
      <c r="DL39" s="185"/>
      <c r="DM39" s="185"/>
      <c r="DN39" s="185"/>
      <c r="DO39" s="185"/>
    </row>
    <row r="40" spans="1:119" ht="32.25" customHeight="1">
      <c r="A40" s="186"/>
      <c r="B40" s="212"/>
      <c r="C40" s="653" t="str">
        <f t="shared" si="5"/>
        <v/>
      </c>
      <c r="D40" s="653"/>
      <c r="E40" s="654" t="str">
        <f>IF('各会計、関係団体の財政状況及び健全化判断比率'!B13="","",'各会計、関係団体の財政状況及び健全化判断比率'!B13)</f>
        <v/>
      </c>
      <c r="F40" s="654"/>
      <c r="G40" s="654"/>
      <c r="H40" s="654"/>
      <c r="I40" s="654"/>
      <c r="J40" s="654"/>
      <c r="K40" s="654"/>
      <c r="L40" s="654"/>
      <c r="M40" s="654"/>
      <c r="N40" s="654"/>
      <c r="O40" s="654"/>
      <c r="P40" s="654"/>
      <c r="Q40" s="654"/>
      <c r="R40" s="654"/>
      <c r="S40" s="654"/>
      <c r="T40" s="213"/>
      <c r="U40" s="653" t="str">
        <f t="shared" si="4"/>
        <v/>
      </c>
      <c r="V40" s="653"/>
      <c r="W40" s="654"/>
      <c r="X40" s="654"/>
      <c r="Y40" s="654"/>
      <c r="Z40" s="654"/>
      <c r="AA40" s="654"/>
      <c r="AB40" s="654"/>
      <c r="AC40" s="654"/>
      <c r="AD40" s="654"/>
      <c r="AE40" s="654"/>
      <c r="AF40" s="654"/>
      <c r="AG40" s="654"/>
      <c r="AH40" s="654"/>
      <c r="AI40" s="654"/>
      <c r="AJ40" s="654"/>
      <c r="AK40" s="654"/>
      <c r="AL40" s="213"/>
      <c r="AM40" s="653" t="str">
        <f t="shared" si="0"/>
        <v/>
      </c>
      <c r="AN40" s="653"/>
      <c r="AO40" s="654"/>
      <c r="AP40" s="654"/>
      <c r="AQ40" s="654"/>
      <c r="AR40" s="654"/>
      <c r="AS40" s="654"/>
      <c r="AT40" s="654"/>
      <c r="AU40" s="654"/>
      <c r="AV40" s="654"/>
      <c r="AW40" s="654"/>
      <c r="AX40" s="654"/>
      <c r="AY40" s="654"/>
      <c r="AZ40" s="654"/>
      <c r="BA40" s="654"/>
      <c r="BB40" s="654"/>
      <c r="BC40" s="654"/>
      <c r="BD40" s="213"/>
      <c r="BE40" s="653" t="str">
        <f t="shared" si="1"/>
        <v/>
      </c>
      <c r="BF40" s="653"/>
      <c r="BG40" s="654"/>
      <c r="BH40" s="654"/>
      <c r="BI40" s="654"/>
      <c r="BJ40" s="654"/>
      <c r="BK40" s="654"/>
      <c r="BL40" s="654"/>
      <c r="BM40" s="654"/>
      <c r="BN40" s="654"/>
      <c r="BO40" s="654"/>
      <c r="BP40" s="654"/>
      <c r="BQ40" s="654"/>
      <c r="BR40" s="654"/>
      <c r="BS40" s="654"/>
      <c r="BT40" s="654"/>
      <c r="BU40" s="654"/>
      <c r="BV40" s="213"/>
      <c r="BW40" s="653" t="str">
        <f t="shared" si="2"/>
        <v/>
      </c>
      <c r="BX40" s="653"/>
      <c r="BY40" s="654" t="str">
        <f>IF('各会計、関係団体の財政状況及び健全化判断比率'!B74="","",'各会計、関係団体の財政状況及び健全化判断比率'!B74)</f>
        <v/>
      </c>
      <c r="BZ40" s="654"/>
      <c r="CA40" s="654"/>
      <c r="CB40" s="654"/>
      <c r="CC40" s="654"/>
      <c r="CD40" s="654"/>
      <c r="CE40" s="654"/>
      <c r="CF40" s="654"/>
      <c r="CG40" s="654"/>
      <c r="CH40" s="654"/>
      <c r="CI40" s="654"/>
      <c r="CJ40" s="654"/>
      <c r="CK40" s="654"/>
      <c r="CL40" s="654"/>
      <c r="CM40" s="654"/>
      <c r="CN40" s="213"/>
      <c r="CO40" s="653" t="str">
        <f t="shared" si="3"/>
        <v/>
      </c>
      <c r="CP40" s="653"/>
      <c r="CQ40" s="654" t="str">
        <f>IF('各会計、関係団体の財政状況及び健全化判断比率'!BS13="","",'各会計、関係団体の財政状況及び健全化判断比率'!BS13)</f>
        <v/>
      </c>
      <c r="CR40" s="654"/>
      <c r="CS40" s="654"/>
      <c r="CT40" s="654"/>
      <c r="CU40" s="654"/>
      <c r="CV40" s="654"/>
      <c r="CW40" s="654"/>
      <c r="CX40" s="654"/>
      <c r="CY40" s="654"/>
      <c r="CZ40" s="654"/>
      <c r="DA40" s="654"/>
      <c r="DB40" s="654"/>
      <c r="DC40" s="654"/>
      <c r="DD40" s="654"/>
      <c r="DE40" s="654"/>
      <c r="DF40" s="210"/>
      <c r="DG40" s="652" t="str">
        <f>IF('各会計、関係団体の財政状況及び健全化判断比率'!BR13="","",'各会計、関係団体の財政状況及び健全化判断比率'!BR13)</f>
        <v/>
      </c>
      <c r="DH40" s="652"/>
      <c r="DI40" s="217"/>
      <c r="DJ40" s="185"/>
      <c r="DK40" s="185"/>
      <c r="DL40" s="185"/>
      <c r="DM40" s="185"/>
      <c r="DN40" s="185"/>
      <c r="DO40" s="185"/>
    </row>
    <row r="41" spans="1:119" ht="32.25" customHeight="1">
      <c r="A41" s="186"/>
      <c r="B41" s="212"/>
      <c r="C41" s="653" t="str">
        <f t="shared" si="5"/>
        <v/>
      </c>
      <c r="D41" s="653"/>
      <c r="E41" s="654" t="str">
        <f>IF('各会計、関係団体の財政状況及び健全化判断比率'!B14="","",'各会計、関係団体の財政状況及び健全化判断比率'!B14)</f>
        <v/>
      </c>
      <c r="F41" s="654"/>
      <c r="G41" s="654"/>
      <c r="H41" s="654"/>
      <c r="I41" s="654"/>
      <c r="J41" s="654"/>
      <c r="K41" s="654"/>
      <c r="L41" s="654"/>
      <c r="M41" s="654"/>
      <c r="N41" s="654"/>
      <c r="O41" s="654"/>
      <c r="P41" s="654"/>
      <c r="Q41" s="654"/>
      <c r="R41" s="654"/>
      <c r="S41" s="654"/>
      <c r="T41" s="213"/>
      <c r="U41" s="653" t="str">
        <f t="shared" si="4"/>
        <v/>
      </c>
      <c r="V41" s="653"/>
      <c r="W41" s="654"/>
      <c r="X41" s="654"/>
      <c r="Y41" s="654"/>
      <c r="Z41" s="654"/>
      <c r="AA41" s="654"/>
      <c r="AB41" s="654"/>
      <c r="AC41" s="654"/>
      <c r="AD41" s="654"/>
      <c r="AE41" s="654"/>
      <c r="AF41" s="654"/>
      <c r="AG41" s="654"/>
      <c r="AH41" s="654"/>
      <c r="AI41" s="654"/>
      <c r="AJ41" s="654"/>
      <c r="AK41" s="654"/>
      <c r="AL41" s="213"/>
      <c r="AM41" s="653" t="str">
        <f t="shared" si="0"/>
        <v/>
      </c>
      <c r="AN41" s="653"/>
      <c r="AO41" s="654"/>
      <c r="AP41" s="654"/>
      <c r="AQ41" s="654"/>
      <c r="AR41" s="654"/>
      <c r="AS41" s="654"/>
      <c r="AT41" s="654"/>
      <c r="AU41" s="654"/>
      <c r="AV41" s="654"/>
      <c r="AW41" s="654"/>
      <c r="AX41" s="654"/>
      <c r="AY41" s="654"/>
      <c r="AZ41" s="654"/>
      <c r="BA41" s="654"/>
      <c r="BB41" s="654"/>
      <c r="BC41" s="654"/>
      <c r="BD41" s="213"/>
      <c r="BE41" s="653" t="str">
        <f t="shared" si="1"/>
        <v/>
      </c>
      <c r="BF41" s="653"/>
      <c r="BG41" s="654"/>
      <c r="BH41" s="654"/>
      <c r="BI41" s="654"/>
      <c r="BJ41" s="654"/>
      <c r="BK41" s="654"/>
      <c r="BL41" s="654"/>
      <c r="BM41" s="654"/>
      <c r="BN41" s="654"/>
      <c r="BO41" s="654"/>
      <c r="BP41" s="654"/>
      <c r="BQ41" s="654"/>
      <c r="BR41" s="654"/>
      <c r="BS41" s="654"/>
      <c r="BT41" s="654"/>
      <c r="BU41" s="654"/>
      <c r="BV41" s="213"/>
      <c r="BW41" s="653" t="str">
        <f t="shared" si="2"/>
        <v/>
      </c>
      <c r="BX41" s="653"/>
      <c r="BY41" s="654" t="str">
        <f>IF('各会計、関係団体の財政状況及び健全化判断比率'!B75="","",'各会計、関係団体の財政状況及び健全化判断比率'!B75)</f>
        <v/>
      </c>
      <c r="BZ41" s="654"/>
      <c r="CA41" s="654"/>
      <c r="CB41" s="654"/>
      <c r="CC41" s="654"/>
      <c r="CD41" s="654"/>
      <c r="CE41" s="654"/>
      <c r="CF41" s="654"/>
      <c r="CG41" s="654"/>
      <c r="CH41" s="654"/>
      <c r="CI41" s="654"/>
      <c r="CJ41" s="654"/>
      <c r="CK41" s="654"/>
      <c r="CL41" s="654"/>
      <c r="CM41" s="654"/>
      <c r="CN41" s="213"/>
      <c r="CO41" s="653" t="str">
        <f t="shared" si="3"/>
        <v/>
      </c>
      <c r="CP41" s="653"/>
      <c r="CQ41" s="654" t="str">
        <f>IF('各会計、関係団体の財政状況及び健全化判断比率'!BS14="","",'各会計、関係団体の財政状況及び健全化判断比率'!BS14)</f>
        <v/>
      </c>
      <c r="CR41" s="654"/>
      <c r="CS41" s="654"/>
      <c r="CT41" s="654"/>
      <c r="CU41" s="654"/>
      <c r="CV41" s="654"/>
      <c r="CW41" s="654"/>
      <c r="CX41" s="654"/>
      <c r="CY41" s="654"/>
      <c r="CZ41" s="654"/>
      <c r="DA41" s="654"/>
      <c r="DB41" s="654"/>
      <c r="DC41" s="654"/>
      <c r="DD41" s="654"/>
      <c r="DE41" s="654"/>
      <c r="DF41" s="210"/>
      <c r="DG41" s="652" t="str">
        <f>IF('各会計、関係団体の財政状況及び健全化判断比率'!BR14="","",'各会計、関係団体の財政状況及び健全化判断比率'!BR14)</f>
        <v/>
      </c>
      <c r="DH41" s="652"/>
      <c r="DI41" s="217"/>
      <c r="DJ41" s="185"/>
      <c r="DK41" s="185"/>
      <c r="DL41" s="185"/>
      <c r="DM41" s="185"/>
      <c r="DN41" s="185"/>
      <c r="DO41" s="185"/>
    </row>
    <row r="42" spans="1:119" ht="32.25" customHeight="1">
      <c r="A42" s="185"/>
      <c r="B42" s="212"/>
      <c r="C42" s="653" t="str">
        <f t="shared" si="5"/>
        <v/>
      </c>
      <c r="D42" s="653"/>
      <c r="E42" s="654" t="str">
        <f>IF('各会計、関係団体の財政状況及び健全化判断比率'!B15="","",'各会計、関係団体の財政状況及び健全化判断比率'!B15)</f>
        <v/>
      </c>
      <c r="F42" s="654"/>
      <c r="G42" s="654"/>
      <c r="H42" s="654"/>
      <c r="I42" s="654"/>
      <c r="J42" s="654"/>
      <c r="K42" s="654"/>
      <c r="L42" s="654"/>
      <c r="M42" s="654"/>
      <c r="N42" s="654"/>
      <c r="O42" s="654"/>
      <c r="P42" s="654"/>
      <c r="Q42" s="654"/>
      <c r="R42" s="654"/>
      <c r="S42" s="654"/>
      <c r="T42" s="213"/>
      <c r="U42" s="653" t="str">
        <f t="shared" si="4"/>
        <v/>
      </c>
      <c r="V42" s="653"/>
      <c r="W42" s="654"/>
      <c r="X42" s="654"/>
      <c r="Y42" s="654"/>
      <c r="Z42" s="654"/>
      <c r="AA42" s="654"/>
      <c r="AB42" s="654"/>
      <c r="AC42" s="654"/>
      <c r="AD42" s="654"/>
      <c r="AE42" s="654"/>
      <c r="AF42" s="654"/>
      <c r="AG42" s="654"/>
      <c r="AH42" s="654"/>
      <c r="AI42" s="654"/>
      <c r="AJ42" s="654"/>
      <c r="AK42" s="654"/>
      <c r="AL42" s="213"/>
      <c r="AM42" s="653" t="str">
        <f t="shared" si="0"/>
        <v/>
      </c>
      <c r="AN42" s="653"/>
      <c r="AO42" s="654"/>
      <c r="AP42" s="654"/>
      <c r="AQ42" s="654"/>
      <c r="AR42" s="654"/>
      <c r="AS42" s="654"/>
      <c r="AT42" s="654"/>
      <c r="AU42" s="654"/>
      <c r="AV42" s="654"/>
      <c r="AW42" s="654"/>
      <c r="AX42" s="654"/>
      <c r="AY42" s="654"/>
      <c r="AZ42" s="654"/>
      <c r="BA42" s="654"/>
      <c r="BB42" s="654"/>
      <c r="BC42" s="654"/>
      <c r="BD42" s="213"/>
      <c r="BE42" s="653" t="str">
        <f t="shared" si="1"/>
        <v/>
      </c>
      <c r="BF42" s="653"/>
      <c r="BG42" s="654"/>
      <c r="BH42" s="654"/>
      <c r="BI42" s="654"/>
      <c r="BJ42" s="654"/>
      <c r="BK42" s="654"/>
      <c r="BL42" s="654"/>
      <c r="BM42" s="654"/>
      <c r="BN42" s="654"/>
      <c r="BO42" s="654"/>
      <c r="BP42" s="654"/>
      <c r="BQ42" s="654"/>
      <c r="BR42" s="654"/>
      <c r="BS42" s="654"/>
      <c r="BT42" s="654"/>
      <c r="BU42" s="654"/>
      <c r="BV42" s="213"/>
      <c r="BW42" s="653" t="str">
        <f t="shared" si="2"/>
        <v/>
      </c>
      <c r="BX42" s="653"/>
      <c r="BY42" s="654" t="str">
        <f>IF('各会計、関係団体の財政状況及び健全化判断比率'!B76="","",'各会計、関係団体の財政状況及び健全化判断比率'!B76)</f>
        <v/>
      </c>
      <c r="BZ42" s="654"/>
      <c r="CA42" s="654"/>
      <c r="CB42" s="654"/>
      <c r="CC42" s="654"/>
      <c r="CD42" s="654"/>
      <c r="CE42" s="654"/>
      <c r="CF42" s="654"/>
      <c r="CG42" s="654"/>
      <c r="CH42" s="654"/>
      <c r="CI42" s="654"/>
      <c r="CJ42" s="654"/>
      <c r="CK42" s="654"/>
      <c r="CL42" s="654"/>
      <c r="CM42" s="654"/>
      <c r="CN42" s="213"/>
      <c r="CO42" s="653" t="str">
        <f t="shared" si="3"/>
        <v/>
      </c>
      <c r="CP42" s="653"/>
      <c r="CQ42" s="654" t="str">
        <f>IF('各会計、関係団体の財政状況及び健全化判断比率'!BS15="","",'各会計、関係団体の財政状況及び健全化判断比率'!BS15)</f>
        <v/>
      </c>
      <c r="CR42" s="654"/>
      <c r="CS42" s="654"/>
      <c r="CT42" s="654"/>
      <c r="CU42" s="654"/>
      <c r="CV42" s="654"/>
      <c r="CW42" s="654"/>
      <c r="CX42" s="654"/>
      <c r="CY42" s="654"/>
      <c r="CZ42" s="654"/>
      <c r="DA42" s="654"/>
      <c r="DB42" s="654"/>
      <c r="DC42" s="654"/>
      <c r="DD42" s="654"/>
      <c r="DE42" s="654"/>
      <c r="DF42" s="210"/>
      <c r="DG42" s="652" t="str">
        <f>IF('各会計、関係団体の財政状況及び健全化判断比率'!BR15="","",'各会計、関係団体の財政状況及び健全化判断比率'!BR15)</f>
        <v/>
      </c>
      <c r="DH42" s="652"/>
      <c r="DI42" s="217"/>
      <c r="DJ42" s="185"/>
      <c r="DK42" s="185"/>
      <c r="DL42" s="185"/>
      <c r="DM42" s="185"/>
      <c r="DN42" s="185"/>
      <c r="DO42" s="185"/>
    </row>
    <row r="43" spans="1:119" ht="32.25" customHeight="1">
      <c r="A43" s="185"/>
      <c r="B43" s="212"/>
      <c r="C43" s="653" t="str">
        <f t="shared" si="5"/>
        <v/>
      </c>
      <c r="D43" s="653"/>
      <c r="E43" s="654" t="str">
        <f>IF('各会計、関係団体の財政状況及び健全化判断比率'!B16="","",'各会計、関係団体の財政状況及び健全化判断比率'!B16)</f>
        <v/>
      </c>
      <c r="F43" s="654"/>
      <c r="G43" s="654"/>
      <c r="H43" s="654"/>
      <c r="I43" s="654"/>
      <c r="J43" s="654"/>
      <c r="K43" s="654"/>
      <c r="L43" s="654"/>
      <c r="M43" s="654"/>
      <c r="N43" s="654"/>
      <c r="O43" s="654"/>
      <c r="P43" s="654"/>
      <c r="Q43" s="654"/>
      <c r="R43" s="654"/>
      <c r="S43" s="654"/>
      <c r="T43" s="213"/>
      <c r="U43" s="653" t="str">
        <f t="shared" si="4"/>
        <v/>
      </c>
      <c r="V43" s="653"/>
      <c r="W43" s="654"/>
      <c r="X43" s="654"/>
      <c r="Y43" s="654"/>
      <c r="Z43" s="654"/>
      <c r="AA43" s="654"/>
      <c r="AB43" s="654"/>
      <c r="AC43" s="654"/>
      <c r="AD43" s="654"/>
      <c r="AE43" s="654"/>
      <c r="AF43" s="654"/>
      <c r="AG43" s="654"/>
      <c r="AH43" s="654"/>
      <c r="AI43" s="654"/>
      <c r="AJ43" s="654"/>
      <c r="AK43" s="654"/>
      <c r="AL43" s="213"/>
      <c r="AM43" s="653" t="str">
        <f t="shared" si="0"/>
        <v/>
      </c>
      <c r="AN43" s="653"/>
      <c r="AO43" s="654"/>
      <c r="AP43" s="654"/>
      <c r="AQ43" s="654"/>
      <c r="AR43" s="654"/>
      <c r="AS43" s="654"/>
      <c r="AT43" s="654"/>
      <c r="AU43" s="654"/>
      <c r="AV43" s="654"/>
      <c r="AW43" s="654"/>
      <c r="AX43" s="654"/>
      <c r="AY43" s="654"/>
      <c r="AZ43" s="654"/>
      <c r="BA43" s="654"/>
      <c r="BB43" s="654"/>
      <c r="BC43" s="654"/>
      <c r="BD43" s="213"/>
      <c r="BE43" s="653" t="str">
        <f t="shared" si="1"/>
        <v/>
      </c>
      <c r="BF43" s="653"/>
      <c r="BG43" s="654"/>
      <c r="BH43" s="654"/>
      <c r="BI43" s="654"/>
      <c r="BJ43" s="654"/>
      <c r="BK43" s="654"/>
      <c r="BL43" s="654"/>
      <c r="BM43" s="654"/>
      <c r="BN43" s="654"/>
      <c r="BO43" s="654"/>
      <c r="BP43" s="654"/>
      <c r="BQ43" s="654"/>
      <c r="BR43" s="654"/>
      <c r="BS43" s="654"/>
      <c r="BT43" s="654"/>
      <c r="BU43" s="654"/>
      <c r="BV43" s="213"/>
      <c r="BW43" s="653" t="str">
        <f t="shared" si="2"/>
        <v/>
      </c>
      <c r="BX43" s="653"/>
      <c r="BY43" s="654" t="str">
        <f>IF('各会計、関係団体の財政状況及び健全化判断比率'!B77="","",'各会計、関係団体の財政状況及び健全化判断比率'!B77)</f>
        <v/>
      </c>
      <c r="BZ43" s="654"/>
      <c r="CA43" s="654"/>
      <c r="CB43" s="654"/>
      <c r="CC43" s="654"/>
      <c r="CD43" s="654"/>
      <c r="CE43" s="654"/>
      <c r="CF43" s="654"/>
      <c r="CG43" s="654"/>
      <c r="CH43" s="654"/>
      <c r="CI43" s="654"/>
      <c r="CJ43" s="654"/>
      <c r="CK43" s="654"/>
      <c r="CL43" s="654"/>
      <c r="CM43" s="654"/>
      <c r="CN43" s="213"/>
      <c r="CO43" s="653" t="str">
        <f t="shared" si="3"/>
        <v/>
      </c>
      <c r="CP43" s="653"/>
      <c r="CQ43" s="654" t="str">
        <f>IF('各会計、関係団体の財政状況及び健全化判断比率'!BS16="","",'各会計、関係団体の財政状況及び健全化判断比率'!BS16)</f>
        <v/>
      </c>
      <c r="CR43" s="654"/>
      <c r="CS43" s="654"/>
      <c r="CT43" s="654"/>
      <c r="CU43" s="654"/>
      <c r="CV43" s="654"/>
      <c r="CW43" s="654"/>
      <c r="CX43" s="654"/>
      <c r="CY43" s="654"/>
      <c r="CZ43" s="654"/>
      <c r="DA43" s="654"/>
      <c r="DB43" s="654"/>
      <c r="DC43" s="654"/>
      <c r="DD43" s="654"/>
      <c r="DE43" s="654"/>
      <c r="DF43" s="210"/>
      <c r="DG43" s="652" t="str">
        <f>IF('各会計、関係団体の財政状況及び健全化判断比率'!BR16="","",'各会計、関係団体の財政状況及び健全化判断比率'!BR16)</f>
        <v/>
      </c>
      <c r="DH43" s="652"/>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sheet="1" objects="1" scenarios="1"/>
  <mergeCells count="432">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 ref="C42:D42"/>
    <mergeCell ref="E42:S42"/>
    <mergeCell ref="U42:V42"/>
    <mergeCell ref="W42:AK42"/>
    <mergeCell ref="AM42:AN42"/>
    <mergeCell ref="AO42:BC42"/>
    <mergeCell ref="BE42:BF42"/>
    <mergeCell ref="BG42:BU42"/>
    <mergeCell ref="BW42:BX42"/>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0:D40"/>
    <mergeCell ref="E40:S40"/>
    <mergeCell ref="U40:V40"/>
    <mergeCell ref="W40:AK40"/>
    <mergeCell ref="AM40:AN40"/>
    <mergeCell ref="AO40:BC40"/>
    <mergeCell ref="BY40:CM40"/>
    <mergeCell ref="CO40:CP40"/>
    <mergeCell ref="CQ40:DE40"/>
    <mergeCell ref="BE40:BF40"/>
    <mergeCell ref="BG40:BU40"/>
    <mergeCell ref="BW40:BX40"/>
    <mergeCell ref="BY38:CM38"/>
    <mergeCell ref="CO38:CP38"/>
    <mergeCell ref="CQ38:DE38"/>
    <mergeCell ref="BW39:BX39"/>
    <mergeCell ref="BY39:CM39"/>
    <mergeCell ref="CO39:CP39"/>
    <mergeCell ref="CQ39:DE39"/>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38:BF38"/>
    <mergeCell ref="BG38:BU38"/>
    <mergeCell ref="BW38:BX38"/>
    <mergeCell ref="BW37:BX37"/>
    <mergeCell ref="BY37:CM37"/>
    <mergeCell ref="CO37:CP37"/>
    <mergeCell ref="CQ37:DE37"/>
    <mergeCell ref="C37:D37"/>
    <mergeCell ref="E37:S37"/>
    <mergeCell ref="U37:V37"/>
    <mergeCell ref="W37:AK37"/>
    <mergeCell ref="AM37:AN37"/>
    <mergeCell ref="AO37:BC37"/>
    <mergeCell ref="DG37:DH37"/>
    <mergeCell ref="BE37:BF37"/>
    <mergeCell ref="BG37:BU37"/>
    <mergeCell ref="C35:D35"/>
    <mergeCell ref="E35:S35"/>
    <mergeCell ref="U35:V35"/>
    <mergeCell ref="W35:AK35"/>
    <mergeCell ref="AM35:AN35"/>
    <mergeCell ref="C36:D36"/>
    <mergeCell ref="E36:S36"/>
    <mergeCell ref="U36:V36"/>
    <mergeCell ref="W36:AK36"/>
    <mergeCell ref="AM36:AN36"/>
    <mergeCell ref="AO35:BC35"/>
    <mergeCell ref="DG35:DH35"/>
    <mergeCell ref="BE35:BF35"/>
    <mergeCell ref="BG35:BU35"/>
    <mergeCell ref="BW35:BX35"/>
    <mergeCell ref="BY35:CM35"/>
    <mergeCell ref="CO35:CP35"/>
    <mergeCell ref="CQ35:DE35"/>
    <mergeCell ref="BE36:BF36"/>
    <mergeCell ref="BG36:BU36"/>
    <mergeCell ref="BW36:BX36"/>
    <mergeCell ref="DG36:DH36"/>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BY36:CM36"/>
    <mergeCell ref="CO36:CP36"/>
    <mergeCell ref="CQ36:DE36"/>
    <mergeCell ref="AO36:BC36"/>
    <mergeCell ref="BY33:CM33"/>
    <mergeCell ref="CO33:CP33"/>
    <mergeCell ref="CQ33:DE33"/>
    <mergeCell ref="DG33:DH33"/>
    <mergeCell ref="CE28:CS29"/>
    <mergeCell ref="BN29:BU29"/>
    <mergeCell ref="BV29:CC29"/>
    <mergeCell ref="C33:D33"/>
    <mergeCell ref="E33:S33"/>
    <mergeCell ref="U33:V33"/>
    <mergeCell ref="W33:AK33"/>
    <mergeCell ref="AM33:AN33"/>
    <mergeCell ref="AO33:BC33"/>
    <mergeCell ref="BE33:BF33"/>
    <mergeCell ref="BG33:BU33"/>
    <mergeCell ref="BW33:BX33"/>
    <mergeCell ref="Z27:AG27"/>
    <mergeCell ref="AH27:AL27"/>
    <mergeCell ref="AM27:AR27"/>
    <mergeCell ref="AH30:AX30"/>
    <mergeCell ref="BC30:BM30"/>
    <mergeCell ref="CT28:DA29"/>
    <mergeCell ref="DB28:DI29"/>
    <mergeCell ref="AS29:AX29"/>
    <mergeCell ref="BC29:BM29"/>
    <mergeCell ref="AS28:AX28"/>
    <mergeCell ref="AY28:BB30"/>
    <mergeCell ref="BN30:BU30"/>
    <mergeCell ref="BV30:CC30"/>
    <mergeCell ref="E28:K28"/>
    <mergeCell ref="L28:P28"/>
    <mergeCell ref="AH28:AL28"/>
    <mergeCell ref="AM28:AR28"/>
    <mergeCell ref="E30:K30"/>
    <mergeCell ref="L30:P30"/>
    <mergeCell ref="Q30:V30"/>
    <mergeCell ref="W30:AG30"/>
    <mergeCell ref="BC28:BM28"/>
    <mergeCell ref="BN28:BU28"/>
    <mergeCell ref="BV28:CC28"/>
    <mergeCell ref="Q28:V28"/>
    <mergeCell ref="Z28:AG28"/>
    <mergeCell ref="E29:K29"/>
    <mergeCell ref="L29:P29"/>
    <mergeCell ref="Q29:V29"/>
    <mergeCell ref="Z29:AG29"/>
    <mergeCell ref="AH29:AL29"/>
    <mergeCell ref="AM29:AR29"/>
    <mergeCell ref="E26:K26"/>
    <mergeCell ref="L26:P26"/>
    <mergeCell ref="Q26:V26"/>
    <mergeCell ref="AH26:AL26"/>
    <mergeCell ref="AM26:AR26"/>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AS27:AX27"/>
    <mergeCell ref="AY27:BM27"/>
    <mergeCell ref="BN27:BU27"/>
    <mergeCell ref="BV20:CC20"/>
    <mergeCell ref="BV21:CC21"/>
    <mergeCell ref="B22:D30"/>
    <mergeCell ref="E22:K23"/>
    <mergeCell ref="L22:P23"/>
    <mergeCell ref="Q22:V23"/>
    <mergeCell ref="W22:Y29"/>
    <mergeCell ref="Z22:AG23"/>
    <mergeCell ref="E24:K24"/>
    <mergeCell ref="L24:P24"/>
    <mergeCell ref="Q24:V24"/>
    <mergeCell ref="Z24:AG24"/>
    <mergeCell ref="AH22:AL23"/>
    <mergeCell ref="AM22:AR23"/>
    <mergeCell ref="AS22:AX23"/>
    <mergeCell ref="AY22:BM22"/>
    <mergeCell ref="BN22:BU22"/>
    <mergeCell ref="BV22:CC22"/>
    <mergeCell ref="AY23:BM23"/>
    <mergeCell ref="BN23:BU23"/>
    <mergeCell ref="AU20:AX20"/>
    <mergeCell ref="AS24:AX24"/>
    <mergeCell ref="AY24:BM24"/>
    <mergeCell ref="BN24:BU24"/>
    <mergeCell ref="DB20:DI21"/>
    <mergeCell ref="AU19:AX19"/>
    <mergeCell ref="AY19:BM19"/>
    <mergeCell ref="BN19:BU19"/>
    <mergeCell ref="BV19:CC19"/>
    <mergeCell ref="B21:AX21"/>
    <mergeCell ref="AY21:BM21"/>
    <mergeCell ref="BN21:BU21"/>
    <mergeCell ref="Z26:AG26"/>
    <mergeCell ref="CE22:CS23"/>
    <mergeCell ref="CT22:DA23"/>
    <mergeCell ref="DB22:DI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B18:K18"/>
    <mergeCell ref="L18:V18"/>
    <mergeCell ref="AC18:AG18"/>
    <mergeCell ref="AH18:AL18"/>
    <mergeCell ref="AM18:AT18"/>
    <mergeCell ref="AU18:AX18"/>
    <mergeCell ref="CE20:CS21"/>
    <mergeCell ref="CT20:DA21"/>
    <mergeCell ref="B19:K19"/>
    <mergeCell ref="L19:V19"/>
    <mergeCell ref="W19:AB20"/>
    <mergeCell ref="AC19:AG19"/>
    <mergeCell ref="AH19:AL19"/>
    <mergeCell ref="AM19:AT19"/>
    <mergeCell ref="B20:K20"/>
    <mergeCell ref="L20:V20"/>
    <mergeCell ref="AC20:AG20"/>
    <mergeCell ref="AH20:AL20"/>
    <mergeCell ref="AM20:AT20"/>
    <mergeCell ref="BV18:CC18"/>
    <mergeCell ref="CE18:CS19"/>
    <mergeCell ref="CT18:DA19"/>
    <mergeCell ref="AY20:BM20"/>
    <mergeCell ref="BN20:BU20"/>
    <mergeCell ref="M17:Q17"/>
    <mergeCell ref="R17:V17"/>
    <mergeCell ref="W17:AB18"/>
    <mergeCell ref="AC17:AG17"/>
    <mergeCell ref="AH17:AL17"/>
    <mergeCell ref="AM17:AT17"/>
    <mergeCell ref="AU17:AX17"/>
    <mergeCell ref="AY17:BM17"/>
    <mergeCell ref="BN17:BU17"/>
    <mergeCell ref="AY18:BM18"/>
    <mergeCell ref="BN18:BU18"/>
    <mergeCell ref="DB18:DI19"/>
    <mergeCell ref="AU16:AX16"/>
    <mergeCell ref="AY16:BM16"/>
    <mergeCell ref="BN16:BU16"/>
    <mergeCell ref="BV16:CC16"/>
    <mergeCell ref="CE16:CS17"/>
    <mergeCell ref="CT16:DA17"/>
    <mergeCell ref="BV17:CC17"/>
    <mergeCell ref="DB16:DI17"/>
    <mergeCell ref="AU15:AX15"/>
    <mergeCell ref="AY15:BM15"/>
    <mergeCell ref="BN15:BU15"/>
    <mergeCell ref="BV15:CC15"/>
    <mergeCell ref="L16:Q16"/>
    <mergeCell ref="R16:V16"/>
    <mergeCell ref="AC16:AG16"/>
    <mergeCell ref="AH16:AL16"/>
    <mergeCell ref="AM16:AT16"/>
    <mergeCell ref="M15:Q15"/>
    <mergeCell ref="R15:V15"/>
    <mergeCell ref="W15:AB16"/>
    <mergeCell ref="AC15:AG15"/>
    <mergeCell ref="AH15:AL15"/>
    <mergeCell ref="AM15:AT15"/>
    <mergeCell ref="CD11:CS11"/>
    <mergeCell ref="CT11:DA11"/>
    <mergeCell ref="DB11:DI11"/>
    <mergeCell ref="B12:K17"/>
    <mergeCell ref="L12:Q12"/>
    <mergeCell ref="R12:V12"/>
    <mergeCell ref="W12:AB12"/>
    <mergeCell ref="AC12:AG12"/>
    <mergeCell ref="AH12:AL12"/>
    <mergeCell ref="AM12:AT12"/>
    <mergeCell ref="CT12:DA12"/>
    <mergeCell ref="AY14:BM14"/>
    <mergeCell ref="BN14:BU14"/>
    <mergeCell ref="BV14:CC14"/>
    <mergeCell ref="CD14:CS14"/>
    <mergeCell ref="CT14:DA14"/>
    <mergeCell ref="CD15:CS15"/>
    <mergeCell ref="AY13:BM13"/>
    <mergeCell ref="BN13:BU13"/>
    <mergeCell ref="AU12:AX12"/>
    <mergeCell ref="AY12:BM12"/>
    <mergeCell ref="BN12:BU12"/>
    <mergeCell ref="BV12:CC12"/>
    <mergeCell ref="CD12:CS12"/>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DB14:DI14"/>
    <mergeCell ref="BV13:CC13"/>
    <mergeCell ref="CD13:CS13"/>
    <mergeCell ref="CT13:DA13"/>
    <mergeCell ref="DB13:DI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7:CC7"/>
    <mergeCell ref="CD7:CS7"/>
    <mergeCell ref="BV8:CC8"/>
    <mergeCell ref="CD8:CS8"/>
    <mergeCell ref="CT8:DA8"/>
    <mergeCell ref="DB8:DI8"/>
    <mergeCell ref="AY9:BM9"/>
    <mergeCell ref="BN9:BU9"/>
    <mergeCell ref="BV9:CC9"/>
    <mergeCell ref="CD9:CS9"/>
    <mergeCell ref="CT9:DA9"/>
    <mergeCell ref="DB9:DI9"/>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44" t="s">
        <v>565</v>
      </c>
      <c r="D34" s="1244"/>
      <c r="E34" s="1245"/>
      <c r="F34" s="32" t="s">
        <v>566</v>
      </c>
      <c r="G34" s="33" t="s">
        <v>567</v>
      </c>
      <c r="H34" s="33" t="s">
        <v>568</v>
      </c>
      <c r="I34" s="33" t="s">
        <v>569</v>
      </c>
      <c r="J34" s="34" t="s">
        <v>570</v>
      </c>
      <c r="K34" s="22"/>
      <c r="L34" s="22"/>
      <c r="M34" s="22"/>
      <c r="N34" s="22"/>
      <c r="O34" s="22"/>
      <c r="P34" s="22"/>
    </row>
    <row r="35" spans="1:16" ht="39" customHeight="1">
      <c r="A35" s="22"/>
      <c r="B35" s="35"/>
      <c r="C35" s="1238" t="s">
        <v>571</v>
      </c>
      <c r="D35" s="1239"/>
      <c r="E35" s="1240"/>
      <c r="F35" s="36">
        <v>24.86</v>
      </c>
      <c r="G35" s="37">
        <v>26.84</v>
      </c>
      <c r="H35" s="37">
        <v>22.31</v>
      </c>
      <c r="I35" s="37">
        <v>23.25</v>
      </c>
      <c r="J35" s="38">
        <v>23.03</v>
      </c>
      <c r="K35" s="22"/>
      <c r="L35" s="22"/>
      <c r="M35" s="22"/>
      <c r="N35" s="22"/>
      <c r="O35" s="22"/>
      <c r="P35" s="22"/>
    </row>
    <row r="36" spans="1:16" ht="39" customHeight="1">
      <c r="A36" s="22"/>
      <c r="B36" s="35"/>
      <c r="C36" s="1238" t="s">
        <v>572</v>
      </c>
      <c r="D36" s="1239"/>
      <c r="E36" s="1240"/>
      <c r="F36" s="36">
        <v>14.81</v>
      </c>
      <c r="G36" s="37">
        <v>16.28</v>
      </c>
      <c r="H36" s="37">
        <v>13.44</v>
      </c>
      <c r="I36" s="37">
        <v>10.09</v>
      </c>
      <c r="J36" s="38">
        <v>16.559999999999999</v>
      </c>
      <c r="K36" s="22"/>
      <c r="L36" s="22"/>
      <c r="M36" s="22"/>
      <c r="N36" s="22"/>
      <c r="O36" s="22"/>
      <c r="P36" s="22"/>
    </row>
    <row r="37" spans="1:16" ht="39" customHeight="1">
      <c r="A37" s="22"/>
      <c r="B37" s="35"/>
      <c r="C37" s="1238" t="s">
        <v>573</v>
      </c>
      <c r="D37" s="1239"/>
      <c r="E37" s="1240"/>
      <c r="F37" s="36">
        <v>0</v>
      </c>
      <c r="G37" s="37">
        <v>0</v>
      </c>
      <c r="H37" s="37">
        <v>0</v>
      </c>
      <c r="I37" s="37">
        <v>0</v>
      </c>
      <c r="J37" s="38">
        <v>1.35</v>
      </c>
      <c r="K37" s="22"/>
      <c r="L37" s="22"/>
      <c r="M37" s="22"/>
      <c r="N37" s="22"/>
      <c r="O37" s="22"/>
      <c r="P37" s="22"/>
    </row>
    <row r="38" spans="1:16" ht="39" customHeight="1">
      <c r="A38" s="22"/>
      <c r="B38" s="35"/>
      <c r="C38" s="1238" t="s">
        <v>574</v>
      </c>
      <c r="D38" s="1239"/>
      <c r="E38" s="1240"/>
      <c r="F38" s="36">
        <v>1.0900000000000001</v>
      </c>
      <c r="G38" s="37">
        <v>0.38</v>
      </c>
      <c r="H38" s="37">
        <v>0.28000000000000003</v>
      </c>
      <c r="I38" s="37">
        <v>0.39</v>
      </c>
      <c r="J38" s="38">
        <v>0.84</v>
      </c>
      <c r="K38" s="22"/>
      <c r="L38" s="22"/>
      <c r="M38" s="22"/>
      <c r="N38" s="22"/>
      <c r="O38" s="22"/>
      <c r="P38" s="22"/>
    </row>
    <row r="39" spans="1:16" ht="39" customHeight="1">
      <c r="A39" s="22"/>
      <c r="B39" s="35"/>
      <c r="C39" s="1238" t="s">
        <v>575</v>
      </c>
      <c r="D39" s="1239"/>
      <c r="E39" s="1240"/>
      <c r="F39" s="36">
        <v>0.3</v>
      </c>
      <c r="G39" s="37">
        <v>0.18</v>
      </c>
      <c r="H39" s="37">
        <v>0.3</v>
      </c>
      <c r="I39" s="37">
        <v>0.24</v>
      </c>
      <c r="J39" s="38">
        <v>0.19</v>
      </c>
      <c r="K39" s="22"/>
      <c r="L39" s="22"/>
      <c r="M39" s="22"/>
      <c r="N39" s="22"/>
      <c r="O39" s="22"/>
      <c r="P39" s="22"/>
    </row>
    <row r="40" spans="1:16" ht="39" customHeight="1">
      <c r="A40" s="22"/>
      <c r="B40" s="35"/>
      <c r="C40" s="1238" t="s">
        <v>576</v>
      </c>
      <c r="D40" s="1239"/>
      <c r="E40" s="1240"/>
      <c r="F40" s="36">
        <v>0.08</v>
      </c>
      <c r="G40" s="37">
        <v>0.1</v>
      </c>
      <c r="H40" s="37">
        <v>0.1</v>
      </c>
      <c r="I40" s="37">
        <v>0.05</v>
      </c>
      <c r="J40" s="38">
        <v>0.04</v>
      </c>
      <c r="K40" s="22"/>
      <c r="L40" s="22"/>
      <c r="M40" s="22"/>
      <c r="N40" s="22"/>
      <c r="O40" s="22"/>
      <c r="P40" s="22"/>
    </row>
    <row r="41" spans="1:16" ht="39" customHeight="1">
      <c r="A41" s="22"/>
      <c r="B41" s="35"/>
      <c r="C41" s="1238" t="s">
        <v>577</v>
      </c>
      <c r="D41" s="1239"/>
      <c r="E41" s="1240"/>
      <c r="F41" s="36">
        <v>0.01</v>
      </c>
      <c r="G41" s="37">
        <v>0</v>
      </c>
      <c r="H41" s="37">
        <v>0</v>
      </c>
      <c r="I41" s="37">
        <v>0</v>
      </c>
      <c r="J41" s="38">
        <v>0</v>
      </c>
      <c r="K41" s="22"/>
      <c r="L41" s="22"/>
      <c r="M41" s="22"/>
      <c r="N41" s="22"/>
      <c r="O41" s="22"/>
      <c r="P41" s="22"/>
    </row>
    <row r="42" spans="1:16" ht="39" customHeight="1">
      <c r="A42" s="22"/>
      <c r="B42" s="39"/>
      <c r="C42" s="1238" t="s">
        <v>578</v>
      </c>
      <c r="D42" s="1239"/>
      <c r="E42" s="1240"/>
      <c r="F42" s="36" t="s">
        <v>515</v>
      </c>
      <c r="G42" s="37" t="s">
        <v>515</v>
      </c>
      <c r="H42" s="37" t="s">
        <v>515</v>
      </c>
      <c r="I42" s="37" t="s">
        <v>515</v>
      </c>
      <c r="J42" s="38" t="s">
        <v>515</v>
      </c>
      <c r="K42" s="22"/>
      <c r="L42" s="22"/>
      <c r="M42" s="22"/>
      <c r="N42" s="22"/>
      <c r="O42" s="22"/>
      <c r="P42" s="22"/>
    </row>
    <row r="43" spans="1:16" ht="39" customHeight="1" thickBot="1">
      <c r="A43" s="22"/>
      <c r="B43" s="40"/>
      <c r="C43" s="1241" t="s">
        <v>579</v>
      </c>
      <c r="D43" s="1242"/>
      <c r="E43" s="124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46" t="s">
        <v>11</v>
      </c>
      <c r="C45" s="1247"/>
      <c r="D45" s="58"/>
      <c r="E45" s="1252" t="s">
        <v>12</v>
      </c>
      <c r="F45" s="1252"/>
      <c r="G45" s="1252"/>
      <c r="H45" s="1252"/>
      <c r="I45" s="1252"/>
      <c r="J45" s="1253"/>
      <c r="K45" s="59">
        <v>343</v>
      </c>
      <c r="L45" s="60">
        <v>294</v>
      </c>
      <c r="M45" s="60">
        <v>292</v>
      </c>
      <c r="N45" s="60">
        <v>299</v>
      </c>
      <c r="O45" s="61">
        <v>251</v>
      </c>
      <c r="P45" s="48"/>
      <c r="Q45" s="48"/>
      <c r="R45" s="48"/>
      <c r="S45" s="48"/>
      <c r="T45" s="48"/>
      <c r="U45" s="48"/>
    </row>
    <row r="46" spans="1:21" ht="30.75" customHeight="1">
      <c r="A46" s="48"/>
      <c r="B46" s="1248"/>
      <c r="C46" s="1249"/>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c r="A47" s="48"/>
      <c r="B47" s="1248"/>
      <c r="C47" s="1249"/>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c r="A48" s="48"/>
      <c r="B48" s="1248"/>
      <c r="C48" s="1249"/>
      <c r="D48" s="62"/>
      <c r="E48" s="1254" t="s">
        <v>15</v>
      </c>
      <c r="F48" s="1254"/>
      <c r="G48" s="1254"/>
      <c r="H48" s="1254"/>
      <c r="I48" s="1254"/>
      <c r="J48" s="1255"/>
      <c r="K48" s="63">
        <v>154</v>
      </c>
      <c r="L48" s="64">
        <v>161</v>
      </c>
      <c r="M48" s="64">
        <v>151</v>
      </c>
      <c r="N48" s="64">
        <v>160</v>
      </c>
      <c r="O48" s="65">
        <v>156</v>
      </c>
      <c r="P48" s="48"/>
      <c r="Q48" s="48"/>
      <c r="R48" s="48"/>
      <c r="S48" s="48"/>
      <c r="T48" s="48"/>
      <c r="U48" s="48"/>
    </row>
    <row r="49" spans="1:21" ht="30.75" customHeight="1">
      <c r="A49" s="48"/>
      <c r="B49" s="1248"/>
      <c r="C49" s="1249"/>
      <c r="D49" s="62"/>
      <c r="E49" s="1254" t="s">
        <v>16</v>
      </c>
      <c r="F49" s="1254"/>
      <c r="G49" s="1254"/>
      <c r="H49" s="1254"/>
      <c r="I49" s="1254"/>
      <c r="J49" s="1255"/>
      <c r="K49" s="63">
        <v>4</v>
      </c>
      <c r="L49" s="64">
        <v>3</v>
      </c>
      <c r="M49" s="64">
        <v>4</v>
      </c>
      <c r="N49" s="64">
        <v>6</v>
      </c>
      <c r="O49" s="65">
        <v>8</v>
      </c>
      <c r="P49" s="48"/>
      <c r="Q49" s="48"/>
      <c r="R49" s="48"/>
      <c r="S49" s="48"/>
      <c r="T49" s="48"/>
      <c r="U49" s="48"/>
    </row>
    <row r="50" spans="1:21" ht="30.75" customHeight="1">
      <c r="A50" s="48"/>
      <c r="B50" s="1248"/>
      <c r="C50" s="1249"/>
      <c r="D50" s="62"/>
      <c r="E50" s="1254" t="s">
        <v>17</v>
      </c>
      <c r="F50" s="1254"/>
      <c r="G50" s="1254"/>
      <c r="H50" s="1254"/>
      <c r="I50" s="1254"/>
      <c r="J50" s="1255"/>
      <c r="K50" s="63" t="s">
        <v>515</v>
      </c>
      <c r="L50" s="64" t="s">
        <v>515</v>
      </c>
      <c r="M50" s="64" t="s">
        <v>515</v>
      </c>
      <c r="N50" s="64" t="s">
        <v>515</v>
      </c>
      <c r="O50" s="65" t="s">
        <v>515</v>
      </c>
      <c r="P50" s="48"/>
      <c r="Q50" s="48"/>
      <c r="R50" s="48"/>
      <c r="S50" s="48"/>
      <c r="T50" s="48"/>
      <c r="U50" s="48"/>
    </row>
    <row r="51" spans="1:21" ht="30.75" customHeight="1">
      <c r="A51" s="48"/>
      <c r="B51" s="1250"/>
      <c r="C51" s="1251"/>
      <c r="D51" s="66"/>
      <c r="E51" s="1254" t="s">
        <v>18</v>
      </c>
      <c r="F51" s="1254"/>
      <c r="G51" s="1254"/>
      <c r="H51" s="1254"/>
      <c r="I51" s="1254"/>
      <c r="J51" s="1255"/>
      <c r="K51" s="63">
        <v>0</v>
      </c>
      <c r="L51" s="64" t="s">
        <v>515</v>
      </c>
      <c r="M51" s="64" t="s">
        <v>515</v>
      </c>
      <c r="N51" s="64" t="s">
        <v>515</v>
      </c>
      <c r="O51" s="65">
        <v>0</v>
      </c>
      <c r="P51" s="48"/>
      <c r="Q51" s="48"/>
      <c r="R51" s="48"/>
      <c r="S51" s="48"/>
      <c r="T51" s="48"/>
      <c r="U51" s="48"/>
    </row>
    <row r="52" spans="1:21" ht="30.75" customHeight="1">
      <c r="A52" s="48"/>
      <c r="B52" s="1256" t="s">
        <v>19</v>
      </c>
      <c r="C52" s="1257"/>
      <c r="D52" s="66"/>
      <c r="E52" s="1254" t="s">
        <v>20</v>
      </c>
      <c r="F52" s="1254"/>
      <c r="G52" s="1254"/>
      <c r="H52" s="1254"/>
      <c r="I52" s="1254"/>
      <c r="J52" s="1255"/>
      <c r="K52" s="63">
        <v>378</v>
      </c>
      <c r="L52" s="64">
        <v>370</v>
      </c>
      <c r="M52" s="64">
        <v>358</v>
      </c>
      <c r="N52" s="64">
        <v>328</v>
      </c>
      <c r="O52" s="65">
        <v>319</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123</v>
      </c>
      <c r="L53" s="69">
        <v>88</v>
      </c>
      <c r="M53" s="69">
        <v>89</v>
      </c>
      <c r="N53" s="69">
        <v>137</v>
      </c>
      <c r="O53" s="70">
        <v>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c r="B57" s="1262" t="s">
        <v>25</v>
      </c>
      <c r="C57" s="1263"/>
      <c r="D57" s="1266" t="s">
        <v>26</v>
      </c>
      <c r="E57" s="1267"/>
      <c r="F57" s="1267"/>
      <c r="G57" s="1267"/>
      <c r="H57" s="1267"/>
      <c r="I57" s="1267"/>
      <c r="J57" s="1268"/>
      <c r="K57" s="82" t="s">
        <v>601</v>
      </c>
      <c r="L57" s="83" t="s">
        <v>602</v>
      </c>
      <c r="M57" s="83" t="s">
        <v>603</v>
      </c>
      <c r="N57" s="83" t="s">
        <v>604</v>
      </c>
      <c r="O57" s="84" t="s">
        <v>610</v>
      </c>
    </row>
    <row r="58" spans="1:21" ht="31.5" customHeight="1" thickBot="1">
      <c r="B58" s="1264"/>
      <c r="C58" s="1265"/>
      <c r="D58" s="1269" t="s">
        <v>27</v>
      </c>
      <c r="E58" s="1270"/>
      <c r="F58" s="1270"/>
      <c r="G58" s="1270"/>
      <c r="H58" s="1270"/>
      <c r="I58" s="1270"/>
      <c r="J58" s="1271"/>
      <c r="K58" s="85" t="s">
        <v>610</v>
      </c>
      <c r="L58" s="86" t="s">
        <v>610</v>
      </c>
      <c r="M58" s="86" t="s">
        <v>610</v>
      </c>
      <c r="N58" s="86" t="s">
        <v>610</v>
      </c>
      <c r="O58" s="87" t="s">
        <v>610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557</v>
      </c>
      <c r="J40" s="99" t="s">
        <v>558</v>
      </c>
      <c r="K40" s="99" t="s">
        <v>559</v>
      </c>
      <c r="L40" s="99" t="s">
        <v>560</v>
      </c>
      <c r="M40" s="100" t="s">
        <v>561</v>
      </c>
    </row>
    <row r="41" spans="2:13" ht="27.75" customHeight="1">
      <c r="B41" s="1272" t="s">
        <v>30</v>
      </c>
      <c r="C41" s="1273"/>
      <c r="D41" s="101"/>
      <c r="E41" s="1278" t="s">
        <v>31</v>
      </c>
      <c r="F41" s="1278"/>
      <c r="G41" s="1278"/>
      <c r="H41" s="1279"/>
      <c r="I41" s="102">
        <v>2940</v>
      </c>
      <c r="J41" s="103">
        <v>2845</v>
      </c>
      <c r="K41" s="103">
        <v>2709</v>
      </c>
      <c r="L41" s="103">
        <v>2726</v>
      </c>
      <c r="M41" s="104">
        <v>2972</v>
      </c>
    </row>
    <row r="42" spans="2:13" ht="27.75" customHeight="1">
      <c r="B42" s="1274"/>
      <c r="C42" s="1275"/>
      <c r="D42" s="105"/>
      <c r="E42" s="1280" t="s">
        <v>32</v>
      </c>
      <c r="F42" s="1280"/>
      <c r="G42" s="1280"/>
      <c r="H42" s="1281"/>
      <c r="I42" s="106" t="s">
        <v>515</v>
      </c>
      <c r="J42" s="107" t="s">
        <v>515</v>
      </c>
      <c r="K42" s="107" t="s">
        <v>515</v>
      </c>
      <c r="L42" s="107" t="s">
        <v>515</v>
      </c>
      <c r="M42" s="108" t="s">
        <v>515</v>
      </c>
    </row>
    <row r="43" spans="2:13" ht="27.75" customHeight="1">
      <c r="B43" s="1274"/>
      <c r="C43" s="1275"/>
      <c r="D43" s="105"/>
      <c r="E43" s="1280" t="s">
        <v>33</v>
      </c>
      <c r="F43" s="1280"/>
      <c r="G43" s="1280"/>
      <c r="H43" s="1281"/>
      <c r="I43" s="106">
        <v>2217</v>
      </c>
      <c r="J43" s="107">
        <v>2218</v>
      </c>
      <c r="K43" s="107">
        <v>2096</v>
      </c>
      <c r="L43" s="107">
        <v>2044</v>
      </c>
      <c r="M43" s="108">
        <v>1803</v>
      </c>
    </row>
    <row r="44" spans="2:13" ht="27.75" customHeight="1">
      <c r="B44" s="1274"/>
      <c r="C44" s="1275"/>
      <c r="D44" s="105"/>
      <c r="E44" s="1280" t="s">
        <v>34</v>
      </c>
      <c r="F44" s="1280"/>
      <c r="G44" s="1280"/>
      <c r="H44" s="1281"/>
      <c r="I44" s="106">
        <v>21</v>
      </c>
      <c r="J44" s="107">
        <v>39</v>
      </c>
      <c r="K44" s="107">
        <v>43</v>
      </c>
      <c r="L44" s="107">
        <v>41</v>
      </c>
      <c r="M44" s="108">
        <v>38</v>
      </c>
    </row>
    <row r="45" spans="2:13" ht="27.75" customHeight="1">
      <c r="B45" s="1274"/>
      <c r="C45" s="1275"/>
      <c r="D45" s="105"/>
      <c r="E45" s="1280" t="s">
        <v>35</v>
      </c>
      <c r="F45" s="1280"/>
      <c r="G45" s="1280"/>
      <c r="H45" s="1281"/>
      <c r="I45" s="106">
        <v>1045</v>
      </c>
      <c r="J45" s="107">
        <v>983</v>
      </c>
      <c r="K45" s="107">
        <v>963</v>
      </c>
      <c r="L45" s="107">
        <v>1016</v>
      </c>
      <c r="M45" s="108">
        <v>957</v>
      </c>
    </row>
    <row r="46" spans="2:13" ht="27.75" customHeight="1">
      <c r="B46" s="1274"/>
      <c r="C46" s="1275"/>
      <c r="D46" s="109"/>
      <c r="E46" s="1280" t="s">
        <v>36</v>
      </c>
      <c r="F46" s="1280"/>
      <c r="G46" s="1280"/>
      <c r="H46" s="1281"/>
      <c r="I46" s="106">
        <v>32</v>
      </c>
      <c r="J46" s="107">
        <v>50</v>
      </c>
      <c r="K46" s="107">
        <v>49</v>
      </c>
      <c r="L46" s="107">
        <v>66</v>
      </c>
      <c r="M46" s="108">
        <v>67</v>
      </c>
    </row>
    <row r="47" spans="2:13" ht="27.75" customHeight="1">
      <c r="B47" s="1274"/>
      <c r="C47" s="1275"/>
      <c r="D47" s="110"/>
      <c r="E47" s="1282" t="s">
        <v>37</v>
      </c>
      <c r="F47" s="1283"/>
      <c r="G47" s="1283"/>
      <c r="H47" s="1284"/>
      <c r="I47" s="106" t="s">
        <v>515</v>
      </c>
      <c r="J47" s="107" t="s">
        <v>515</v>
      </c>
      <c r="K47" s="107" t="s">
        <v>515</v>
      </c>
      <c r="L47" s="107" t="s">
        <v>515</v>
      </c>
      <c r="M47" s="108" t="s">
        <v>515</v>
      </c>
    </row>
    <row r="48" spans="2:13" ht="27.75" customHeight="1">
      <c r="B48" s="1274"/>
      <c r="C48" s="1275"/>
      <c r="D48" s="105"/>
      <c r="E48" s="1280" t="s">
        <v>38</v>
      </c>
      <c r="F48" s="1280"/>
      <c r="G48" s="1280"/>
      <c r="H48" s="1281"/>
      <c r="I48" s="106" t="s">
        <v>515</v>
      </c>
      <c r="J48" s="107" t="s">
        <v>515</v>
      </c>
      <c r="K48" s="107" t="s">
        <v>515</v>
      </c>
      <c r="L48" s="107" t="s">
        <v>515</v>
      </c>
      <c r="M48" s="108" t="s">
        <v>515</v>
      </c>
    </row>
    <row r="49" spans="2:13" ht="27.75" customHeight="1">
      <c r="B49" s="1276"/>
      <c r="C49" s="1277"/>
      <c r="D49" s="105"/>
      <c r="E49" s="1280" t="s">
        <v>39</v>
      </c>
      <c r="F49" s="1280"/>
      <c r="G49" s="1280"/>
      <c r="H49" s="1281"/>
      <c r="I49" s="106" t="s">
        <v>515</v>
      </c>
      <c r="J49" s="107" t="s">
        <v>515</v>
      </c>
      <c r="K49" s="107" t="s">
        <v>515</v>
      </c>
      <c r="L49" s="107" t="s">
        <v>515</v>
      </c>
      <c r="M49" s="108" t="s">
        <v>515</v>
      </c>
    </row>
    <row r="50" spans="2:13" ht="27.75" customHeight="1">
      <c r="B50" s="1285" t="s">
        <v>40</v>
      </c>
      <c r="C50" s="1286"/>
      <c r="D50" s="111"/>
      <c r="E50" s="1280" t="s">
        <v>41</v>
      </c>
      <c r="F50" s="1280"/>
      <c r="G50" s="1280"/>
      <c r="H50" s="1281"/>
      <c r="I50" s="106">
        <v>1775</v>
      </c>
      <c r="J50" s="107">
        <v>1954</v>
      </c>
      <c r="K50" s="107">
        <v>1950</v>
      </c>
      <c r="L50" s="107">
        <v>1909</v>
      </c>
      <c r="M50" s="108">
        <v>1765</v>
      </c>
    </row>
    <row r="51" spans="2:13" ht="27.75" customHeight="1">
      <c r="B51" s="1274"/>
      <c r="C51" s="1275"/>
      <c r="D51" s="105"/>
      <c r="E51" s="1280" t="s">
        <v>42</v>
      </c>
      <c r="F51" s="1280"/>
      <c r="G51" s="1280"/>
      <c r="H51" s="1281"/>
      <c r="I51" s="106">
        <v>57</v>
      </c>
      <c r="J51" s="107">
        <v>57</v>
      </c>
      <c r="K51" s="107">
        <v>57</v>
      </c>
      <c r="L51" s="107">
        <v>82</v>
      </c>
      <c r="M51" s="108">
        <v>82</v>
      </c>
    </row>
    <row r="52" spans="2:13" ht="27.75" customHeight="1">
      <c r="B52" s="1276"/>
      <c r="C52" s="1277"/>
      <c r="D52" s="105"/>
      <c r="E52" s="1280" t="s">
        <v>43</v>
      </c>
      <c r="F52" s="1280"/>
      <c r="G52" s="1280"/>
      <c r="H52" s="1281"/>
      <c r="I52" s="106">
        <v>3670</v>
      </c>
      <c r="J52" s="107">
        <v>3382</v>
      </c>
      <c r="K52" s="107">
        <v>3277</v>
      </c>
      <c r="L52" s="107">
        <v>3206</v>
      </c>
      <c r="M52" s="108">
        <v>3281</v>
      </c>
    </row>
    <row r="53" spans="2:13" ht="27.75" customHeight="1" thickBot="1">
      <c r="B53" s="1287" t="s">
        <v>44</v>
      </c>
      <c r="C53" s="1288"/>
      <c r="D53" s="112"/>
      <c r="E53" s="1289" t="s">
        <v>45</v>
      </c>
      <c r="F53" s="1289"/>
      <c r="G53" s="1289"/>
      <c r="H53" s="1290"/>
      <c r="I53" s="113">
        <v>753</v>
      </c>
      <c r="J53" s="114">
        <v>741</v>
      </c>
      <c r="K53" s="114">
        <v>577</v>
      </c>
      <c r="L53" s="114">
        <v>697</v>
      </c>
      <c r="M53" s="115">
        <v>709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559</v>
      </c>
      <c r="G54" s="124" t="s">
        <v>560</v>
      </c>
      <c r="H54" s="125" t="s">
        <v>561</v>
      </c>
    </row>
    <row r="55" spans="2:8" ht="52.5" customHeight="1">
      <c r="B55" s="126"/>
      <c r="C55" s="1299" t="s">
        <v>48</v>
      </c>
      <c r="D55" s="1299"/>
      <c r="E55" s="1300"/>
      <c r="F55" s="127">
        <v>824</v>
      </c>
      <c r="G55" s="127">
        <v>667</v>
      </c>
      <c r="H55" s="128">
        <v>386</v>
      </c>
    </row>
    <row r="56" spans="2:8" ht="52.5" customHeight="1">
      <c r="B56" s="129"/>
      <c r="C56" s="1301" t="s">
        <v>49</v>
      </c>
      <c r="D56" s="1301"/>
      <c r="E56" s="1302"/>
      <c r="F56" s="130">
        <v>164</v>
      </c>
      <c r="G56" s="130">
        <v>164</v>
      </c>
      <c r="H56" s="131">
        <v>164</v>
      </c>
    </row>
    <row r="57" spans="2:8" ht="53.25" customHeight="1">
      <c r="B57" s="129"/>
      <c r="C57" s="1303" t="s">
        <v>50</v>
      </c>
      <c r="D57" s="1303"/>
      <c r="E57" s="1304"/>
      <c r="F57" s="132">
        <v>4264</v>
      </c>
      <c r="G57" s="132">
        <v>4375</v>
      </c>
      <c r="H57" s="133">
        <v>4502</v>
      </c>
    </row>
    <row r="58" spans="2:8" ht="45.75" customHeight="1">
      <c r="B58" s="134"/>
      <c r="C58" s="1291" t="s">
        <v>605</v>
      </c>
      <c r="D58" s="1292"/>
      <c r="E58" s="1293"/>
      <c r="F58" s="135">
        <v>3222</v>
      </c>
      <c r="G58" s="135">
        <v>3222</v>
      </c>
      <c r="H58" s="136">
        <v>3205</v>
      </c>
    </row>
    <row r="59" spans="2:8" ht="45.75" customHeight="1">
      <c r="B59" s="134"/>
      <c r="C59" s="1291" t="s">
        <v>606</v>
      </c>
      <c r="D59" s="1292"/>
      <c r="E59" s="1293"/>
      <c r="F59" s="135">
        <v>626</v>
      </c>
      <c r="G59" s="135">
        <v>727</v>
      </c>
      <c r="H59" s="136">
        <v>847</v>
      </c>
    </row>
    <row r="60" spans="2:8" ht="45.75" customHeight="1">
      <c r="B60" s="134"/>
      <c r="C60" s="1291" t="s">
        <v>607</v>
      </c>
      <c r="D60" s="1292"/>
      <c r="E60" s="1293"/>
      <c r="F60" s="135">
        <v>150</v>
      </c>
      <c r="G60" s="135">
        <v>150</v>
      </c>
      <c r="H60" s="136">
        <v>150</v>
      </c>
    </row>
    <row r="61" spans="2:8" ht="45.75" customHeight="1">
      <c r="B61" s="134"/>
      <c r="C61" s="1291" t="s">
        <v>608</v>
      </c>
      <c r="D61" s="1292"/>
      <c r="E61" s="1293"/>
      <c r="F61" s="135">
        <v>100</v>
      </c>
      <c r="G61" s="135">
        <v>100</v>
      </c>
      <c r="H61" s="136">
        <v>100</v>
      </c>
    </row>
    <row r="62" spans="2:8" ht="45.75" customHeight="1" thickBot="1">
      <c r="B62" s="137"/>
      <c r="C62" s="1294" t="s">
        <v>609</v>
      </c>
      <c r="D62" s="1295"/>
      <c r="E62" s="1296"/>
      <c r="F62" s="138">
        <v>89</v>
      </c>
      <c r="G62" s="138">
        <v>87</v>
      </c>
      <c r="H62" s="139">
        <v>87</v>
      </c>
    </row>
    <row r="63" spans="2:8" ht="52.5" customHeight="1" thickBot="1">
      <c r="B63" s="140"/>
      <c r="C63" s="1297" t="s">
        <v>51</v>
      </c>
      <c r="D63" s="1297"/>
      <c r="E63" s="1298"/>
      <c r="F63" s="141">
        <v>5252</v>
      </c>
      <c r="G63" s="141">
        <v>5206</v>
      </c>
      <c r="H63" s="142">
        <v>5052</v>
      </c>
    </row>
    <row r="64" spans="2:8" ht="15" customHeight="1"/>
    <row r="65" ht="0" hidden="1" customHeight="1"/>
    <row r="66" ht="0" hidden="1" customHeight="1"/>
  </sheetData>
  <sheetProtection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73" zoomScaleNormal="100" zoomScaleSheetLayoutView="55" workbookViewId="0">
      <selection activeCell="AN48" sqref="AN48"/>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627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614</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557</v>
      </c>
      <c r="BQ50" s="1318"/>
      <c r="BR50" s="1318"/>
      <c r="BS50" s="1318"/>
      <c r="BT50" s="1318"/>
      <c r="BU50" s="1318"/>
      <c r="BV50" s="1318"/>
      <c r="BW50" s="1318"/>
      <c r="BX50" s="1318" t="s">
        <v>558</v>
      </c>
      <c r="BY50" s="1318"/>
      <c r="BZ50" s="1318"/>
      <c r="CA50" s="1318"/>
      <c r="CB50" s="1318"/>
      <c r="CC50" s="1318"/>
      <c r="CD50" s="1318"/>
      <c r="CE50" s="1318"/>
      <c r="CF50" s="1318" t="s">
        <v>559</v>
      </c>
      <c r="CG50" s="1318"/>
      <c r="CH50" s="1318"/>
      <c r="CI50" s="1318"/>
      <c r="CJ50" s="1318"/>
      <c r="CK50" s="1318"/>
      <c r="CL50" s="1318"/>
      <c r="CM50" s="1318"/>
      <c r="CN50" s="1318" t="s">
        <v>560</v>
      </c>
      <c r="CO50" s="1318"/>
      <c r="CP50" s="1318"/>
      <c r="CQ50" s="1318"/>
      <c r="CR50" s="1318"/>
      <c r="CS50" s="1318"/>
      <c r="CT50" s="1318"/>
      <c r="CU50" s="1318"/>
      <c r="CV50" s="1318" t="s">
        <v>561</v>
      </c>
      <c r="CW50" s="1318"/>
      <c r="CX50" s="1318"/>
      <c r="CY50" s="1318"/>
      <c r="CZ50" s="1318"/>
      <c r="DA50" s="1318"/>
      <c r="DB50" s="1318"/>
      <c r="DC50" s="1318"/>
    </row>
    <row r="51" spans="1:109" ht="13.5" customHeight="1">
      <c r="B51" s="394"/>
      <c r="G51" s="1325"/>
      <c r="H51" s="1325"/>
      <c r="I51" s="1323"/>
      <c r="J51" s="1323"/>
      <c r="K51" s="1321"/>
      <c r="L51" s="1321"/>
      <c r="M51" s="1321"/>
      <c r="N51" s="1321"/>
      <c r="AM51" s="403"/>
      <c r="AN51" s="1322" t="s">
        <v>615</v>
      </c>
      <c r="AO51" s="1322"/>
      <c r="AP51" s="1322"/>
      <c r="AQ51" s="1322"/>
      <c r="AR51" s="1322"/>
      <c r="AS51" s="1322"/>
      <c r="AT51" s="1322"/>
      <c r="AU51" s="1322"/>
      <c r="AV51" s="1322"/>
      <c r="AW51" s="1322"/>
      <c r="AX51" s="1322"/>
      <c r="AY51" s="1322"/>
      <c r="AZ51" s="1322"/>
      <c r="BA51" s="1322"/>
      <c r="BB51" s="1322" t="s">
        <v>616</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19"/>
      <c r="BY51" s="1320"/>
      <c r="BZ51" s="1320"/>
      <c r="CA51" s="1320"/>
      <c r="CB51" s="1320"/>
      <c r="CC51" s="1320"/>
      <c r="CD51" s="1320"/>
      <c r="CE51" s="1320"/>
      <c r="CF51" s="1320">
        <v>33.299999999999997</v>
      </c>
      <c r="CG51" s="1320"/>
      <c r="CH51" s="1320"/>
      <c r="CI51" s="1320"/>
      <c r="CJ51" s="1320"/>
      <c r="CK51" s="1320"/>
      <c r="CL51" s="1320"/>
      <c r="CM51" s="1320"/>
      <c r="CN51" s="1320">
        <v>40.299999999999997</v>
      </c>
      <c r="CO51" s="1320"/>
      <c r="CP51" s="1320"/>
      <c r="CQ51" s="1320"/>
      <c r="CR51" s="1320"/>
      <c r="CS51" s="1320"/>
      <c r="CT51" s="1320"/>
      <c r="CU51" s="1320"/>
      <c r="CV51" s="1319"/>
      <c r="CW51" s="1320"/>
      <c r="CX51" s="1320"/>
      <c r="CY51" s="1320"/>
      <c r="CZ51" s="1320"/>
      <c r="DA51" s="1320"/>
      <c r="DB51" s="1320"/>
      <c r="DC51" s="1320"/>
    </row>
    <row r="52" spans="1:109">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617</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19"/>
      <c r="BY53" s="1320"/>
      <c r="BZ53" s="1320"/>
      <c r="CA53" s="1320"/>
      <c r="CB53" s="1320"/>
      <c r="CC53" s="1320"/>
      <c r="CD53" s="1320"/>
      <c r="CE53" s="1320"/>
      <c r="CF53" s="1320">
        <v>56</v>
      </c>
      <c r="CG53" s="1320"/>
      <c r="CH53" s="1320"/>
      <c r="CI53" s="1320"/>
      <c r="CJ53" s="1320"/>
      <c r="CK53" s="1320"/>
      <c r="CL53" s="1320"/>
      <c r="CM53" s="1320"/>
      <c r="CN53" s="1320">
        <v>61.6</v>
      </c>
      <c r="CO53" s="1320"/>
      <c r="CP53" s="1320"/>
      <c r="CQ53" s="1320"/>
      <c r="CR53" s="1320"/>
      <c r="CS53" s="1320"/>
      <c r="CT53" s="1320"/>
      <c r="CU53" s="1320"/>
      <c r="CV53" s="1319"/>
      <c r="CW53" s="1320"/>
      <c r="CX53" s="1320"/>
      <c r="CY53" s="1320"/>
      <c r="CZ53" s="1320"/>
      <c r="DA53" s="1320"/>
      <c r="DB53" s="1320"/>
      <c r="DC53" s="1320"/>
    </row>
    <row r="54" spans="1:109">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c r="A55" s="402"/>
      <c r="B55" s="394"/>
      <c r="G55" s="1314"/>
      <c r="H55" s="1314"/>
      <c r="I55" s="1314"/>
      <c r="J55" s="1314"/>
      <c r="K55" s="1321"/>
      <c r="L55" s="1321"/>
      <c r="M55" s="1321"/>
      <c r="N55" s="1321"/>
      <c r="AN55" s="1318" t="s">
        <v>618</v>
      </c>
      <c r="AO55" s="1318"/>
      <c r="AP55" s="1318"/>
      <c r="AQ55" s="1318"/>
      <c r="AR55" s="1318"/>
      <c r="AS55" s="1318"/>
      <c r="AT55" s="1318"/>
      <c r="AU55" s="1318"/>
      <c r="AV55" s="1318"/>
      <c r="AW55" s="1318"/>
      <c r="AX55" s="1318"/>
      <c r="AY55" s="1318"/>
      <c r="AZ55" s="1318"/>
      <c r="BA55" s="1318"/>
      <c r="BB55" s="1322" t="s">
        <v>619</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19"/>
      <c r="BY55" s="1320"/>
      <c r="BZ55" s="1320"/>
      <c r="CA55" s="1320"/>
      <c r="CB55" s="1320"/>
      <c r="CC55" s="1320"/>
      <c r="CD55" s="1320"/>
      <c r="CE55" s="1320"/>
      <c r="CF55" s="1320">
        <v>25.4</v>
      </c>
      <c r="CG55" s="1320"/>
      <c r="CH55" s="1320"/>
      <c r="CI55" s="1320"/>
      <c r="CJ55" s="1320"/>
      <c r="CK55" s="1320"/>
      <c r="CL55" s="1320"/>
      <c r="CM55" s="1320"/>
      <c r="CN55" s="1320">
        <v>23.4</v>
      </c>
      <c r="CO55" s="1320"/>
      <c r="CP55" s="1320"/>
      <c r="CQ55" s="1320"/>
      <c r="CR55" s="1320"/>
      <c r="CS55" s="1320"/>
      <c r="CT55" s="1320"/>
      <c r="CU55" s="1320"/>
      <c r="CV55" s="1319"/>
      <c r="CW55" s="1320"/>
      <c r="CX55" s="1320"/>
      <c r="CY55" s="1320"/>
      <c r="CZ55" s="1320"/>
      <c r="DA55" s="1320"/>
      <c r="DB55" s="1320"/>
      <c r="DC55" s="1320"/>
    </row>
    <row r="56" spans="1:109">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617</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19"/>
      <c r="BY57" s="1320"/>
      <c r="BZ57" s="1320"/>
      <c r="CA57" s="1320"/>
      <c r="CB57" s="1320"/>
      <c r="CC57" s="1320"/>
      <c r="CD57" s="1320"/>
      <c r="CE57" s="1320"/>
      <c r="CF57" s="1320">
        <v>58.7</v>
      </c>
      <c r="CG57" s="1320"/>
      <c r="CH57" s="1320"/>
      <c r="CI57" s="1320"/>
      <c r="CJ57" s="1320"/>
      <c r="CK57" s="1320"/>
      <c r="CL57" s="1320"/>
      <c r="CM57" s="1320"/>
      <c r="CN57" s="1320">
        <v>59.2</v>
      </c>
      <c r="CO57" s="1320"/>
      <c r="CP57" s="1320"/>
      <c r="CQ57" s="1320"/>
      <c r="CR57" s="1320"/>
      <c r="CS57" s="1320"/>
      <c r="CT57" s="1320"/>
      <c r="CU57" s="1320"/>
      <c r="CV57" s="1319"/>
      <c r="CW57" s="1320"/>
      <c r="CX57" s="1320"/>
      <c r="CY57" s="1320"/>
      <c r="CZ57" s="1320"/>
      <c r="DA57" s="1320"/>
      <c r="DB57" s="1320"/>
      <c r="DC57" s="1320"/>
      <c r="DD57" s="407"/>
      <c r="DE57" s="406"/>
    </row>
    <row r="58" spans="1:109" s="402" customFormat="1">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620</v>
      </c>
    </row>
    <row r="64" spans="1:109">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621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614</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557</v>
      </c>
      <c r="BQ72" s="1318"/>
      <c r="BR72" s="1318"/>
      <c r="BS72" s="1318"/>
      <c r="BT72" s="1318"/>
      <c r="BU72" s="1318"/>
      <c r="BV72" s="1318"/>
      <c r="BW72" s="1318"/>
      <c r="BX72" s="1318" t="s">
        <v>558</v>
      </c>
      <c r="BY72" s="1318"/>
      <c r="BZ72" s="1318"/>
      <c r="CA72" s="1318"/>
      <c r="CB72" s="1318"/>
      <c r="CC72" s="1318"/>
      <c r="CD72" s="1318"/>
      <c r="CE72" s="1318"/>
      <c r="CF72" s="1318" t="s">
        <v>559</v>
      </c>
      <c r="CG72" s="1318"/>
      <c r="CH72" s="1318"/>
      <c r="CI72" s="1318"/>
      <c r="CJ72" s="1318"/>
      <c r="CK72" s="1318"/>
      <c r="CL72" s="1318"/>
      <c r="CM72" s="1318"/>
      <c r="CN72" s="1318" t="s">
        <v>560</v>
      </c>
      <c r="CO72" s="1318"/>
      <c r="CP72" s="1318"/>
      <c r="CQ72" s="1318"/>
      <c r="CR72" s="1318"/>
      <c r="CS72" s="1318"/>
      <c r="CT72" s="1318"/>
      <c r="CU72" s="1318"/>
      <c r="CV72" s="1318" t="s">
        <v>561</v>
      </c>
      <c r="CW72" s="1318"/>
      <c r="CX72" s="1318"/>
      <c r="CY72" s="1318"/>
      <c r="CZ72" s="1318"/>
      <c r="DA72" s="1318"/>
      <c r="DB72" s="1318"/>
      <c r="DC72" s="1318"/>
    </row>
    <row r="73" spans="2:107">
      <c r="B73" s="394"/>
      <c r="G73" s="1325"/>
      <c r="H73" s="1325"/>
      <c r="I73" s="1325"/>
      <c r="J73" s="1325"/>
      <c r="K73" s="1326"/>
      <c r="L73" s="1326"/>
      <c r="M73" s="1326"/>
      <c r="N73" s="1326"/>
      <c r="AM73" s="403"/>
      <c r="AN73" s="1322" t="s">
        <v>615</v>
      </c>
      <c r="AO73" s="1322"/>
      <c r="AP73" s="1322"/>
      <c r="AQ73" s="1322"/>
      <c r="AR73" s="1322"/>
      <c r="AS73" s="1322"/>
      <c r="AT73" s="1322"/>
      <c r="AU73" s="1322"/>
      <c r="AV73" s="1322"/>
      <c r="AW73" s="1322"/>
      <c r="AX73" s="1322"/>
      <c r="AY73" s="1322"/>
      <c r="AZ73" s="1322"/>
      <c r="BA73" s="1322"/>
      <c r="BB73" s="1322" t="s">
        <v>616</v>
      </c>
      <c r="BC73" s="1322"/>
      <c r="BD73" s="1322"/>
      <c r="BE73" s="1322"/>
      <c r="BF73" s="1322"/>
      <c r="BG73" s="1322"/>
      <c r="BH73" s="1322"/>
      <c r="BI73" s="1322"/>
      <c r="BJ73" s="1322"/>
      <c r="BK73" s="1322"/>
      <c r="BL73" s="1322"/>
      <c r="BM73" s="1322"/>
      <c r="BN73" s="1322"/>
      <c r="BO73" s="1322"/>
      <c r="BP73" s="1320">
        <v>45.3</v>
      </c>
      <c r="BQ73" s="1320"/>
      <c r="BR73" s="1320"/>
      <c r="BS73" s="1320"/>
      <c r="BT73" s="1320"/>
      <c r="BU73" s="1320"/>
      <c r="BV73" s="1320"/>
      <c r="BW73" s="1320"/>
      <c r="BX73" s="1320">
        <v>41.9</v>
      </c>
      <c r="BY73" s="1320"/>
      <c r="BZ73" s="1320"/>
      <c r="CA73" s="1320"/>
      <c r="CB73" s="1320"/>
      <c r="CC73" s="1320"/>
      <c r="CD73" s="1320"/>
      <c r="CE73" s="1320"/>
      <c r="CF73" s="1320">
        <v>33.299999999999997</v>
      </c>
      <c r="CG73" s="1320"/>
      <c r="CH73" s="1320"/>
      <c r="CI73" s="1320"/>
      <c r="CJ73" s="1320"/>
      <c r="CK73" s="1320"/>
      <c r="CL73" s="1320"/>
      <c r="CM73" s="1320"/>
      <c r="CN73" s="1320">
        <v>40.299999999999997</v>
      </c>
      <c r="CO73" s="1320"/>
      <c r="CP73" s="1320"/>
      <c r="CQ73" s="1320"/>
      <c r="CR73" s="1320"/>
      <c r="CS73" s="1320"/>
      <c r="CT73" s="1320"/>
      <c r="CU73" s="1320"/>
      <c r="CV73" s="1320">
        <v>41.1</v>
      </c>
      <c r="CW73" s="1320"/>
      <c r="CX73" s="1320"/>
      <c r="CY73" s="1320"/>
      <c r="CZ73" s="1320"/>
      <c r="DA73" s="1320"/>
      <c r="DB73" s="1320"/>
      <c r="DC73" s="1320"/>
    </row>
    <row r="74" spans="2:107">
      <c r="B74" s="394"/>
      <c r="G74" s="1325"/>
      <c r="H74" s="1325"/>
      <c r="I74" s="1325"/>
      <c r="J74" s="1325"/>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622</v>
      </c>
      <c r="BC75" s="1322"/>
      <c r="BD75" s="1322"/>
      <c r="BE75" s="1322"/>
      <c r="BF75" s="1322"/>
      <c r="BG75" s="1322"/>
      <c r="BH75" s="1322"/>
      <c r="BI75" s="1322"/>
      <c r="BJ75" s="1322"/>
      <c r="BK75" s="1322"/>
      <c r="BL75" s="1322"/>
      <c r="BM75" s="1322"/>
      <c r="BN75" s="1322"/>
      <c r="BO75" s="1322"/>
      <c r="BP75" s="1320">
        <v>10.9</v>
      </c>
      <c r="BQ75" s="1320"/>
      <c r="BR75" s="1320"/>
      <c r="BS75" s="1320"/>
      <c r="BT75" s="1320"/>
      <c r="BU75" s="1320"/>
      <c r="BV75" s="1320"/>
      <c r="BW75" s="1320"/>
      <c r="BX75" s="1320">
        <v>7.5</v>
      </c>
      <c r="BY75" s="1320"/>
      <c r="BZ75" s="1320"/>
      <c r="CA75" s="1320"/>
      <c r="CB75" s="1320"/>
      <c r="CC75" s="1320"/>
      <c r="CD75" s="1320"/>
      <c r="CE75" s="1320"/>
      <c r="CF75" s="1320">
        <v>5.8</v>
      </c>
      <c r="CG75" s="1320"/>
      <c r="CH75" s="1320"/>
      <c r="CI75" s="1320"/>
      <c r="CJ75" s="1320"/>
      <c r="CK75" s="1320"/>
      <c r="CL75" s="1320"/>
      <c r="CM75" s="1320"/>
      <c r="CN75" s="1320">
        <v>6</v>
      </c>
      <c r="CO75" s="1320"/>
      <c r="CP75" s="1320"/>
      <c r="CQ75" s="1320"/>
      <c r="CR75" s="1320"/>
      <c r="CS75" s="1320"/>
      <c r="CT75" s="1320"/>
      <c r="CU75" s="1320"/>
      <c r="CV75" s="1320">
        <v>6.2</v>
      </c>
      <c r="CW75" s="1320"/>
      <c r="CX75" s="1320"/>
      <c r="CY75" s="1320"/>
      <c r="CZ75" s="1320"/>
      <c r="DA75" s="1320"/>
      <c r="DB75" s="1320"/>
      <c r="DC75" s="1320"/>
    </row>
    <row r="76" spans="2:107">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c r="B77" s="394"/>
      <c r="G77" s="1314"/>
      <c r="H77" s="1314"/>
      <c r="I77" s="1314"/>
      <c r="J77" s="1314"/>
      <c r="K77" s="1326"/>
      <c r="L77" s="1326"/>
      <c r="M77" s="1326"/>
      <c r="N77" s="1326"/>
      <c r="AN77" s="1318" t="s">
        <v>623</v>
      </c>
      <c r="AO77" s="1318"/>
      <c r="AP77" s="1318"/>
      <c r="AQ77" s="1318"/>
      <c r="AR77" s="1318"/>
      <c r="AS77" s="1318"/>
      <c r="AT77" s="1318"/>
      <c r="AU77" s="1318"/>
      <c r="AV77" s="1318"/>
      <c r="AW77" s="1318"/>
      <c r="AX77" s="1318"/>
      <c r="AY77" s="1318"/>
      <c r="AZ77" s="1318"/>
      <c r="BA77" s="1318"/>
      <c r="BB77" s="1322" t="s">
        <v>619</v>
      </c>
      <c r="BC77" s="1322"/>
      <c r="BD77" s="1322"/>
      <c r="BE77" s="1322"/>
      <c r="BF77" s="1322"/>
      <c r="BG77" s="1322"/>
      <c r="BH77" s="1322"/>
      <c r="BI77" s="1322"/>
      <c r="BJ77" s="1322"/>
      <c r="BK77" s="1322"/>
      <c r="BL77" s="1322"/>
      <c r="BM77" s="1322"/>
      <c r="BN77" s="1322"/>
      <c r="BO77" s="1322"/>
      <c r="BP77" s="1320">
        <v>17.899999999999999</v>
      </c>
      <c r="BQ77" s="1320"/>
      <c r="BR77" s="1320"/>
      <c r="BS77" s="1320"/>
      <c r="BT77" s="1320"/>
      <c r="BU77" s="1320"/>
      <c r="BV77" s="1320"/>
      <c r="BW77" s="1320"/>
      <c r="BX77" s="1320">
        <v>27</v>
      </c>
      <c r="BY77" s="1320"/>
      <c r="BZ77" s="1320"/>
      <c r="CA77" s="1320"/>
      <c r="CB77" s="1320"/>
      <c r="CC77" s="1320"/>
      <c r="CD77" s="1320"/>
      <c r="CE77" s="1320"/>
      <c r="CF77" s="1320">
        <v>25.4</v>
      </c>
      <c r="CG77" s="1320"/>
      <c r="CH77" s="1320"/>
      <c r="CI77" s="1320"/>
      <c r="CJ77" s="1320"/>
      <c r="CK77" s="1320"/>
      <c r="CL77" s="1320"/>
      <c r="CM77" s="1320"/>
      <c r="CN77" s="1320">
        <v>23.4</v>
      </c>
      <c r="CO77" s="1320"/>
      <c r="CP77" s="1320"/>
      <c r="CQ77" s="1320"/>
      <c r="CR77" s="1320"/>
      <c r="CS77" s="1320"/>
      <c r="CT77" s="1320"/>
      <c r="CU77" s="1320"/>
      <c r="CV77" s="1320">
        <v>7.7</v>
      </c>
      <c r="CW77" s="1320"/>
      <c r="CX77" s="1320"/>
      <c r="CY77" s="1320"/>
      <c r="CZ77" s="1320"/>
      <c r="DA77" s="1320"/>
      <c r="DB77" s="1320"/>
      <c r="DC77" s="1320"/>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2" t="s">
        <v>624</v>
      </c>
      <c r="BC79" s="1322"/>
      <c r="BD79" s="1322"/>
      <c r="BE79" s="1322"/>
      <c r="BF79" s="1322"/>
      <c r="BG79" s="1322"/>
      <c r="BH79" s="1322"/>
      <c r="BI79" s="1322"/>
      <c r="BJ79" s="1322"/>
      <c r="BK79" s="1322"/>
      <c r="BL79" s="1322"/>
      <c r="BM79" s="1322"/>
      <c r="BN79" s="1322"/>
      <c r="BO79" s="1322"/>
      <c r="BP79" s="1320">
        <v>9.5</v>
      </c>
      <c r="BQ79" s="1320"/>
      <c r="BR79" s="1320"/>
      <c r="BS79" s="1320"/>
      <c r="BT79" s="1320"/>
      <c r="BU79" s="1320"/>
      <c r="BV79" s="1320"/>
      <c r="BW79" s="1320"/>
      <c r="BX79" s="1320">
        <v>8.6999999999999993</v>
      </c>
      <c r="BY79" s="1320"/>
      <c r="BZ79" s="1320"/>
      <c r="CA79" s="1320"/>
      <c r="CB79" s="1320"/>
      <c r="CC79" s="1320"/>
      <c r="CD79" s="1320"/>
      <c r="CE79" s="1320"/>
      <c r="CF79" s="1320">
        <v>8.6</v>
      </c>
      <c r="CG79" s="1320"/>
      <c r="CH79" s="1320"/>
      <c r="CI79" s="1320"/>
      <c r="CJ79" s="1320"/>
      <c r="CK79" s="1320"/>
      <c r="CL79" s="1320"/>
      <c r="CM79" s="1320"/>
      <c r="CN79" s="1320">
        <v>8.5</v>
      </c>
      <c r="CO79" s="1320"/>
      <c r="CP79" s="1320"/>
      <c r="CQ79" s="1320"/>
      <c r="CR79" s="1320"/>
      <c r="CS79" s="1320"/>
      <c r="CT79" s="1320"/>
      <c r="CU79" s="1320"/>
      <c r="CV79" s="1320">
        <v>8.6</v>
      </c>
      <c r="CW79" s="1320"/>
      <c r="CX79" s="1320"/>
      <c r="CY79" s="1320"/>
      <c r="CZ79" s="1320"/>
      <c r="DA79" s="1320"/>
      <c r="DB79" s="1320"/>
      <c r="DC79" s="1320"/>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Z3vZW2DC7rCcuS9FjIbrvvVBhTX+c930yPlOYiIG1U8p2KJWBmZM4MKydDLs215ibf0P7x0WSmwXvOSVCBLVQ==" saltValue="h+xAEh607GJVmVU7qGuH3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106" zoomScaleNormal="100" zoomScaleSheetLayoutView="70" workbookViewId="0">
      <selection activeCell="AN70" sqref="AN70"/>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izvdfHKPLgyQx28YFEtDwALnuGLdxbd8MMWB9t2lCuWJvJuvOesgNMng/I7aQ+zEHwpbPcQ8fqis/ovqgekrw==" saltValue="dR43aGjEK20B03encKqP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5" zoomScaleNormal="100" zoomScaleSheetLayoutView="55" workbookViewId="0">
      <selection activeCell="AW113" sqref="AW113"/>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FEg05xAqgq/OLkS15Qpsw5WYbzEU3ehJzBocbQBuF8ZsDyeos0lxgJsaKwFvQiOySula/diBmKC2DLkdX6JNQ==" saltValue="YiNKv8SAIrHYncmU+nNtg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554</v>
      </c>
      <c r="G2" s="156"/>
      <c r="H2" s="157"/>
    </row>
    <row r="3" spans="1:8">
      <c r="A3" s="153" t="s">
        <v>547</v>
      </c>
      <c r="B3" s="158"/>
      <c r="C3" s="159"/>
      <c r="D3" s="160">
        <v>119868</v>
      </c>
      <c r="E3" s="161"/>
      <c r="F3" s="162">
        <v>119685</v>
      </c>
      <c r="G3" s="163"/>
      <c r="H3" s="164"/>
    </row>
    <row r="4" spans="1:8">
      <c r="A4" s="165"/>
      <c r="B4" s="166"/>
      <c r="C4" s="167"/>
      <c r="D4" s="168">
        <v>89566</v>
      </c>
      <c r="E4" s="169"/>
      <c r="F4" s="170">
        <v>68464</v>
      </c>
      <c r="G4" s="171"/>
      <c r="H4" s="172"/>
    </row>
    <row r="5" spans="1:8">
      <c r="A5" s="153" t="s">
        <v>549</v>
      </c>
      <c r="B5" s="158"/>
      <c r="C5" s="159"/>
      <c r="D5" s="160">
        <v>61269</v>
      </c>
      <c r="E5" s="161"/>
      <c r="F5" s="162">
        <v>109920</v>
      </c>
      <c r="G5" s="163"/>
      <c r="H5" s="164"/>
    </row>
    <row r="6" spans="1:8">
      <c r="A6" s="165"/>
      <c r="B6" s="166"/>
      <c r="C6" s="167"/>
      <c r="D6" s="168">
        <v>19710</v>
      </c>
      <c r="E6" s="169"/>
      <c r="F6" s="170">
        <v>62739</v>
      </c>
      <c r="G6" s="171"/>
      <c r="H6" s="172"/>
    </row>
    <row r="7" spans="1:8">
      <c r="A7" s="153" t="s">
        <v>550</v>
      </c>
      <c r="B7" s="158"/>
      <c r="C7" s="159"/>
      <c r="D7" s="160">
        <v>58293</v>
      </c>
      <c r="E7" s="161"/>
      <c r="F7" s="162">
        <v>119882</v>
      </c>
      <c r="G7" s="163"/>
      <c r="H7" s="164"/>
    </row>
    <row r="8" spans="1:8">
      <c r="A8" s="165"/>
      <c r="B8" s="166"/>
      <c r="C8" s="167"/>
      <c r="D8" s="168">
        <v>28173</v>
      </c>
      <c r="E8" s="169"/>
      <c r="F8" s="170">
        <v>66481</v>
      </c>
      <c r="G8" s="171"/>
      <c r="H8" s="172"/>
    </row>
    <row r="9" spans="1:8">
      <c r="A9" s="153" t="s">
        <v>551</v>
      </c>
      <c r="B9" s="158"/>
      <c r="C9" s="159"/>
      <c r="D9" s="160">
        <v>124667</v>
      </c>
      <c r="E9" s="161"/>
      <c r="F9" s="162">
        <v>116162</v>
      </c>
      <c r="G9" s="163"/>
      <c r="H9" s="164"/>
    </row>
    <row r="10" spans="1:8">
      <c r="A10" s="165"/>
      <c r="B10" s="166"/>
      <c r="C10" s="167"/>
      <c r="D10" s="168">
        <v>70375</v>
      </c>
      <c r="E10" s="169"/>
      <c r="F10" s="170">
        <v>61562</v>
      </c>
      <c r="G10" s="171"/>
      <c r="H10" s="172"/>
    </row>
    <row r="11" spans="1:8">
      <c r="A11" s="153" t="s">
        <v>552</v>
      </c>
      <c r="B11" s="158"/>
      <c r="C11" s="159"/>
      <c r="D11" s="160">
        <v>116002</v>
      </c>
      <c r="E11" s="161"/>
      <c r="F11" s="162">
        <v>121449</v>
      </c>
      <c r="G11" s="163"/>
      <c r="H11" s="164"/>
    </row>
    <row r="12" spans="1:8">
      <c r="A12" s="165"/>
      <c r="B12" s="166"/>
      <c r="C12" s="173"/>
      <c r="D12" s="168">
        <v>38852</v>
      </c>
      <c r="E12" s="169"/>
      <c r="F12" s="170">
        <v>62922</v>
      </c>
      <c r="G12" s="171"/>
      <c r="H12" s="172"/>
    </row>
    <row r="13" spans="1:8">
      <c r="A13" s="153"/>
      <c r="B13" s="158"/>
      <c r="C13" s="174"/>
      <c r="D13" s="175">
        <v>96020</v>
      </c>
      <c r="E13" s="176"/>
      <c r="F13" s="177">
        <v>117420</v>
      </c>
      <c r="G13" s="178"/>
      <c r="H13" s="164"/>
    </row>
    <row r="14" spans="1:8">
      <c r="A14" s="165"/>
      <c r="B14" s="166"/>
      <c r="C14" s="167"/>
      <c r="D14" s="168">
        <v>49335</v>
      </c>
      <c r="E14" s="169"/>
      <c r="F14" s="170">
        <v>64434</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15.11</v>
      </c>
      <c r="C19" s="179">
        <f>ROUND(VALUE(SUBSTITUTE(実質収支比率等に係る経年分析!G$48,"▲","-")),2)</f>
        <v>16.47</v>
      </c>
      <c r="D19" s="179">
        <f>ROUND(VALUE(SUBSTITUTE(実質収支比率等に係る経年分析!H$48,"▲","-")),2)</f>
        <v>13.75</v>
      </c>
      <c r="E19" s="179">
        <f>ROUND(VALUE(SUBSTITUTE(実質収支比率等に係る経年分析!I$48,"▲","-")),2)</f>
        <v>10.34</v>
      </c>
      <c r="F19" s="179">
        <f>ROUND(VALUE(SUBSTITUTE(実質収支比率等に係る経年分析!J$48,"▲","-")),2)</f>
        <v>16.760000000000002</v>
      </c>
    </row>
    <row r="20" spans="1:11">
      <c r="A20" s="179" t="s">
        <v>55</v>
      </c>
      <c r="B20" s="179">
        <f>ROUND(VALUE(SUBSTITUTE(実質収支比率等に係る経年分析!F$47,"▲","-")),2)</f>
        <v>46.46</v>
      </c>
      <c r="C20" s="179">
        <f>ROUND(VALUE(SUBSTITUTE(実質収支比率等に係る経年分析!G$47,"▲","-")),2)</f>
        <v>51.46</v>
      </c>
      <c r="D20" s="179">
        <f>ROUND(VALUE(SUBSTITUTE(実質収支比率等に係る経年分析!H$47,"▲","-")),2)</f>
        <v>39.479999999999997</v>
      </c>
      <c r="E20" s="179">
        <f>ROUND(VALUE(SUBSTITUTE(実質収支比率等に係る経年分析!I$47,"▲","-")),2)</f>
        <v>32.47</v>
      </c>
      <c r="F20" s="179">
        <f>ROUND(VALUE(SUBSTITUTE(実質収支比率等に係る経年分析!J$47,"▲","-")),2)</f>
        <v>18.899999999999999</v>
      </c>
    </row>
    <row r="21" spans="1:11">
      <c r="A21" s="179" t="s">
        <v>56</v>
      </c>
      <c r="B21" s="179">
        <f>IF(ISNUMBER(VALUE(SUBSTITUTE(実質収支比率等に係る経年分析!F$49,"▲","-"))),ROUND(VALUE(SUBSTITUTE(実質収支比率等に係る経年分析!F$49,"▲","-")),2),NA())</f>
        <v>6.79</v>
      </c>
      <c r="C21" s="179">
        <f>IF(ISNUMBER(VALUE(SUBSTITUTE(実質収支比率等に係る経年分析!G$49,"▲","-"))),ROUND(VALUE(SUBSTITUTE(実質収支比率等に係る経年分析!G$49,"▲","-")),2),NA())</f>
        <v>9.2200000000000006</v>
      </c>
      <c r="D21" s="179">
        <f>IF(ISNUMBER(VALUE(SUBSTITUTE(実質収支比率等に係る経年分析!H$49,"▲","-"))),ROUND(VALUE(SUBSTITUTE(実質収支比率等に係る経年分析!H$49,"▲","-")),2),NA())</f>
        <v>-16.32</v>
      </c>
      <c r="E21" s="179">
        <f>IF(ISNUMBER(VALUE(SUBSTITUTE(実質収支比率等に係る経年分析!I$49,"▲","-"))),ROUND(VALUE(SUBSTITUTE(実質収支比率等に係る経年分析!I$49,"▲","-")),2),NA())</f>
        <v>-11.26</v>
      </c>
      <c r="F21" s="179">
        <f>IF(ISNUMBER(VALUE(SUBSTITUTE(実質収支比率等に係る経年分析!J$49,"▲","-"))),ROUND(VALUE(SUBSTITUTE(実質収支比率等に係る経年分析!J$49,"▲","-")),2),NA())</f>
        <v>-7.43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介護保険事業会計（介護サービス事業勘定）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c r="A31" s="180" t="str">
        <f>IF(連結実質赤字比率に係る赤字・黒字の構成分析!C$39="",NA(),連結実質赤字比率に係る赤字・黒字の構成分析!C$39)</f>
        <v>整備基金特別会計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0.19</v>
      </c>
    </row>
    <row r="32" spans="1:11">
      <c r="A32" s="180" t="str">
        <f>IF(連結実質赤字比率に係る赤字・黒字の構成分析!C$38="",NA(),連結実質赤字比率に係る赤字・黒字の構成分析!C$38)</f>
        <v>介護保険事業会計（保険事業勘定）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1.0900000000000001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0.28000000000000003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0.84</v>
      </c>
    </row>
    <row r="33" spans="1:16">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1.35</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14.81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16.28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13.44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10.09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16.559999999999999</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24.86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26.84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22.31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23.25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23.03</v>
      </c>
    </row>
    <row r="36" spans="1:16">
      <c r="A36" s="180" t="str">
        <f>IF(連結実質赤字比率に係る赤字・黒字の構成分析!C$34="",NA(),連結実質赤字比率に係る赤字・黒字の構成分析!C$34)</f>
        <v>国民健康保険事業会計（事業勘定）</v>
      </c>
      <c r="B36" s="180">
        <f>IF(ROUND(VALUE(SUBSTITUTE(連結実質赤字比率に係る赤字・黒字の構成分析!F$34,"▲", "-")), 2) &lt; 0, ABS(ROUND(VALUE(SUBSTITUTE(連結実質赤字比率に係る赤字・黒字の構成分析!F$34,"▲", "-")), 2)), NA())</f>
        <v>1.28</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2.87</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2.38</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1.89</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1.57</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378</v>
      </c>
      <c r="E42" s="181"/>
      <c r="F42" s="181"/>
      <c r="G42" s="181">
        <f>'実質公債費比率（分子）の構造'!L$52</f>
        <v>370</v>
      </c>
      <c r="H42" s="181"/>
      <c r="I42" s="181"/>
      <c r="J42" s="181">
        <f>'実質公債費比率（分子）の構造'!M$52</f>
        <v>358</v>
      </c>
      <c r="K42" s="181"/>
      <c r="L42" s="181"/>
      <c r="M42" s="181">
        <f>'実質公債費比率（分子）の構造'!N$52</f>
        <v>328</v>
      </c>
      <c r="N42" s="181"/>
      <c r="O42" s="181"/>
      <c r="P42" s="181">
        <f>'実質公債費比率（分子）の構造'!O$52</f>
        <v>319</v>
      </c>
    </row>
    <row r="43" spans="1:16">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4</v>
      </c>
      <c r="C45" s="181"/>
      <c r="D45" s="181"/>
      <c r="E45" s="181">
        <f>'実質公債費比率（分子）の構造'!L$49</f>
        <v>3</v>
      </c>
      <c r="F45" s="181"/>
      <c r="G45" s="181"/>
      <c r="H45" s="181">
        <f>'実質公債費比率（分子）の構造'!M$49</f>
        <v>4</v>
      </c>
      <c r="I45" s="181"/>
      <c r="J45" s="181"/>
      <c r="K45" s="181">
        <f>'実質公債費比率（分子）の構造'!N$49</f>
        <v>6</v>
      </c>
      <c r="L45" s="181"/>
      <c r="M45" s="181"/>
      <c r="N45" s="181">
        <f>'実質公債費比率（分子）の構造'!O$49</f>
        <v>8</v>
      </c>
      <c r="O45" s="181"/>
      <c r="P45" s="181"/>
    </row>
    <row r="46" spans="1:16">
      <c r="A46" s="181" t="s">
        <v>67</v>
      </c>
      <c r="B46" s="181">
        <f>'実質公債費比率（分子）の構造'!K$48</f>
        <v>154</v>
      </c>
      <c r="C46" s="181"/>
      <c r="D46" s="181"/>
      <c r="E46" s="181">
        <f>'実質公債費比率（分子）の構造'!L$48</f>
        <v>161</v>
      </c>
      <c r="F46" s="181"/>
      <c r="G46" s="181"/>
      <c r="H46" s="181">
        <f>'実質公債費比率（分子）の構造'!M$48</f>
        <v>151</v>
      </c>
      <c r="I46" s="181"/>
      <c r="J46" s="181"/>
      <c r="K46" s="181">
        <f>'実質公債費比率（分子）の構造'!N$48</f>
        <v>160</v>
      </c>
      <c r="L46" s="181"/>
      <c r="M46" s="181"/>
      <c r="N46" s="181">
        <f>'実質公債費比率（分子）の構造'!O$48</f>
        <v>156</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343</v>
      </c>
      <c r="C49" s="181"/>
      <c r="D49" s="181"/>
      <c r="E49" s="181">
        <f>'実質公債費比率（分子）の構造'!L$45</f>
        <v>294</v>
      </c>
      <c r="F49" s="181"/>
      <c r="G49" s="181"/>
      <c r="H49" s="181">
        <f>'実質公債費比率（分子）の構造'!M$45</f>
        <v>292</v>
      </c>
      <c r="I49" s="181"/>
      <c r="J49" s="181"/>
      <c r="K49" s="181">
        <f>'実質公債費比率（分子）の構造'!N$45</f>
        <v>299</v>
      </c>
      <c r="L49" s="181"/>
      <c r="M49" s="181"/>
      <c r="N49" s="181">
        <f>'実質公債費比率（分子）の構造'!O$45</f>
        <v>251</v>
      </c>
      <c r="O49" s="181"/>
      <c r="P49" s="181"/>
    </row>
    <row r="50" spans="1:16">
      <c r="A50" s="181" t="s">
        <v>71</v>
      </c>
      <c r="B50" s="181" t="e">
        <f>NA()</f>
        <v>#N/A</v>
      </c>
      <c r="C50" s="181">
        <f>IF(ISNUMBER('実質公債費比率（分子）の構造'!K$53),'実質公債費比率（分子）の構造'!K$53,NA())</f>
        <v>123</v>
      </c>
      <c r="D50" s="181" t="e">
        <f>NA()</f>
        <v>#N/A</v>
      </c>
      <c r="E50" s="181" t="e">
        <f>NA()</f>
        <v>#N/A</v>
      </c>
      <c r="F50" s="181">
        <f>IF(ISNUMBER('実質公債費比率（分子）の構造'!L$53),'実質公債費比率（分子）の構造'!L$53,NA())</f>
        <v>88</v>
      </c>
      <c r="G50" s="181" t="e">
        <f>NA()</f>
        <v>#N/A</v>
      </c>
      <c r="H50" s="181" t="e">
        <f>NA()</f>
        <v>#N/A</v>
      </c>
      <c r="I50" s="181">
        <f>IF(ISNUMBER('実質公債費比率（分子）の構造'!M$53),'実質公債費比率（分子）の構造'!M$53,NA())</f>
        <v>89</v>
      </c>
      <c r="J50" s="181" t="e">
        <f>NA()</f>
        <v>#N/A</v>
      </c>
      <c r="K50" s="181" t="e">
        <f>NA()</f>
        <v>#N/A</v>
      </c>
      <c r="L50" s="181">
        <f>IF(ISNUMBER('実質公債費比率（分子）の構造'!N$53),'実質公債費比率（分子）の構造'!N$53,NA())</f>
        <v>137</v>
      </c>
      <c r="M50" s="181" t="e">
        <f>NA()</f>
        <v>#N/A</v>
      </c>
      <c r="N50" s="181" t="e">
        <f>NA()</f>
        <v>#N/A</v>
      </c>
      <c r="O50" s="181">
        <f>IF(ISNUMBER('実質公債費比率（分子）の構造'!O$53),'実質公債費比率（分子）の構造'!O$53,NA())</f>
        <v>96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3670</v>
      </c>
      <c r="E56" s="180"/>
      <c r="F56" s="180"/>
      <c r="G56" s="180">
        <f>'将来負担比率（分子）の構造'!J$52</f>
        <v>3382</v>
      </c>
      <c r="H56" s="180"/>
      <c r="I56" s="180"/>
      <c r="J56" s="180">
        <f>'将来負担比率（分子）の構造'!K$52</f>
        <v>3277</v>
      </c>
      <c r="K56" s="180"/>
      <c r="L56" s="180"/>
      <c r="M56" s="180">
        <f>'将来負担比率（分子）の構造'!L$52</f>
        <v>3206</v>
      </c>
      <c r="N56" s="180"/>
      <c r="O56" s="180"/>
      <c r="P56" s="180">
        <f>'将来負担比率（分子）の構造'!M$52</f>
        <v>3281</v>
      </c>
    </row>
    <row r="57" spans="1:16">
      <c r="A57" s="180" t="s">
        <v>42</v>
      </c>
      <c r="B57" s="180"/>
      <c r="C57" s="180"/>
      <c r="D57" s="180">
        <f>'将来負担比率（分子）の構造'!I$51</f>
        <v>57</v>
      </c>
      <c r="E57" s="180"/>
      <c r="F57" s="180"/>
      <c r="G57" s="180">
        <f>'将来負担比率（分子）の構造'!J$51</f>
        <v>57</v>
      </c>
      <c r="H57" s="180"/>
      <c r="I57" s="180"/>
      <c r="J57" s="180">
        <f>'将来負担比率（分子）の構造'!K$51</f>
        <v>57</v>
      </c>
      <c r="K57" s="180"/>
      <c r="L57" s="180"/>
      <c r="M57" s="180">
        <f>'将来負担比率（分子）の構造'!L$51</f>
        <v>82</v>
      </c>
      <c r="N57" s="180"/>
      <c r="O57" s="180"/>
      <c r="P57" s="180">
        <f>'将来負担比率（分子）の構造'!M$51</f>
        <v>82</v>
      </c>
    </row>
    <row r="58" spans="1:16">
      <c r="A58" s="180" t="s">
        <v>41</v>
      </c>
      <c r="B58" s="180"/>
      <c r="C58" s="180"/>
      <c r="D58" s="180">
        <f>'将来負担比率（分子）の構造'!I$50</f>
        <v>1775</v>
      </c>
      <c r="E58" s="180"/>
      <c r="F58" s="180"/>
      <c r="G58" s="180">
        <f>'将来負担比率（分子）の構造'!J$50</f>
        <v>1954</v>
      </c>
      <c r="H58" s="180"/>
      <c r="I58" s="180"/>
      <c r="J58" s="180">
        <f>'将来負担比率（分子）の構造'!K$50</f>
        <v>1950</v>
      </c>
      <c r="K58" s="180"/>
      <c r="L58" s="180"/>
      <c r="M58" s="180">
        <f>'将来負担比率（分子）の構造'!L$50</f>
        <v>1909</v>
      </c>
      <c r="N58" s="180"/>
      <c r="O58" s="180"/>
      <c r="P58" s="180">
        <f>'将来負担比率（分子）の構造'!M$50</f>
        <v>1765</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32</v>
      </c>
      <c r="C61" s="180"/>
      <c r="D61" s="180"/>
      <c r="E61" s="180">
        <f>'将来負担比率（分子）の構造'!J$46</f>
        <v>50</v>
      </c>
      <c r="F61" s="180"/>
      <c r="G61" s="180"/>
      <c r="H61" s="180">
        <f>'将来負担比率（分子）の構造'!K$46</f>
        <v>49</v>
      </c>
      <c r="I61" s="180"/>
      <c r="J61" s="180"/>
      <c r="K61" s="180">
        <f>'将来負担比率（分子）の構造'!L$46</f>
        <v>66</v>
      </c>
      <c r="L61" s="180"/>
      <c r="M61" s="180"/>
      <c r="N61" s="180">
        <f>'将来負担比率（分子）の構造'!M$46</f>
        <v>67</v>
      </c>
      <c r="O61" s="180"/>
      <c r="P61" s="180"/>
    </row>
    <row r="62" spans="1:16">
      <c r="A62" s="180" t="s">
        <v>35</v>
      </c>
      <c r="B62" s="180">
        <f>'将来負担比率（分子）の構造'!I$45</f>
        <v>1045</v>
      </c>
      <c r="C62" s="180"/>
      <c r="D62" s="180"/>
      <c r="E62" s="180">
        <f>'将来負担比率（分子）の構造'!J$45</f>
        <v>983</v>
      </c>
      <c r="F62" s="180"/>
      <c r="G62" s="180"/>
      <c r="H62" s="180">
        <f>'将来負担比率（分子）の構造'!K$45</f>
        <v>963</v>
      </c>
      <c r="I62" s="180"/>
      <c r="J62" s="180"/>
      <c r="K62" s="180">
        <f>'将来負担比率（分子）の構造'!L$45</f>
        <v>1016</v>
      </c>
      <c r="L62" s="180"/>
      <c r="M62" s="180"/>
      <c r="N62" s="180">
        <f>'将来負担比率（分子）の構造'!M$45</f>
        <v>957</v>
      </c>
      <c r="O62" s="180"/>
      <c r="P62" s="180"/>
    </row>
    <row r="63" spans="1:16">
      <c r="A63" s="180" t="s">
        <v>34</v>
      </c>
      <c r="B63" s="180">
        <f>'将来負担比率（分子）の構造'!I$44</f>
        <v>21</v>
      </c>
      <c r="C63" s="180"/>
      <c r="D63" s="180"/>
      <c r="E63" s="180">
        <f>'将来負担比率（分子）の構造'!J$44</f>
        <v>39</v>
      </c>
      <c r="F63" s="180"/>
      <c r="G63" s="180"/>
      <c r="H63" s="180">
        <f>'将来負担比率（分子）の構造'!K$44</f>
        <v>43</v>
      </c>
      <c r="I63" s="180"/>
      <c r="J63" s="180"/>
      <c r="K63" s="180">
        <f>'将来負担比率（分子）の構造'!L$44</f>
        <v>41</v>
      </c>
      <c r="L63" s="180"/>
      <c r="M63" s="180"/>
      <c r="N63" s="180">
        <f>'将来負担比率（分子）の構造'!M$44</f>
        <v>38</v>
      </c>
      <c r="O63" s="180"/>
      <c r="P63" s="180"/>
    </row>
    <row r="64" spans="1:16">
      <c r="A64" s="180" t="s">
        <v>33</v>
      </c>
      <c r="B64" s="180">
        <f>'将来負担比率（分子）の構造'!I$43</f>
        <v>2217</v>
      </c>
      <c r="C64" s="180"/>
      <c r="D64" s="180"/>
      <c r="E64" s="180">
        <f>'将来負担比率（分子）の構造'!J$43</f>
        <v>2218</v>
      </c>
      <c r="F64" s="180"/>
      <c r="G64" s="180"/>
      <c r="H64" s="180">
        <f>'将来負担比率（分子）の構造'!K$43</f>
        <v>2096</v>
      </c>
      <c r="I64" s="180"/>
      <c r="J64" s="180"/>
      <c r="K64" s="180">
        <f>'将来負担比率（分子）の構造'!L$43</f>
        <v>2044</v>
      </c>
      <c r="L64" s="180"/>
      <c r="M64" s="180"/>
      <c r="N64" s="180">
        <f>'将来負担比率（分子）の構造'!M$43</f>
        <v>1803</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2940</v>
      </c>
      <c r="C66" s="180"/>
      <c r="D66" s="180"/>
      <c r="E66" s="180">
        <f>'将来負担比率（分子）の構造'!J$41</f>
        <v>2845</v>
      </c>
      <c r="F66" s="180"/>
      <c r="G66" s="180"/>
      <c r="H66" s="180">
        <f>'将来負担比率（分子）の構造'!K$41</f>
        <v>2709</v>
      </c>
      <c r="I66" s="180"/>
      <c r="J66" s="180"/>
      <c r="K66" s="180">
        <f>'将来負担比率（分子）の構造'!L$41</f>
        <v>2726</v>
      </c>
      <c r="L66" s="180"/>
      <c r="M66" s="180"/>
      <c r="N66" s="180">
        <f>'将来負担比率（分子）の構造'!M$41</f>
        <v>2972</v>
      </c>
      <c r="O66" s="180"/>
      <c r="P66" s="180"/>
    </row>
    <row r="67" spans="1:16">
      <c r="A67" s="180" t="s">
        <v>75</v>
      </c>
      <c r="B67" s="180" t="e">
        <f>NA()</f>
        <v>#N/A</v>
      </c>
      <c r="C67" s="180">
        <f>IF(ISNUMBER('将来負担比率（分子）の構造'!I$53), IF('将来負担比率（分子）の構造'!I$53 &lt; 0, 0, '将来負担比率（分子）の構造'!I$53), NA())</f>
        <v>753</v>
      </c>
      <c r="D67" s="180" t="e">
        <f>NA()</f>
        <v>#N/A</v>
      </c>
      <c r="E67" s="180" t="e">
        <f>NA()</f>
        <v>#N/A</v>
      </c>
      <c r="F67" s="180">
        <f>IF(ISNUMBER('将来負担比率（分子）の構造'!J$53), IF('将来負担比率（分子）の構造'!J$53 &lt; 0, 0, '将来負担比率（分子）の構造'!J$53), NA())</f>
        <v>741</v>
      </c>
      <c r="G67" s="180" t="e">
        <f>NA()</f>
        <v>#N/A</v>
      </c>
      <c r="H67" s="180" t="e">
        <f>NA()</f>
        <v>#N/A</v>
      </c>
      <c r="I67" s="180">
        <f>IF(ISNUMBER('将来負担比率（分子）の構造'!K$53), IF('将来負担比率（分子）の構造'!K$53 &lt; 0, 0, '将来負担比率（分子）の構造'!K$53), NA())</f>
        <v>577</v>
      </c>
      <c r="J67" s="180" t="e">
        <f>NA()</f>
        <v>#N/A</v>
      </c>
      <c r="K67" s="180" t="e">
        <f>NA()</f>
        <v>#N/A</v>
      </c>
      <c r="L67" s="180">
        <f>IF(ISNUMBER('将来負担比率（分子）の構造'!L$53), IF('将来負担比率（分子）の構造'!L$53 &lt; 0, 0, '将来負担比率（分子）の構造'!L$53), NA())</f>
        <v>697</v>
      </c>
      <c r="M67" s="180" t="e">
        <f>NA()</f>
        <v>#N/A</v>
      </c>
      <c r="N67" s="180" t="e">
        <f>NA()</f>
        <v>#N/A</v>
      </c>
      <c r="O67" s="180">
        <f>IF(ISNUMBER('将来負担比率（分子）の構造'!M$53), IF('将来負担比率（分子）の構造'!M$53 &lt; 0, 0, '将来負担比率（分子）の構造'!M$53), NA())</f>
        <v>709</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824</v>
      </c>
      <c r="C72" s="184">
        <f>基金残高に係る経年分析!G55</f>
        <v>667</v>
      </c>
      <c r="D72" s="184">
        <f>基金残高に係る経年分析!H55</f>
        <v>386</v>
      </c>
    </row>
    <row r="73" spans="1:16">
      <c r="A73" s="183" t="s">
        <v>78</v>
      </c>
      <c r="B73" s="184">
        <f>基金残高に係る経年分析!F56</f>
        <v>164</v>
      </c>
      <c r="C73" s="184">
        <f>基金残高に係る経年分析!G56</f>
        <v>164</v>
      </c>
      <c r="D73" s="184">
        <f>基金残高に係る経年分析!H56</f>
        <v>164</v>
      </c>
    </row>
    <row r="74" spans="1:16">
      <c r="A74" s="183" t="s">
        <v>79</v>
      </c>
      <c r="B74" s="184">
        <f>基金残高に係る経年分析!F57</f>
        <v>4264</v>
      </c>
      <c r="C74" s="184">
        <f>基金残高に係る経年分析!G57</f>
        <v>4375</v>
      </c>
      <c r="D74" s="184">
        <f>基金残高に係る経年分析!H57</f>
        <v>4502</v>
      </c>
    </row>
  </sheetData>
  <sheetProtection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62" t="s">
        <v>212</v>
      </c>
      <c r="DI1" s="663"/>
      <c r="DJ1" s="663"/>
      <c r="DK1" s="663"/>
      <c r="DL1" s="663"/>
      <c r="DM1" s="663"/>
      <c r="DN1" s="664"/>
      <c r="DO1" s="225"/>
      <c r="DP1" s="662" t="s">
        <v>213</v>
      </c>
      <c r="DQ1" s="663"/>
      <c r="DR1" s="663"/>
      <c r="DS1" s="663"/>
      <c r="DT1" s="663"/>
      <c r="DU1" s="663"/>
      <c r="DV1" s="663"/>
      <c r="DW1" s="663"/>
      <c r="DX1" s="663"/>
      <c r="DY1" s="663"/>
      <c r="DZ1" s="663"/>
      <c r="EA1" s="663"/>
      <c r="EB1" s="663"/>
      <c r="EC1" s="664"/>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5" t="s">
        <v>215</v>
      </c>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5" t="s">
        <v>216</v>
      </c>
      <c r="AQ3" s="656"/>
      <c r="AR3" s="656"/>
      <c r="AS3" s="656"/>
      <c r="AT3" s="656"/>
      <c r="AU3" s="656"/>
      <c r="AV3" s="656"/>
      <c r="AW3" s="656"/>
      <c r="AX3" s="656"/>
      <c r="AY3" s="656"/>
      <c r="AZ3" s="656"/>
      <c r="BA3" s="656"/>
      <c r="BB3" s="656"/>
      <c r="BC3" s="656"/>
      <c r="BD3" s="656"/>
      <c r="BE3" s="656"/>
      <c r="BF3" s="656"/>
      <c r="BG3" s="656"/>
      <c r="BH3" s="656"/>
      <c r="BI3" s="656"/>
      <c r="BJ3" s="656"/>
      <c r="BK3" s="656"/>
      <c r="BL3" s="656"/>
      <c r="BM3" s="656"/>
      <c r="BN3" s="656"/>
      <c r="BO3" s="656"/>
      <c r="BP3" s="656"/>
      <c r="BQ3" s="656"/>
      <c r="BR3" s="656"/>
      <c r="BS3" s="656"/>
      <c r="BT3" s="656"/>
      <c r="BU3" s="656"/>
      <c r="BV3" s="656"/>
      <c r="BW3" s="656"/>
      <c r="BX3" s="656"/>
      <c r="BY3" s="656"/>
      <c r="BZ3" s="656"/>
      <c r="CA3" s="656"/>
      <c r="CB3" s="657"/>
      <c r="CD3" s="658" t="s">
        <v>217</v>
      </c>
      <c r="CE3" s="659"/>
      <c r="CF3" s="659"/>
      <c r="CG3" s="659"/>
      <c r="CH3" s="659"/>
      <c r="CI3" s="659"/>
      <c r="CJ3" s="659"/>
      <c r="CK3" s="659"/>
      <c r="CL3" s="659"/>
      <c r="CM3" s="659"/>
      <c r="CN3" s="659"/>
      <c r="CO3" s="659"/>
      <c r="CP3" s="659"/>
      <c r="CQ3" s="659"/>
      <c r="CR3" s="659"/>
      <c r="CS3" s="659"/>
      <c r="CT3" s="659"/>
      <c r="CU3" s="659"/>
      <c r="CV3" s="659"/>
      <c r="CW3" s="659"/>
      <c r="CX3" s="659"/>
      <c r="CY3" s="659"/>
      <c r="CZ3" s="659"/>
      <c r="DA3" s="659"/>
      <c r="DB3" s="659"/>
      <c r="DC3" s="659"/>
      <c r="DD3" s="659"/>
      <c r="DE3" s="659"/>
      <c r="DF3" s="659"/>
      <c r="DG3" s="659"/>
      <c r="DH3" s="659"/>
      <c r="DI3" s="659"/>
      <c r="DJ3" s="659"/>
      <c r="DK3" s="659"/>
      <c r="DL3" s="659"/>
      <c r="DM3" s="659"/>
      <c r="DN3" s="659"/>
      <c r="DO3" s="659"/>
      <c r="DP3" s="659"/>
      <c r="DQ3" s="659"/>
      <c r="DR3" s="659"/>
      <c r="DS3" s="659"/>
      <c r="DT3" s="659"/>
      <c r="DU3" s="659"/>
      <c r="DV3" s="659"/>
      <c r="DW3" s="659"/>
      <c r="DX3" s="659"/>
      <c r="DY3" s="659"/>
      <c r="DZ3" s="659"/>
      <c r="EA3" s="659"/>
      <c r="EB3" s="659"/>
      <c r="EC3" s="660"/>
    </row>
    <row r="4" spans="2:143" ht="11.25" customHeight="1">
      <c r="B4" s="655" t="s">
        <v>1</v>
      </c>
      <c r="C4" s="656"/>
      <c r="D4" s="656"/>
      <c r="E4" s="656"/>
      <c r="F4" s="656"/>
      <c r="G4" s="656"/>
      <c r="H4" s="656"/>
      <c r="I4" s="656"/>
      <c r="J4" s="656"/>
      <c r="K4" s="656"/>
      <c r="L4" s="656"/>
      <c r="M4" s="656"/>
      <c r="N4" s="656"/>
      <c r="O4" s="656"/>
      <c r="P4" s="656"/>
      <c r="Q4" s="657"/>
      <c r="R4" s="655" t="s">
        <v>218</v>
      </c>
      <c r="S4" s="656"/>
      <c r="T4" s="656"/>
      <c r="U4" s="656"/>
      <c r="V4" s="656"/>
      <c r="W4" s="656"/>
      <c r="X4" s="656"/>
      <c r="Y4" s="657"/>
      <c r="Z4" s="655" t="s">
        <v>219</v>
      </c>
      <c r="AA4" s="656"/>
      <c r="AB4" s="656"/>
      <c r="AC4" s="657"/>
      <c r="AD4" s="655" t="s">
        <v>220</v>
      </c>
      <c r="AE4" s="656"/>
      <c r="AF4" s="656"/>
      <c r="AG4" s="656"/>
      <c r="AH4" s="656"/>
      <c r="AI4" s="656"/>
      <c r="AJ4" s="656"/>
      <c r="AK4" s="657"/>
      <c r="AL4" s="655" t="s">
        <v>219</v>
      </c>
      <c r="AM4" s="656"/>
      <c r="AN4" s="656"/>
      <c r="AO4" s="657"/>
      <c r="AP4" s="661" t="s">
        <v>221</v>
      </c>
      <c r="AQ4" s="661"/>
      <c r="AR4" s="661"/>
      <c r="AS4" s="661"/>
      <c r="AT4" s="661"/>
      <c r="AU4" s="661"/>
      <c r="AV4" s="661"/>
      <c r="AW4" s="661"/>
      <c r="AX4" s="661"/>
      <c r="AY4" s="661"/>
      <c r="AZ4" s="661"/>
      <c r="BA4" s="661"/>
      <c r="BB4" s="661"/>
      <c r="BC4" s="661"/>
      <c r="BD4" s="661"/>
      <c r="BE4" s="661"/>
      <c r="BF4" s="661"/>
      <c r="BG4" s="661" t="s">
        <v>222</v>
      </c>
      <c r="BH4" s="661"/>
      <c r="BI4" s="661"/>
      <c r="BJ4" s="661"/>
      <c r="BK4" s="661"/>
      <c r="BL4" s="661"/>
      <c r="BM4" s="661"/>
      <c r="BN4" s="661"/>
      <c r="BO4" s="661" t="s">
        <v>219</v>
      </c>
      <c r="BP4" s="661"/>
      <c r="BQ4" s="661"/>
      <c r="BR4" s="661"/>
      <c r="BS4" s="661" t="s">
        <v>223</v>
      </c>
      <c r="BT4" s="661"/>
      <c r="BU4" s="661"/>
      <c r="BV4" s="661"/>
      <c r="BW4" s="661"/>
      <c r="BX4" s="661"/>
      <c r="BY4" s="661"/>
      <c r="BZ4" s="661"/>
      <c r="CA4" s="661"/>
      <c r="CB4" s="661"/>
      <c r="CD4" s="658" t="s">
        <v>224</v>
      </c>
      <c r="CE4" s="659"/>
      <c r="CF4" s="659"/>
      <c r="CG4" s="659"/>
      <c r="CH4" s="659"/>
      <c r="CI4" s="659"/>
      <c r="CJ4" s="659"/>
      <c r="CK4" s="659"/>
      <c r="CL4" s="659"/>
      <c r="CM4" s="659"/>
      <c r="CN4" s="659"/>
      <c r="CO4" s="659"/>
      <c r="CP4" s="659"/>
      <c r="CQ4" s="659"/>
      <c r="CR4" s="659"/>
      <c r="CS4" s="659"/>
      <c r="CT4" s="659"/>
      <c r="CU4" s="659"/>
      <c r="CV4" s="659"/>
      <c r="CW4" s="659"/>
      <c r="CX4" s="659"/>
      <c r="CY4" s="659"/>
      <c r="CZ4" s="659"/>
      <c r="DA4" s="659"/>
      <c r="DB4" s="659"/>
      <c r="DC4" s="659"/>
      <c r="DD4" s="659"/>
      <c r="DE4" s="659"/>
      <c r="DF4" s="659"/>
      <c r="DG4" s="659"/>
      <c r="DH4" s="659"/>
      <c r="DI4" s="659"/>
      <c r="DJ4" s="659"/>
      <c r="DK4" s="659"/>
      <c r="DL4" s="659"/>
      <c r="DM4" s="659"/>
      <c r="DN4" s="659"/>
      <c r="DO4" s="659"/>
      <c r="DP4" s="659"/>
      <c r="DQ4" s="659"/>
      <c r="DR4" s="659"/>
      <c r="DS4" s="659"/>
      <c r="DT4" s="659"/>
      <c r="DU4" s="659"/>
      <c r="DV4" s="659"/>
      <c r="DW4" s="659"/>
      <c r="DX4" s="659"/>
      <c r="DY4" s="659"/>
      <c r="DZ4" s="659"/>
      <c r="EA4" s="659"/>
      <c r="EB4" s="659"/>
      <c r="EC4" s="660"/>
    </row>
    <row r="5" spans="2:143" s="229" customFormat="1" ht="11.25" customHeight="1">
      <c r="B5" s="677" t="s">
        <v>225</v>
      </c>
      <c r="C5" s="678"/>
      <c r="D5" s="678"/>
      <c r="E5" s="678"/>
      <c r="F5" s="678"/>
      <c r="G5" s="678"/>
      <c r="H5" s="678"/>
      <c r="I5" s="678"/>
      <c r="J5" s="678"/>
      <c r="K5" s="678"/>
      <c r="L5" s="678"/>
      <c r="M5" s="678"/>
      <c r="N5" s="678"/>
      <c r="O5" s="678"/>
      <c r="P5" s="678"/>
      <c r="Q5" s="679"/>
      <c r="R5" s="680">
        <v>419486</v>
      </c>
      <c r="S5" s="681"/>
      <c r="T5" s="681"/>
      <c r="U5" s="681"/>
      <c r="V5" s="681"/>
      <c r="W5" s="681"/>
      <c r="X5" s="681"/>
      <c r="Y5" s="682"/>
      <c r="Z5" s="683">
        <v>10</v>
      </c>
      <c r="AA5" s="683"/>
      <c r="AB5" s="683"/>
      <c r="AC5" s="683"/>
      <c r="AD5" s="684">
        <v>419486</v>
      </c>
      <c r="AE5" s="684"/>
      <c r="AF5" s="684"/>
      <c r="AG5" s="684"/>
      <c r="AH5" s="684"/>
      <c r="AI5" s="684"/>
      <c r="AJ5" s="684"/>
      <c r="AK5" s="684"/>
      <c r="AL5" s="685">
        <v>21.4</v>
      </c>
      <c r="AM5" s="686"/>
      <c r="AN5" s="686"/>
      <c r="AO5" s="687"/>
      <c r="AP5" s="677" t="s">
        <v>226</v>
      </c>
      <c r="AQ5" s="678"/>
      <c r="AR5" s="678"/>
      <c r="AS5" s="678"/>
      <c r="AT5" s="678"/>
      <c r="AU5" s="678"/>
      <c r="AV5" s="678"/>
      <c r="AW5" s="678"/>
      <c r="AX5" s="678"/>
      <c r="AY5" s="678"/>
      <c r="AZ5" s="678"/>
      <c r="BA5" s="678"/>
      <c r="BB5" s="678"/>
      <c r="BC5" s="678"/>
      <c r="BD5" s="678"/>
      <c r="BE5" s="678"/>
      <c r="BF5" s="679"/>
      <c r="BG5" s="669">
        <v>419486</v>
      </c>
      <c r="BH5" s="670"/>
      <c r="BI5" s="670"/>
      <c r="BJ5" s="670"/>
      <c r="BK5" s="670"/>
      <c r="BL5" s="670"/>
      <c r="BM5" s="670"/>
      <c r="BN5" s="671"/>
      <c r="BO5" s="665">
        <v>100</v>
      </c>
      <c r="BP5" s="665"/>
      <c r="BQ5" s="665"/>
      <c r="BR5" s="665"/>
      <c r="BS5" s="672">
        <v>1358</v>
      </c>
      <c r="BT5" s="672"/>
      <c r="BU5" s="672"/>
      <c r="BV5" s="672"/>
      <c r="BW5" s="672"/>
      <c r="BX5" s="672"/>
      <c r="BY5" s="672"/>
      <c r="BZ5" s="672"/>
      <c r="CA5" s="672"/>
      <c r="CB5" s="676"/>
      <c r="CD5" s="658" t="s">
        <v>221</v>
      </c>
      <c r="CE5" s="659"/>
      <c r="CF5" s="659"/>
      <c r="CG5" s="659"/>
      <c r="CH5" s="659"/>
      <c r="CI5" s="659"/>
      <c r="CJ5" s="659"/>
      <c r="CK5" s="659"/>
      <c r="CL5" s="659"/>
      <c r="CM5" s="659"/>
      <c r="CN5" s="659"/>
      <c r="CO5" s="659"/>
      <c r="CP5" s="659"/>
      <c r="CQ5" s="660"/>
      <c r="CR5" s="658" t="s">
        <v>227</v>
      </c>
      <c r="CS5" s="659"/>
      <c r="CT5" s="659"/>
      <c r="CU5" s="659"/>
      <c r="CV5" s="659"/>
      <c r="CW5" s="659"/>
      <c r="CX5" s="659"/>
      <c r="CY5" s="660"/>
      <c r="CZ5" s="658" t="s">
        <v>219</v>
      </c>
      <c r="DA5" s="659"/>
      <c r="DB5" s="659"/>
      <c r="DC5" s="660"/>
      <c r="DD5" s="658" t="s">
        <v>228</v>
      </c>
      <c r="DE5" s="659"/>
      <c r="DF5" s="659"/>
      <c r="DG5" s="659"/>
      <c r="DH5" s="659"/>
      <c r="DI5" s="659"/>
      <c r="DJ5" s="659"/>
      <c r="DK5" s="659"/>
      <c r="DL5" s="659"/>
      <c r="DM5" s="659"/>
      <c r="DN5" s="659"/>
      <c r="DO5" s="659"/>
      <c r="DP5" s="660"/>
      <c r="DQ5" s="658" t="s">
        <v>229</v>
      </c>
      <c r="DR5" s="659"/>
      <c r="DS5" s="659"/>
      <c r="DT5" s="659"/>
      <c r="DU5" s="659"/>
      <c r="DV5" s="659"/>
      <c r="DW5" s="659"/>
      <c r="DX5" s="659"/>
      <c r="DY5" s="659"/>
      <c r="DZ5" s="659"/>
      <c r="EA5" s="659"/>
      <c r="EB5" s="659"/>
      <c r="EC5" s="660"/>
    </row>
    <row r="6" spans="2:143" ht="11.25" customHeight="1">
      <c r="B6" s="666" t="s">
        <v>230</v>
      </c>
      <c r="C6" s="667"/>
      <c r="D6" s="667"/>
      <c r="E6" s="667"/>
      <c r="F6" s="667"/>
      <c r="G6" s="667"/>
      <c r="H6" s="667"/>
      <c r="I6" s="667"/>
      <c r="J6" s="667"/>
      <c r="K6" s="667"/>
      <c r="L6" s="667"/>
      <c r="M6" s="667"/>
      <c r="N6" s="667"/>
      <c r="O6" s="667"/>
      <c r="P6" s="667"/>
      <c r="Q6" s="668"/>
      <c r="R6" s="669">
        <v>28797</v>
      </c>
      <c r="S6" s="670"/>
      <c r="T6" s="670"/>
      <c r="U6" s="670"/>
      <c r="V6" s="670"/>
      <c r="W6" s="670"/>
      <c r="X6" s="670"/>
      <c r="Y6" s="671"/>
      <c r="Z6" s="665">
        <v>0.7</v>
      </c>
      <c r="AA6" s="665"/>
      <c r="AB6" s="665"/>
      <c r="AC6" s="665"/>
      <c r="AD6" s="672">
        <v>28797</v>
      </c>
      <c r="AE6" s="672"/>
      <c r="AF6" s="672"/>
      <c r="AG6" s="672"/>
      <c r="AH6" s="672"/>
      <c r="AI6" s="672"/>
      <c r="AJ6" s="672"/>
      <c r="AK6" s="672"/>
      <c r="AL6" s="673">
        <v>1.5</v>
      </c>
      <c r="AM6" s="674"/>
      <c r="AN6" s="674"/>
      <c r="AO6" s="675"/>
      <c r="AP6" s="666" t="s">
        <v>231</v>
      </c>
      <c r="AQ6" s="667"/>
      <c r="AR6" s="667"/>
      <c r="AS6" s="667"/>
      <c r="AT6" s="667"/>
      <c r="AU6" s="667"/>
      <c r="AV6" s="667"/>
      <c r="AW6" s="667"/>
      <c r="AX6" s="667"/>
      <c r="AY6" s="667"/>
      <c r="AZ6" s="667"/>
      <c r="BA6" s="667"/>
      <c r="BB6" s="667"/>
      <c r="BC6" s="667"/>
      <c r="BD6" s="667"/>
      <c r="BE6" s="667"/>
      <c r="BF6" s="668"/>
      <c r="BG6" s="669">
        <v>419486</v>
      </c>
      <c r="BH6" s="670"/>
      <c r="BI6" s="670"/>
      <c r="BJ6" s="670"/>
      <c r="BK6" s="670"/>
      <c r="BL6" s="670"/>
      <c r="BM6" s="670"/>
      <c r="BN6" s="671"/>
      <c r="BO6" s="665">
        <v>100</v>
      </c>
      <c r="BP6" s="665"/>
      <c r="BQ6" s="665"/>
      <c r="BR6" s="665"/>
      <c r="BS6" s="672">
        <v>1358</v>
      </c>
      <c r="BT6" s="672"/>
      <c r="BU6" s="672"/>
      <c r="BV6" s="672"/>
      <c r="BW6" s="672"/>
      <c r="BX6" s="672"/>
      <c r="BY6" s="672"/>
      <c r="BZ6" s="672"/>
      <c r="CA6" s="672"/>
      <c r="CB6" s="676"/>
      <c r="CD6" s="690" t="s">
        <v>232</v>
      </c>
      <c r="CE6" s="691"/>
      <c r="CF6" s="691"/>
      <c r="CG6" s="691"/>
      <c r="CH6" s="691"/>
      <c r="CI6" s="691"/>
      <c r="CJ6" s="691"/>
      <c r="CK6" s="691"/>
      <c r="CL6" s="691"/>
      <c r="CM6" s="691"/>
      <c r="CN6" s="691"/>
      <c r="CO6" s="691"/>
      <c r="CP6" s="691"/>
      <c r="CQ6" s="692"/>
      <c r="CR6" s="669">
        <v>59800</v>
      </c>
      <c r="CS6" s="670"/>
      <c r="CT6" s="670"/>
      <c r="CU6" s="670"/>
      <c r="CV6" s="670"/>
      <c r="CW6" s="670"/>
      <c r="CX6" s="670"/>
      <c r="CY6" s="671"/>
      <c r="CZ6" s="685">
        <v>1.6</v>
      </c>
      <c r="DA6" s="686"/>
      <c r="DB6" s="686"/>
      <c r="DC6" s="693"/>
      <c r="DD6" s="688" t="s">
        <v>129</v>
      </c>
      <c r="DE6" s="670"/>
      <c r="DF6" s="670"/>
      <c r="DG6" s="670"/>
      <c r="DH6" s="670"/>
      <c r="DI6" s="670"/>
      <c r="DJ6" s="670"/>
      <c r="DK6" s="670"/>
      <c r="DL6" s="670"/>
      <c r="DM6" s="670"/>
      <c r="DN6" s="670"/>
      <c r="DO6" s="670"/>
      <c r="DP6" s="671"/>
      <c r="DQ6" s="688">
        <v>59800</v>
      </c>
      <c r="DR6" s="670"/>
      <c r="DS6" s="670"/>
      <c r="DT6" s="670"/>
      <c r="DU6" s="670"/>
      <c r="DV6" s="670"/>
      <c r="DW6" s="670"/>
      <c r="DX6" s="670"/>
      <c r="DY6" s="670"/>
      <c r="DZ6" s="670"/>
      <c r="EA6" s="670"/>
      <c r="EB6" s="670"/>
      <c r="EC6" s="689"/>
    </row>
    <row r="7" spans="2:143" ht="11.25" customHeight="1">
      <c r="B7" s="666" t="s">
        <v>233</v>
      </c>
      <c r="C7" s="667"/>
      <c r="D7" s="667"/>
      <c r="E7" s="667"/>
      <c r="F7" s="667"/>
      <c r="G7" s="667"/>
      <c r="H7" s="667"/>
      <c r="I7" s="667"/>
      <c r="J7" s="667"/>
      <c r="K7" s="667"/>
      <c r="L7" s="667"/>
      <c r="M7" s="667"/>
      <c r="N7" s="667"/>
      <c r="O7" s="667"/>
      <c r="P7" s="667"/>
      <c r="Q7" s="668"/>
      <c r="R7" s="669">
        <v>1561</v>
      </c>
      <c r="S7" s="670"/>
      <c r="T7" s="670"/>
      <c r="U7" s="670"/>
      <c r="V7" s="670"/>
      <c r="W7" s="670"/>
      <c r="X7" s="670"/>
      <c r="Y7" s="671"/>
      <c r="Z7" s="665">
        <v>0</v>
      </c>
      <c r="AA7" s="665"/>
      <c r="AB7" s="665"/>
      <c r="AC7" s="665"/>
      <c r="AD7" s="672">
        <v>1561</v>
      </c>
      <c r="AE7" s="672"/>
      <c r="AF7" s="672"/>
      <c r="AG7" s="672"/>
      <c r="AH7" s="672"/>
      <c r="AI7" s="672"/>
      <c r="AJ7" s="672"/>
      <c r="AK7" s="672"/>
      <c r="AL7" s="673">
        <v>0.1</v>
      </c>
      <c r="AM7" s="674"/>
      <c r="AN7" s="674"/>
      <c r="AO7" s="675"/>
      <c r="AP7" s="666" t="s">
        <v>234</v>
      </c>
      <c r="AQ7" s="667"/>
      <c r="AR7" s="667"/>
      <c r="AS7" s="667"/>
      <c r="AT7" s="667"/>
      <c r="AU7" s="667"/>
      <c r="AV7" s="667"/>
      <c r="AW7" s="667"/>
      <c r="AX7" s="667"/>
      <c r="AY7" s="667"/>
      <c r="AZ7" s="667"/>
      <c r="BA7" s="667"/>
      <c r="BB7" s="667"/>
      <c r="BC7" s="667"/>
      <c r="BD7" s="667"/>
      <c r="BE7" s="667"/>
      <c r="BF7" s="668"/>
      <c r="BG7" s="669">
        <v>240339</v>
      </c>
      <c r="BH7" s="670"/>
      <c r="BI7" s="670"/>
      <c r="BJ7" s="670"/>
      <c r="BK7" s="670"/>
      <c r="BL7" s="670"/>
      <c r="BM7" s="670"/>
      <c r="BN7" s="671"/>
      <c r="BO7" s="665">
        <v>57.3</v>
      </c>
      <c r="BP7" s="665"/>
      <c r="BQ7" s="665"/>
      <c r="BR7" s="665"/>
      <c r="BS7" s="672">
        <v>1358</v>
      </c>
      <c r="BT7" s="672"/>
      <c r="BU7" s="672"/>
      <c r="BV7" s="672"/>
      <c r="BW7" s="672"/>
      <c r="BX7" s="672"/>
      <c r="BY7" s="672"/>
      <c r="BZ7" s="672"/>
      <c r="CA7" s="672"/>
      <c r="CB7" s="676"/>
      <c r="CD7" s="694" t="s">
        <v>235</v>
      </c>
      <c r="CE7" s="695"/>
      <c r="CF7" s="695"/>
      <c r="CG7" s="695"/>
      <c r="CH7" s="695"/>
      <c r="CI7" s="695"/>
      <c r="CJ7" s="695"/>
      <c r="CK7" s="695"/>
      <c r="CL7" s="695"/>
      <c r="CM7" s="695"/>
      <c r="CN7" s="695"/>
      <c r="CO7" s="695"/>
      <c r="CP7" s="695"/>
      <c r="CQ7" s="696"/>
      <c r="CR7" s="669">
        <v>784036</v>
      </c>
      <c r="CS7" s="670"/>
      <c r="CT7" s="670"/>
      <c r="CU7" s="670"/>
      <c r="CV7" s="670"/>
      <c r="CW7" s="670"/>
      <c r="CX7" s="670"/>
      <c r="CY7" s="671"/>
      <c r="CZ7" s="665">
        <v>20.8</v>
      </c>
      <c r="DA7" s="665"/>
      <c r="DB7" s="665"/>
      <c r="DC7" s="665"/>
      <c r="DD7" s="688">
        <v>2465</v>
      </c>
      <c r="DE7" s="670"/>
      <c r="DF7" s="670"/>
      <c r="DG7" s="670"/>
      <c r="DH7" s="670"/>
      <c r="DI7" s="670"/>
      <c r="DJ7" s="670"/>
      <c r="DK7" s="670"/>
      <c r="DL7" s="670"/>
      <c r="DM7" s="670"/>
      <c r="DN7" s="670"/>
      <c r="DO7" s="670"/>
      <c r="DP7" s="671"/>
      <c r="DQ7" s="688">
        <v>662876</v>
      </c>
      <c r="DR7" s="670"/>
      <c r="DS7" s="670"/>
      <c r="DT7" s="670"/>
      <c r="DU7" s="670"/>
      <c r="DV7" s="670"/>
      <c r="DW7" s="670"/>
      <c r="DX7" s="670"/>
      <c r="DY7" s="670"/>
      <c r="DZ7" s="670"/>
      <c r="EA7" s="670"/>
      <c r="EB7" s="670"/>
      <c r="EC7" s="689"/>
    </row>
    <row r="8" spans="2:143" ht="11.25" customHeight="1">
      <c r="B8" s="666" t="s">
        <v>236</v>
      </c>
      <c r="C8" s="667"/>
      <c r="D8" s="667"/>
      <c r="E8" s="667"/>
      <c r="F8" s="667"/>
      <c r="G8" s="667"/>
      <c r="H8" s="667"/>
      <c r="I8" s="667"/>
      <c r="J8" s="667"/>
      <c r="K8" s="667"/>
      <c r="L8" s="667"/>
      <c r="M8" s="667"/>
      <c r="N8" s="667"/>
      <c r="O8" s="667"/>
      <c r="P8" s="667"/>
      <c r="Q8" s="668"/>
      <c r="R8" s="669">
        <v>4907</v>
      </c>
      <c r="S8" s="670"/>
      <c r="T8" s="670"/>
      <c r="U8" s="670"/>
      <c r="V8" s="670"/>
      <c r="W8" s="670"/>
      <c r="X8" s="670"/>
      <c r="Y8" s="671"/>
      <c r="Z8" s="665">
        <v>0.1</v>
      </c>
      <c r="AA8" s="665"/>
      <c r="AB8" s="665"/>
      <c r="AC8" s="665"/>
      <c r="AD8" s="672">
        <v>4907</v>
      </c>
      <c r="AE8" s="672"/>
      <c r="AF8" s="672"/>
      <c r="AG8" s="672"/>
      <c r="AH8" s="672"/>
      <c r="AI8" s="672"/>
      <c r="AJ8" s="672"/>
      <c r="AK8" s="672"/>
      <c r="AL8" s="673">
        <v>0.2</v>
      </c>
      <c r="AM8" s="674"/>
      <c r="AN8" s="674"/>
      <c r="AO8" s="675"/>
      <c r="AP8" s="666" t="s">
        <v>237</v>
      </c>
      <c r="AQ8" s="667"/>
      <c r="AR8" s="667"/>
      <c r="AS8" s="667"/>
      <c r="AT8" s="667"/>
      <c r="AU8" s="667"/>
      <c r="AV8" s="667"/>
      <c r="AW8" s="667"/>
      <c r="AX8" s="667"/>
      <c r="AY8" s="667"/>
      <c r="AZ8" s="667"/>
      <c r="BA8" s="667"/>
      <c r="BB8" s="667"/>
      <c r="BC8" s="667"/>
      <c r="BD8" s="667"/>
      <c r="BE8" s="667"/>
      <c r="BF8" s="668"/>
      <c r="BG8" s="669">
        <v>8818</v>
      </c>
      <c r="BH8" s="670"/>
      <c r="BI8" s="670"/>
      <c r="BJ8" s="670"/>
      <c r="BK8" s="670"/>
      <c r="BL8" s="670"/>
      <c r="BM8" s="670"/>
      <c r="BN8" s="671"/>
      <c r="BO8" s="665">
        <v>2.1</v>
      </c>
      <c r="BP8" s="665"/>
      <c r="BQ8" s="665"/>
      <c r="BR8" s="665"/>
      <c r="BS8" s="688" t="s">
        <v>129</v>
      </c>
      <c r="BT8" s="670"/>
      <c r="BU8" s="670"/>
      <c r="BV8" s="670"/>
      <c r="BW8" s="670"/>
      <c r="BX8" s="670"/>
      <c r="BY8" s="670"/>
      <c r="BZ8" s="670"/>
      <c r="CA8" s="670"/>
      <c r="CB8" s="689"/>
      <c r="CD8" s="694" t="s">
        <v>238</v>
      </c>
      <c r="CE8" s="695"/>
      <c r="CF8" s="695"/>
      <c r="CG8" s="695"/>
      <c r="CH8" s="695"/>
      <c r="CI8" s="695"/>
      <c r="CJ8" s="695"/>
      <c r="CK8" s="695"/>
      <c r="CL8" s="695"/>
      <c r="CM8" s="695"/>
      <c r="CN8" s="695"/>
      <c r="CO8" s="695"/>
      <c r="CP8" s="695"/>
      <c r="CQ8" s="696"/>
      <c r="CR8" s="669">
        <v>653509</v>
      </c>
      <c r="CS8" s="670"/>
      <c r="CT8" s="670"/>
      <c r="CU8" s="670"/>
      <c r="CV8" s="670"/>
      <c r="CW8" s="670"/>
      <c r="CX8" s="670"/>
      <c r="CY8" s="671"/>
      <c r="CZ8" s="665">
        <v>17.3</v>
      </c>
      <c r="DA8" s="665"/>
      <c r="DB8" s="665"/>
      <c r="DC8" s="665"/>
      <c r="DD8" s="688">
        <v>4390</v>
      </c>
      <c r="DE8" s="670"/>
      <c r="DF8" s="670"/>
      <c r="DG8" s="670"/>
      <c r="DH8" s="670"/>
      <c r="DI8" s="670"/>
      <c r="DJ8" s="670"/>
      <c r="DK8" s="670"/>
      <c r="DL8" s="670"/>
      <c r="DM8" s="670"/>
      <c r="DN8" s="670"/>
      <c r="DO8" s="670"/>
      <c r="DP8" s="671"/>
      <c r="DQ8" s="688">
        <v>408026</v>
      </c>
      <c r="DR8" s="670"/>
      <c r="DS8" s="670"/>
      <c r="DT8" s="670"/>
      <c r="DU8" s="670"/>
      <c r="DV8" s="670"/>
      <c r="DW8" s="670"/>
      <c r="DX8" s="670"/>
      <c r="DY8" s="670"/>
      <c r="DZ8" s="670"/>
      <c r="EA8" s="670"/>
      <c r="EB8" s="670"/>
      <c r="EC8" s="689"/>
    </row>
    <row r="9" spans="2:143" ht="11.25" customHeight="1">
      <c r="B9" s="666" t="s">
        <v>239</v>
      </c>
      <c r="C9" s="667"/>
      <c r="D9" s="667"/>
      <c r="E9" s="667"/>
      <c r="F9" s="667"/>
      <c r="G9" s="667"/>
      <c r="H9" s="667"/>
      <c r="I9" s="667"/>
      <c r="J9" s="667"/>
      <c r="K9" s="667"/>
      <c r="L9" s="667"/>
      <c r="M9" s="667"/>
      <c r="N9" s="667"/>
      <c r="O9" s="667"/>
      <c r="P9" s="667"/>
      <c r="Q9" s="668"/>
      <c r="R9" s="669">
        <v>3939</v>
      </c>
      <c r="S9" s="670"/>
      <c r="T9" s="670"/>
      <c r="U9" s="670"/>
      <c r="V9" s="670"/>
      <c r="W9" s="670"/>
      <c r="X9" s="670"/>
      <c r="Y9" s="671"/>
      <c r="Z9" s="665">
        <v>0.1</v>
      </c>
      <c r="AA9" s="665"/>
      <c r="AB9" s="665"/>
      <c r="AC9" s="665"/>
      <c r="AD9" s="672">
        <v>3939</v>
      </c>
      <c r="AE9" s="672"/>
      <c r="AF9" s="672"/>
      <c r="AG9" s="672"/>
      <c r="AH9" s="672"/>
      <c r="AI9" s="672"/>
      <c r="AJ9" s="672"/>
      <c r="AK9" s="672"/>
      <c r="AL9" s="673">
        <v>0.2</v>
      </c>
      <c r="AM9" s="674"/>
      <c r="AN9" s="674"/>
      <c r="AO9" s="675"/>
      <c r="AP9" s="666" t="s">
        <v>240</v>
      </c>
      <c r="AQ9" s="667"/>
      <c r="AR9" s="667"/>
      <c r="AS9" s="667"/>
      <c r="AT9" s="667"/>
      <c r="AU9" s="667"/>
      <c r="AV9" s="667"/>
      <c r="AW9" s="667"/>
      <c r="AX9" s="667"/>
      <c r="AY9" s="667"/>
      <c r="AZ9" s="667"/>
      <c r="BA9" s="667"/>
      <c r="BB9" s="667"/>
      <c r="BC9" s="667"/>
      <c r="BD9" s="667"/>
      <c r="BE9" s="667"/>
      <c r="BF9" s="668"/>
      <c r="BG9" s="669">
        <v>217336</v>
      </c>
      <c r="BH9" s="670"/>
      <c r="BI9" s="670"/>
      <c r="BJ9" s="670"/>
      <c r="BK9" s="670"/>
      <c r="BL9" s="670"/>
      <c r="BM9" s="670"/>
      <c r="BN9" s="671"/>
      <c r="BO9" s="665">
        <v>51.8</v>
      </c>
      <c r="BP9" s="665"/>
      <c r="BQ9" s="665"/>
      <c r="BR9" s="665"/>
      <c r="BS9" s="688" t="s">
        <v>241</v>
      </c>
      <c r="BT9" s="670"/>
      <c r="BU9" s="670"/>
      <c r="BV9" s="670"/>
      <c r="BW9" s="670"/>
      <c r="BX9" s="670"/>
      <c r="BY9" s="670"/>
      <c r="BZ9" s="670"/>
      <c r="CA9" s="670"/>
      <c r="CB9" s="689"/>
      <c r="CD9" s="694" t="s">
        <v>242</v>
      </c>
      <c r="CE9" s="695"/>
      <c r="CF9" s="695"/>
      <c r="CG9" s="695"/>
      <c r="CH9" s="695"/>
      <c r="CI9" s="695"/>
      <c r="CJ9" s="695"/>
      <c r="CK9" s="695"/>
      <c r="CL9" s="695"/>
      <c r="CM9" s="695"/>
      <c r="CN9" s="695"/>
      <c r="CO9" s="695"/>
      <c r="CP9" s="695"/>
      <c r="CQ9" s="696"/>
      <c r="CR9" s="669">
        <v>208839</v>
      </c>
      <c r="CS9" s="670"/>
      <c r="CT9" s="670"/>
      <c r="CU9" s="670"/>
      <c r="CV9" s="670"/>
      <c r="CW9" s="670"/>
      <c r="CX9" s="670"/>
      <c r="CY9" s="671"/>
      <c r="CZ9" s="665">
        <v>5.5</v>
      </c>
      <c r="DA9" s="665"/>
      <c r="DB9" s="665"/>
      <c r="DC9" s="665"/>
      <c r="DD9" s="688">
        <v>14315</v>
      </c>
      <c r="DE9" s="670"/>
      <c r="DF9" s="670"/>
      <c r="DG9" s="670"/>
      <c r="DH9" s="670"/>
      <c r="DI9" s="670"/>
      <c r="DJ9" s="670"/>
      <c r="DK9" s="670"/>
      <c r="DL9" s="670"/>
      <c r="DM9" s="670"/>
      <c r="DN9" s="670"/>
      <c r="DO9" s="670"/>
      <c r="DP9" s="671"/>
      <c r="DQ9" s="688">
        <v>197558</v>
      </c>
      <c r="DR9" s="670"/>
      <c r="DS9" s="670"/>
      <c r="DT9" s="670"/>
      <c r="DU9" s="670"/>
      <c r="DV9" s="670"/>
      <c r="DW9" s="670"/>
      <c r="DX9" s="670"/>
      <c r="DY9" s="670"/>
      <c r="DZ9" s="670"/>
      <c r="EA9" s="670"/>
      <c r="EB9" s="670"/>
      <c r="EC9" s="689"/>
    </row>
    <row r="10" spans="2:143" ht="11.25" customHeight="1">
      <c r="B10" s="666" t="s">
        <v>243</v>
      </c>
      <c r="C10" s="667"/>
      <c r="D10" s="667"/>
      <c r="E10" s="667"/>
      <c r="F10" s="667"/>
      <c r="G10" s="667"/>
      <c r="H10" s="667"/>
      <c r="I10" s="667"/>
      <c r="J10" s="667"/>
      <c r="K10" s="667"/>
      <c r="L10" s="667"/>
      <c r="M10" s="667"/>
      <c r="N10" s="667"/>
      <c r="O10" s="667"/>
      <c r="P10" s="667"/>
      <c r="Q10" s="668"/>
      <c r="R10" s="669" t="s">
        <v>129</v>
      </c>
      <c r="S10" s="670"/>
      <c r="T10" s="670"/>
      <c r="U10" s="670"/>
      <c r="V10" s="670"/>
      <c r="W10" s="670"/>
      <c r="X10" s="670"/>
      <c r="Y10" s="671"/>
      <c r="Z10" s="665" t="s">
        <v>241</v>
      </c>
      <c r="AA10" s="665"/>
      <c r="AB10" s="665"/>
      <c r="AC10" s="665"/>
      <c r="AD10" s="672" t="s">
        <v>241</v>
      </c>
      <c r="AE10" s="672"/>
      <c r="AF10" s="672"/>
      <c r="AG10" s="672"/>
      <c r="AH10" s="672"/>
      <c r="AI10" s="672"/>
      <c r="AJ10" s="672"/>
      <c r="AK10" s="672"/>
      <c r="AL10" s="673" t="s">
        <v>129</v>
      </c>
      <c r="AM10" s="674"/>
      <c r="AN10" s="674"/>
      <c r="AO10" s="675"/>
      <c r="AP10" s="666" t="s">
        <v>244</v>
      </c>
      <c r="AQ10" s="667"/>
      <c r="AR10" s="667"/>
      <c r="AS10" s="667"/>
      <c r="AT10" s="667"/>
      <c r="AU10" s="667"/>
      <c r="AV10" s="667"/>
      <c r="AW10" s="667"/>
      <c r="AX10" s="667"/>
      <c r="AY10" s="667"/>
      <c r="AZ10" s="667"/>
      <c r="BA10" s="667"/>
      <c r="BB10" s="667"/>
      <c r="BC10" s="667"/>
      <c r="BD10" s="667"/>
      <c r="BE10" s="667"/>
      <c r="BF10" s="668"/>
      <c r="BG10" s="669">
        <v>7339</v>
      </c>
      <c r="BH10" s="670"/>
      <c r="BI10" s="670"/>
      <c r="BJ10" s="670"/>
      <c r="BK10" s="670"/>
      <c r="BL10" s="670"/>
      <c r="BM10" s="670"/>
      <c r="BN10" s="671"/>
      <c r="BO10" s="665">
        <v>1.7</v>
      </c>
      <c r="BP10" s="665"/>
      <c r="BQ10" s="665"/>
      <c r="BR10" s="665"/>
      <c r="BS10" s="688" t="s">
        <v>129</v>
      </c>
      <c r="BT10" s="670"/>
      <c r="BU10" s="670"/>
      <c r="BV10" s="670"/>
      <c r="BW10" s="670"/>
      <c r="BX10" s="670"/>
      <c r="BY10" s="670"/>
      <c r="BZ10" s="670"/>
      <c r="CA10" s="670"/>
      <c r="CB10" s="689"/>
      <c r="CD10" s="694" t="s">
        <v>245</v>
      </c>
      <c r="CE10" s="695"/>
      <c r="CF10" s="695"/>
      <c r="CG10" s="695"/>
      <c r="CH10" s="695"/>
      <c r="CI10" s="695"/>
      <c r="CJ10" s="695"/>
      <c r="CK10" s="695"/>
      <c r="CL10" s="695"/>
      <c r="CM10" s="695"/>
      <c r="CN10" s="695"/>
      <c r="CO10" s="695"/>
      <c r="CP10" s="695"/>
      <c r="CQ10" s="696"/>
      <c r="CR10" s="669" t="s">
        <v>241</v>
      </c>
      <c r="CS10" s="670"/>
      <c r="CT10" s="670"/>
      <c r="CU10" s="670"/>
      <c r="CV10" s="670"/>
      <c r="CW10" s="670"/>
      <c r="CX10" s="670"/>
      <c r="CY10" s="671"/>
      <c r="CZ10" s="665" t="s">
        <v>241</v>
      </c>
      <c r="DA10" s="665"/>
      <c r="DB10" s="665"/>
      <c r="DC10" s="665"/>
      <c r="DD10" s="688" t="s">
        <v>241</v>
      </c>
      <c r="DE10" s="670"/>
      <c r="DF10" s="670"/>
      <c r="DG10" s="670"/>
      <c r="DH10" s="670"/>
      <c r="DI10" s="670"/>
      <c r="DJ10" s="670"/>
      <c r="DK10" s="670"/>
      <c r="DL10" s="670"/>
      <c r="DM10" s="670"/>
      <c r="DN10" s="670"/>
      <c r="DO10" s="670"/>
      <c r="DP10" s="671"/>
      <c r="DQ10" s="688" t="s">
        <v>241</v>
      </c>
      <c r="DR10" s="670"/>
      <c r="DS10" s="670"/>
      <c r="DT10" s="670"/>
      <c r="DU10" s="670"/>
      <c r="DV10" s="670"/>
      <c r="DW10" s="670"/>
      <c r="DX10" s="670"/>
      <c r="DY10" s="670"/>
      <c r="DZ10" s="670"/>
      <c r="EA10" s="670"/>
      <c r="EB10" s="670"/>
      <c r="EC10" s="689"/>
    </row>
    <row r="11" spans="2:143" ht="11.25" customHeight="1">
      <c r="B11" s="666" t="s">
        <v>246</v>
      </c>
      <c r="C11" s="667"/>
      <c r="D11" s="667"/>
      <c r="E11" s="667"/>
      <c r="F11" s="667"/>
      <c r="G11" s="667"/>
      <c r="H11" s="667"/>
      <c r="I11" s="667"/>
      <c r="J11" s="667"/>
      <c r="K11" s="667"/>
      <c r="L11" s="667"/>
      <c r="M11" s="667"/>
      <c r="N11" s="667"/>
      <c r="O11" s="667"/>
      <c r="P11" s="667"/>
      <c r="Q11" s="668"/>
      <c r="R11" s="669" t="s">
        <v>129</v>
      </c>
      <c r="S11" s="670"/>
      <c r="T11" s="670"/>
      <c r="U11" s="670"/>
      <c r="V11" s="670"/>
      <c r="W11" s="670"/>
      <c r="X11" s="670"/>
      <c r="Y11" s="671"/>
      <c r="Z11" s="665" t="s">
        <v>241</v>
      </c>
      <c r="AA11" s="665"/>
      <c r="AB11" s="665"/>
      <c r="AC11" s="665"/>
      <c r="AD11" s="672" t="s">
        <v>129</v>
      </c>
      <c r="AE11" s="672"/>
      <c r="AF11" s="672"/>
      <c r="AG11" s="672"/>
      <c r="AH11" s="672"/>
      <c r="AI11" s="672"/>
      <c r="AJ11" s="672"/>
      <c r="AK11" s="672"/>
      <c r="AL11" s="673" t="s">
        <v>241</v>
      </c>
      <c r="AM11" s="674"/>
      <c r="AN11" s="674"/>
      <c r="AO11" s="675"/>
      <c r="AP11" s="666" t="s">
        <v>247</v>
      </c>
      <c r="AQ11" s="667"/>
      <c r="AR11" s="667"/>
      <c r="AS11" s="667"/>
      <c r="AT11" s="667"/>
      <c r="AU11" s="667"/>
      <c r="AV11" s="667"/>
      <c r="AW11" s="667"/>
      <c r="AX11" s="667"/>
      <c r="AY11" s="667"/>
      <c r="AZ11" s="667"/>
      <c r="BA11" s="667"/>
      <c r="BB11" s="667"/>
      <c r="BC11" s="667"/>
      <c r="BD11" s="667"/>
      <c r="BE11" s="667"/>
      <c r="BF11" s="668"/>
      <c r="BG11" s="669">
        <v>6846</v>
      </c>
      <c r="BH11" s="670"/>
      <c r="BI11" s="670"/>
      <c r="BJ11" s="670"/>
      <c r="BK11" s="670"/>
      <c r="BL11" s="670"/>
      <c r="BM11" s="670"/>
      <c r="BN11" s="671"/>
      <c r="BO11" s="665">
        <v>1.6</v>
      </c>
      <c r="BP11" s="665"/>
      <c r="BQ11" s="665"/>
      <c r="BR11" s="665"/>
      <c r="BS11" s="688">
        <v>1358</v>
      </c>
      <c r="BT11" s="670"/>
      <c r="BU11" s="670"/>
      <c r="BV11" s="670"/>
      <c r="BW11" s="670"/>
      <c r="BX11" s="670"/>
      <c r="BY11" s="670"/>
      <c r="BZ11" s="670"/>
      <c r="CA11" s="670"/>
      <c r="CB11" s="689"/>
      <c r="CD11" s="694" t="s">
        <v>248</v>
      </c>
      <c r="CE11" s="695"/>
      <c r="CF11" s="695"/>
      <c r="CG11" s="695"/>
      <c r="CH11" s="695"/>
      <c r="CI11" s="695"/>
      <c r="CJ11" s="695"/>
      <c r="CK11" s="695"/>
      <c r="CL11" s="695"/>
      <c r="CM11" s="695"/>
      <c r="CN11" s="695"/>
      <c r="CO11" s="695"/>
      <c r="CP11" s="695"/>
      <c r="CQ11" s="696"/>
      <c r="CR11" s="669">
        <v>333607</v>
      </c>
      <c r="CS11" s="670"/>
      <c r="CT11" s="670"/>
      <c r="CU11" s="670"/>
      <c r="CV11" s="670"/>
      <c r="CW11" s="670"/>
      <c r="CX11" s="670"/>
      <c r="CY11" s="671"/>
      <c r="CZ11" s="665">
        <v>8.9</v>
      </c>
      <c r="DA11" s="665"/>
      <c r="DB11" s="665"/>
      <c r="DC11" s="665"/>
      <c r="DD11" s="688">
        <v>200669</v>
      </c>
      <c r="DE11" s="670"/>
      <c r="DF11" s="670"/>
      <c r="DG11" s="670"/>
      <c r="DH11" s="670"/>
      <c r="DI11" s="670"/>
      <c r="DJ11" s="670"/>
      <c r="DK11" s="670"/>
      <c r="DL11" s="670"/>
      <c r="DM11" s="670"/>
      <c r="DN11" s="670"/>
      <c r="DO11" s="670"/>
      <c r="DP11" s="671"/>
      <c r="DQ11" s="688">
        <v>98743</v>
      </c>
      <c r="DR11" s="670"/>
      <c r="DS11" s="670"/>
      <c r="DT11" s="670"/>
      <c r="DU11" s="670"/>
      <c r="DV11" s="670"/>
      <c r="DW11" s="670"/>
      <c r="DX11" s="670"/>
      <c r="DY11" s="670"/>
      <c r="DZ11" s="670"/>
      <c r="EA11" s="670"/>
      <c r="EB11" s="670"/>
      <c r="EC11" s="689"/>
    </row>
    <row r="12" spans="2:143" ht="11.25" customHeight="1">
      <c r="B12" s="666" t="s">
        <v>249</v>
      </c>
      <c r="C12" s="667"/>
      <c r="D12" s="667"/>
      <c r="E12" s="667"/>
      <c r="F12" s="667"/>
      <c r="G12" s="667"/>
      <c r="H12" s="667"/>
      <c r="I12" s="667"/>
      <c r="J12" s="667"/>
      <c r="K12" s="667"/>
      <c r="L12" s="667"/>
      <c r="M12" s="667"/>
      <c r="N12" s="667"/>
      <c r="O12" s="667"/>
      <c r="P12" s="667"/>
      <c r="Q12" s="668"/>
      <c r="R12" s="669">
        <v>89588</v>
      </c>
      <c r="S12" s="670"/>
      <c r="T12" s="670"/>
      <c r="U12" s="670"/>
      <c r="V12" s="670"/>
      <c r="W12" s="670"/>
      <c r="X12" s="670"/>
      <c r="Y12" s="671"/>
      <c r="Z12" s="665">
        <v>2.1</v>
      </c>
      <c r="AA12" s="665"/>
      <c r="AB12" s="665"/>
      <c r="AC12" s="665"/>
      <c r="AD12" s="672">
        <v>89588</v>
      </c>
      <c r="AE12" s="672"/>
      <c r="AF12" s="672"/>
      <c r="AG12" s="672"/>
      <c r="AH12" s="672"/>
      <c r="AI12" s="672"/>
      <c r="AJ12" s="672"/>
      <c r="AK12" s="672"/>
      <c r="AL12" s="673">
        <v>4.5999999999999996</v>
      </c>
      <c r="AM12" s="674"/>
      <c r="AN12" s="674"/>
      <c r="AO12" s="675"/>
      <c r="AP12" s="666" t="s">
        <v>250</v>
      </c>
      <c r="AQ12" s="667"/>
      <c r="AR12" s="667"/>
      <c r="AS12" s="667"/>
      <c r="AT12" s="667"/>
      <c r="AU12" s="667"/>
      <c r="AV12" s="667"/>
      <c r="AW12" s="667"/>
      <c r="AX12" s="667"/>
      <c r="AY12" s="667"/>
      <c r="AZ12" s="667"/>
      <c r="BA12" s="667"/>
      <c r="BB12" s="667"/>
      <c r="BC12" s="667"/>
      <c r="BD12" s="667"/>
      <c r="BE12" s="667"/>
      <c r="BF12" s="668"/>
      <c r="BG12" s="669">
        <v>124350</v>
      </c>
      <c r="BH12" s="670"/>
      <c r="BI12" s="670"/>
      <c r="BJ12" s="670"/>
      <c r="BK12" s="670"/>
      <c r="BL12" s="670"/>
      <c r="BM12" s="670"/>
      <c r="BN12" s="671"/>
      <c r="BO12" s="665">
        <v>29.6</v>
      </c>
      <c r="BP12" s="665"/>
      <c r="BQ12" s="665"/>
      <c r="BR12" s="665"/>
      <c r="BS12" s="688" t="s">
        <v>241</v>
      </c>
      <c r="BT12" s="670"/>
      <c r="BU12" s="670"/>
      <c r="BV12" s="670"/>
      <c r="BW12" s="670"/>
      <c r="BX12" s="670"/>
      <c r="BY12" s="670"/>
      <c r="BZ12" s="670"/>
      <c r="CA12" s="670"/>
      <c r="CB12" s="689"/>
      <c r="CD12" s="694" t="s">
        <v>251</v>
      </c>
      <c r="CE12" s="695"/>
      <c r="CF12" s="695"/>
      <c r="CG12" s="695"/>
      <c r="CH12" s="695"/>
      <c r="CI12" s="695"/>
      <c r="CJ12" s="695"/>
      <c r="CK12" s="695"/>
      <c r="CL12" s="695"/>
      <c r="CM12" s="695"/>
      <c r="CN12" s="695"/>
      <c r="CO12" s="695"/>
      <c r="CP12" s="695"/>
      <c r="CQ12" s="696"/>
      <c r="CR12" s="669">
        <v>127173</v>
      </c>
      <c r="CS12" s="670"/>
      <c r="CT12" s="670"/>
      <c r="CU12" s="670"/>
      <c r="CV12" s="670"/>
      <c r="CW12" s="670"/>
      <c r="CX12" s="670"/>
      <c r="CY12" s="671"/>
      <c r="CZ12" s="665">
        <v>3.4</v>
      </c>
      <c r="DA12" s="665"/>
      <c r="DB12" s="665"/>
      <c r="DC12" s="665"/>
      <c r="DD12" s="688">
        <v>2063</v>
      </c>
      <c r="DE12" s="670"/>
      <c r="DF12" s="670"/>
      <c r="DG12" s="670"/>
      <c r="DH12" s="670"/>
      <c r="DI12" s="670"/>
      <c r="DJ12" s="670"/>
      <c r="DK12" s="670"/>
      <c r="DL12" s="670"/>
      <c r="DM12" s="670"/>
      <c r="DN12" s="670"/>
      <c r="DO12" s="670"/>
      <c r="DP12" s="671"/>
      <c r="DQ12" s="688">
        <v>58610</v>
      </c>
      <c r="DR12" s="670"/>
      <c r="DS12" s="670"/>
      <c r="DT12" s="670"/>
      <c r="DU12" s="670"/>
      <c r="DV12" s="670"/>
      <c r="DW12" s="670"/>
      <c r="DX12" s="670"/>
      <c r="DY12" s="670"/>
      <c r="DZ12" s="670"/>
      <c r="EA12" s="670"/>
      <c r="EB12" s="670"/>
      <c r="EC12" s="689"/>
    </row>
    <row r="13" spans="2:143" ht="11.25" customHeight="1">
      <c r="B13" s="666" t="s">
        <v>252</v>
      </c>
      <c r="C13" s="667"/>
      <c r="D13" s="667"/>
      <c r="E13" s="667"/>
      <c r="F13" s="667"/>
      <c r="G13" s="667"/>
      <c r="H13" s="667"/>
      <c r="I13" s="667"/>
      <c r="J13" s="667"/>
      <c r="K13" s="667"/>
      <c r="L13" s="667"/>
      <c r="M13" s="667"/>
      <c r="N13" s="667"/>
      <c r="O13" s="667"/>
      <c r="P13" s="667"/>
      <c r="Q13" s="668"/>
      <c r="R13" s="669" t="s">
        <v>241</v>
      </c>
      <c r="S13" s="670"/>
      <c r="T13" s="670"/>
      <c r="U13" s="670"/>
      <c r="V13" s="670"/>
      <c r="W13" s="670"/>
      <c r="X13" s="670"/>
      <c r="Y13" s="671"/>
      <c r="Z13" s="665" t="s">
        <v>129</v>
      </c>
      <c r="AA13" s="665"/>
      <c r="AB13" s="665"/>
      <c r="AC13" s="665"/>
      <c r="AD13" s="672" t="s">
        <v>129</v>
      </c>
      <c r="AE13" s="672"/>
      <c r="AF13" s="672"/>
      <c r="AG13" s="672"/>
      <c r="AH13" s="672"/>
      <c r="AI13" s="672"/>
      <c r="AJ13" s="672"/>
      <c r="AK13" s="672"/>
      <c r="AL13" s="673" t="s">
        <v>129</v>
      </c>
      <c r="AM13" s="674"/>
      <c r="AN13" s="674"/>
      <c r="AO13" s="675"/>
      <c r="AP13" s="666" t="s">
        <v>253</v>
      </c>
      <c r="AQ13" s="667"/>
      <c r="AR13" s="667"/>
      <c r="AS13" s="667"/>
      <c r="AT13" s="667"/>
      <c r="AU13" s="667"/>
      <c r="AV13" s="667"/>
      <c r="AW13" s="667"/>
      <c r="AX13" s="667"/>
      <c r="AY13" s="667"/>
      <c r="AZ13" s="667"/>
      <c r="BA13" s="667"/>
      <c r="BB13" s="667"/>
      <c r="BC13" s="667"/>
      <c r="BD13" s="667"/>
      <c r="BE13" s="667"/>
      <c r="BF13" s="668"/>
      <c r="BG13" s="669">
        <v>124350</v>
      </c>
      <c r="BH13" s="670"/>
      <c r="BI13" s="670"/>
      <c r="BJ13" s="670"/>
      <c r="BK13" s="670"/>
      <c r="BL13" s="670"/>
      <c r="BM13" s="670"/>
      <c r="BN13" s="671"/>
      <c r="BO13" s="665">
        <v>29.6</v>
      </c>
      <c r="BP13" s="665"/>
      <c r="BQ13" s="665"/>
      <c r="BR13" s="665"/>
      <c r="BS13" s="688" t="s">
        <v>241</v>
      </c>
      <c r="BT13" s="670"/>
      <c r="BU13" s="670"/>
      <c r="BV13" s="670"/>
      <c r="BW13" s="670"/>
      <c r="BX13" s="670"/>
      <c r="BY13" s="670"/>
      <c r="BZ13" s="670"/>
      <c r="CA13" s="670"/>
      <c r="CB13" s="689"/>
      <c r="CD13" s="694" t="s">
        <v>254</v>
      </c>
      <c r="CE13" s="695"/>
      <c r="CF13" s="695"/>
      <c r="CG13" s="695"/>
      <c r="CH13" s="695"/>
      <c r="CI13" s="695"/>
      <c r="CJ13" s="695"/>
      <c r="CK13" s="695"/>
      <c r="CL13" s="695"/>
      <c r="CM13" s="695"/>
      <c r="CN13" s="695"/>
      <c r="CO13" s="695"/>
      <c r="CP13" s="695"/>
      <c r="CQ13" s="696"/>
      <c r="CR13" s="669">
        <v>552901</v>
      </c>
      <c r="CS13" s="670"/>
      <c r="CT13" s="670"/>
      <c r="CU13" s="670"/>
      <c r="CV13" s="670"/>
      <c r="CW13" s="670"/>
      <c r="CX13" s="670"/>
      <c r="CY13" s="671"/>
      <c r="CZ13" s="665">
        <v>14.7</v>
      </c>
      <c r="DA13" s="665"/>
      <c r="DB13" s="665"/>
      <c r="DC13" s="665"/>
      <c r="DD13" s="688">
        <v>241810</v>
      </c>
      <c r="DE13" s="670"/>
      <c r="DF13" s="670"/>
      <c r="DG13" s="670"/>
      <c r="DH13" s="670"/>
      <c r="DI13" s="670"/>
      <c r="DJ13" s="670"/>
      <c r="DK13" s="670"/>
      <c r="DL13" s="670"/>
      <c r="DM13" s="670"/>
      <c r="DN13" s="670"/>
      <c r="DO13" s="670"/>
      <c r="DP13" s="671"/>
      <c r="DQ13" s="688">
        <v>335943</v>
      </c>
      <c r="DR13" s="670"/>
      <c r="DS13" s="670"/>
      <c r="DT13" s="670"/>
      <c r="DU13" s="670"/>
      <c r="DV13" s="670"/>
      <c r="DW13" s="670"/>
      <c r="DX13" s="670"/>
      <c r="DY13" s="670"/>
      <c r="DZ13" s="670"/>
      <c r="EA13" s="670"/>
      <c r="EB13" s="670"/>
      <c r="EC13" s="689"/>
    </row>
    <row r="14" spans="2:143" ht="11.25" customHeight="1">
      <c r="B14" s="666" t="s">
        <v>255</v>
      </c>
      <c r="C14" s="667"/>
      <c r="D14" s="667"/>
      <c r="E14" s="667"/>
      <c r="F14" s="667"/>
      <c r="G14" s="667"/>
      <c r="H14" s="667"/>
      <c r="I14" s="667"/>
      <c r="J14" s="667"/>
      <c r="K14" s="667"/>
      <c r="L14" s="667"/>
      <c r="M14" s="667"/>
      <c r="N14" s="667"/>
      <c r="O14" s="667"/>
      <c r="P14" s="667"/>
      <c r="Q14" s="668"/>
      <c r="R14" s="669" t="s">
        <v>241</v>
      </c>
      <c r="S14" s="670"/>
      <c r="T14" s="670"/>
      <c r="U14" s="670"/>
      <c r="V14" s="670"/>
      <c r="W14" s="670"/>
      <c r="X14" s="670"/>
      <c r="Y14" s="671"/>
      <c r="Z14" s="665" t="s">
        <v>241</v>
      </c>
      <c r="AA14" s="665"/>
      <c r="AB14" s="665"/>
      <c r="AC14" s="665"/>
      <c r="AD14" s="672" t="s">
        <v>129</v>
      </c>
      <c r="AE14" s="672"/>
      <c r="AF14" s="672"/>
      <c r="AG14" s="672"/>
      <c r="AH14" s="672"/>
      <c r="AI14" s="672"/>
      <c r="AJ14" s="672"/>
      <c r="AK14" s="672"/>
      <c r="AL14" s="673" t="s">
        <v>241</v>
      </c>
      <c r="AM14" s="674"/>
      <c r="AN14" s="674"/>
      <c r="AO14" s="675"/>
      <c r="AP14" s="666" t="s">
        <v>256</v>
      </c>
      <c r="AQ14" s="667"/>
      <c r="AR14" s="667"/>
      <c r="AS14" s="667"/>
      <c r="AT14" s="667"/>
      <c r="AU14" s="667"/>
      <c r="AV14" s="667"/>
      <c r="AW14" s="667"/>
      <c r="AX14" s="667"/>
      <c r="AY14" s="667"/>
      <c r="AZ14" s="667"/>
      <c r="BA14" s="667"/>
      <c r="BB14" s="667"/>
      <c r="BC14" s="667"/>
      <c r="BD14" s="667"/>
      <c r="BE14" s="667"/>
      <c r="BF14" s="668"/>
      <c r="BG14" s="669">
        <v>18411</v>
      </c>
      <c r="BH14" s="670"/>
      <c r="BI14" s="670"/>
      <c r="BJ14" s="670"/>
      <c r="BK14" s="670"/>
      <c r="BL14" s="670"/>
      <c r="BM14" s="670"/>
      <c r="BN14" s="671"/>
      <c r="BO14" s="665">
        <v>4.4000000000000004</v>
      </c>
      <c r="BP14" s="665"/>
      <c r="BQ14" s="665"/>
      <c r="BR14" s="665"/>
      <c r="BS14" s="688" t="s">
        <v>241</v>
      </c>
      <c r="BT14" s="670"/>
      <c r="BU14" s="670"/>
      <c r="BV14" s="670"/>
      <c r="BW14" s="670"/>
      <c r="BX14" s="670"/>
      <c r="BY14" s="670"/>
      <c r="BZ14" s="670"/>
      <c r="CA14" s="670"/>
      <c r="CB14" s="689"/>
      <c r="CD14" s="694" t="s">
        <v>257</v>
      </c>
      <c r="CE14" s="695"/>
      <c r="CF14" s="695"/>
      <c r="CG14" s="695"/>
      <c r="CH14" s="695"/>
      <c r="CI14" s="695"/>
      <c r="CJ14" s="695"/>
      <c r="CK14" s="695"/>
      <c r="CL14" s="695"/>
      <c r="CM14" s="695"/>
      <c r="CN14" s="695"/>
      <c r="CO14" s="695"/>
      <c r="CP14" s="695"/>
      <c r="CQ14" s="696"/>
      <c r="CR14" s="669">
        <v>135999</v>
      </c>
      <c r="CS14" s="670"/>
      <c r="CT14" s="670"/>
      <c r="CU14" s="670"/>
      <c r="CV14" s="670"/>
      <c r="CW14" s="670"/>
      <c r="CX14" s="670"/>
      <c r="CY14" s="671"/>
      <c r="CZ14" s="665">
        <v>3.6</v>
      </c>
      <c r="DA14" s="665"/>
      <c r="DB14" s="665"/>
      <c r="DC14" s="665"/>
      <c r="DD14" s="688">
        <v>2506</v>
      </c>
      <c r="DE14" s="670"/>
      <c r="DF14" s="670"/>
      <c r="DG14" s="670"/>
      <c r="DH14" s="670"/>
      <c r="DI14" s="670"/>
      <c r="DJ14" s="670"/>
      <c r="DK14" s="670"/>
      <c r="DL14" s="670"/>
      <c r="DM14" s="670"/>
      <c r="DN14" s="670"/>
      <c r="DO14" s="670"/>
      <c r="DP14" s="671"/>
      <c r="DQ14" s="688">
        <v>133499</v>
      </c>
      <c r="DR14" s="670"/>
      <c r="DS14" s="670"/>
      <c r="DT14" s="670"/>
      <c r="DU14" s="670"/>
      <c r="DV14" s="670"/>
      <c r="DW14" s="670"/>
      <c r="DX14" s="670"/>
      <c r="DY14" s="670"/>
      <c r="DZ14" s="670"/>
      <c r="EA14" s="670"/>
      <c r="EB14" s="670"/>
      <c r="EC14" s="689"/>
    </row>
    <row r="15" spans="2:143" ht="11.25" customHeight="1">
      <c r="B15" s="666" t="s">
        <v>258</v>
      </c>
      <c r="C15" s="667"/>
      <c r="D15" s="667"/>
      <c r="E15" s="667"/>
      <c r="F15" s="667"/>
      <c r="G15" s="667"/>
      <c r="H15" s="667"/>
      <c r="I15" s="667"/>
      <c r="J15" s="667"/>
      <c r="K15" s="667"/>
      <c r="L15" s="667"/>
      <c r="M15" s="667"/>
      <c r="N15" s="667"/>
      <c r="O15" s="667"/>
      <c r="P15" s="667"/>
      <c r="Q15" s="668"/>
      <c r="R15" s="669">
        <v>9789</v>
      </c>
      <c r="S15" s="670"/>
      <c r="T15" s="670"/>
      <c r="U15" s="670"/>
      <c r="V15" s="670"/>
      <c r="W15" s="670"/>
      <c r="X15" s="670"/>
      <c r="Y15" s="671"/>
      <c r="Z15" s="665">
        <v>0.2</v>
      </c>
      <c r="AA15" s="665"/>
      <c r="AB15" s="665"/>
      <c r="AC15" s="665"/>
      <c r="AD15" s="672">
        <v>9789</v>
      </c>
      <c r="AE15" s="672"/>
      <c r="AF15" s="672"/>
      <c r="AG15" s="672"/>
      <c r="AH15" s="672"/>
      <c r="AI15" s="672"/>
      <c r="AJ15" s="672"/>
      <c r="AK15" s="672"/>
      <c r="AL15" s="673">
        <v>0.5</v>
      </c>
      <c r="AM15" s="674"/>
      <c r="AN15" s="674"/>
      <c r="AO15" s="675"/>
      <c r="AP15" s="666" t="s">
        <v>259</v>
      </c>
      <c r="AQ15" s="667"/>
      <c r="AR15" s="667"/>
      <c r="AS15" s="667"/>
      <c r="AT15" s="667"/>
      <c r="AU15" s="667"/>
      <c r="AV15" s="667"/>
      <c r="AW15" s="667"/>
      <c r="AX15" s="667"/>
      <c r="AY15" s="667"/>
      <c r="AZ15" s="667"/>
      <c r="BA15" s="667"/>
      <c r="BB15" s="667"/>
      <c r="BC15" s="667"/>
      <c r="BD15" s="667"/>
      <c r="BE15" s="667"/>
      <c r="BF15" s="668"/>
      <c r="BG15" s="669">
        <v>36386</v>
      </c>
      <c r="BH15" s="670"/>
      <c r="BI15" s="670"/>
      <c r="BJ15" s="670"/>
      <c r="BK15" s="670"/>
      <c r="BL15" s="670"/>
      <c r="BM15" s="670"/>
      <c r="BN15" s="671"/>
      <c r="BO15" s="665">
        <v>8.6999999999999993</v>
      </c>
      <c r="BP15" s="665"/>
      <c r="BQ15" s="665"/>
      <c r="BR15" s="665"/>
      <c r="BS15" s="688" t="s">
        <v>241</v>
      </c>
      <c r="BT15" s="670"/>
      <c r="BU15" s="670"/>
      <c r="BV15" s="670"/>
      <c r="BW15" s="670"/>
      <c r="BX15" s="670"/>
      <c r="BY15" s="670"/>
      <c r="BZ15" s="670"/>
      <c r="CA15" s="670"/>
      <c r="CB15" s="689"/>
      <c r="CD15" s="694" t="s">
        <v>260</v>
      </c>
      <c r="CE15" s="695"/>
      <c r="CF15" s="695"/>
      <c r="CG15" s="695"/>
      <c r="CH15" s="695"/>
      <c r="CI15" s="695"/>
      <c r="CJ15" s="695"/>
      <c r="CK15" s="695"/>
      <c r="CL15" s="695"/>
      <c r="CM15" s="695"/>
      <c r="CN15" s="695"/>
      <c r="CO15" s="695"/>
      <c r="CP15" s="695"/>
      <c r="CQ15" s="696"/>
      <c r="CR15" s="669">
        <v>601137</v>
      </c>
      <c r="CS15" s="670"/>
      <c r="CT15" s="670"/>
      <c r="CU15" s="670"/>
      <c r="CV15" s="670"/>
      <c r="CW15" s="670"/>
      <c r="CX15" s="670"/>
      <c r="CY15" s="671"/>
      <c r="CZ15" s="665">
        <v>16</v>
      </c>
      <c r="DA15" s="665"/>
      <c r="DB15" s="665"/>
      <c r="DC15" s="665"/>
      <c r="DD15" s="688">
        <v>178144</v>
      </c>
      <c r="DE15" s="670"/>
      <c r="DF15" s="670"/>
      <c r="DG15" s="670"/>
      <c r="DH15" s="670"/>
      <c r="DI15" s="670"/>
      <c r="DJ15" s="670"/>
      <c r="DK15" s="670"/>
      <c r="DL15" s="670"/>
      <c r="DM15" s="670"/>
      <c r="DN15" s="670"/>
      <c r="DO15" s="670"/>
      <c r="DP15" s="671"/>
      <c r="DQ15" s="688">
        <v>344297</v>
      </c>
      <c r="DR15" s="670"/>
      <c r="DS15" s="670"/>
      <c r="DT15" s="670"/>
      <c r="DU15" s="670"/>
      <c r="DV15" s="670"/>
      <c r="DW15" s="670"/>
      <c r="DX15" s="670"/>
      <c r="DY15" s="670"/>
      <c r="DZ15" s="670"/>
      <c r="EA15" s="670"/>
      <c r="EB15" s="670"/>
      <c r="EC15" s="689"/>
    </row>
    <row r="16" spans="2:143" ht="11.25" customHeight="1">
      <c r="B16" s="666" t="s">
        <v>261</v>
      </c>
      <c r="C16" s="667"/>
      <c r="D16" s="667"/>
      <c r="E16" s="667"/>
      <c r="F16" s="667"/>
      <c r="G16" s="667"/>
      <c r="H16" s="667"/>
      <c r="I16" s="667"/>
      <c r="J16" s="667"/>
      <c r="K16" s="667"/>
      <c r="L16" s="667"/>
      <c r="M16" s="667"/>
      <c r="N16" s="667"/>
      <c r="O16" s="667"/>
      <c r="P16" s="667"/>
      <c r="Q16" s="668"/>
      <c r="R16" s="669" t="s">
        <v>241</v>
      </c>
      <c r="S16" s="670"/>
      <c r="T16" s="670"/>
      <c r="U16" s="670"/>
      <c r="V16" s="670"/>
      <c r="W16" s="670"/>
      <c r="X16" s="670"/>
      <c r="Y16" s="671"/>
      <c r="Z16" s="665" t="s">
        <v>129</v>
      </c>
      <c r="AA16" s="665"/>
      <c r="AB16" s="665"/>
      <c r="AC16" s="665"/>
      <c r="AD16" s="672" t="s">
        <v>129</v>
      </c>
      <c r="AE16" s="672"/>
      <c r="AF16" s="672"/>
      <c r="AG16" s="672"/>
      <c r="AH16" s="672"/>
      <c r="AI16" s="672"/>
      <c r="AJ16" s="672"/>
      <c r="AK16" s="672"/>
      <c r="AL16" s="673" t="s">
        <v>129</v>
      </c>
      <c r="AM16" s="674"/>
      <c r="AN16" s="674"/>
      <c r="AO16" s="675"/>
      <c r="AP16" s="666" t="s">
        <v>262</v>
      </c>
      <c r="AQ16" s="667"/>
      <c r="AR16" s="667"/>
      <c r="AS16" s="667"/>
      <c r="AT16" s="667"/>
      <c r="AU16" s="667"/>
      <c r="AV16" s="667"/>
      <c r="AW16" s="667"/>
      <c r="AX16" s="667"/>
      <c r="AY16" s="667"/>
      <c r="AZ16" s="667"/>
      <c r="BA16" s="667"/>
      <c r="BB16" s="667"/>
      <c r="BC16" s="667"/>
      <c r="BD16" s="667"/>
      <c r="BE16" s="667"/>
      <c r="BF16" s="668"/>
      <c r="BG16" s="669" t="s">
        <v>241</v>
      </c>
      <c r="BH16" s="670"/>
      <c r="BI16" s="670"/>
      <c r="BJ16" s="670"/>
      <c r="BK16" s="670"/>
      <c r="BL16" s="670"/>
      <c r="BM16" s="670"/>
      <c r="BN16" s="671"/>
      <c r="BO16" s="665" t="s">
        <v>129</v>
      </c>
      <c r="BP16" s="665"/>
      <c r="BQ16" s="665"/>
      <c r="BR16" s="665"/>
      <c r="BS16" s="688" t="s">
        <v>241</v>
      </c>
      <c r="BT16" s="670"/>
      <c r="BU16" s="670"/>
      <c r="BV16" s="670"/>
      <c r="BW16" s="670"/>
      <c r="BX16" s="670"/>
      <c r="BY16" s="670"/>
      <c r="BZ16" s="670"/>
      <c r="CA16" s="670"/>
      <c r="CB16" s="689"/>
      <c r="CD16" s="694" t="s">
        <v>263</v>
      </c>
      <c r="CE16" s="695"/>
      <c r="CF16" s="695"/>
      <c r="CG16" s="695"/>
      <c r="CH16" s="695"/>
      <c r="CI16" s="695"/>
      <c r="CJ16" s="695"/>
      <c r="CK16" s="695"/>
      <c r="CL16" s="695"/>
      <c r="CM16" s="695"/>
      <c r="CN16" s="695"/>
      <c r="CO16" s="695"/>
      <c r="CP16" s="695"/>
      <c r="CQ16" s="696"/>
      <c r="CR16" s="669">
        <v>60414</v>
      </c>
      <c r="CS16" s="670"/>
      <c r="CT16" s="670"/>
      <c r="CU16" s="670"/>
      <c r="CV16" s="670"/>
      <c r="CW16" s="670"/>
      <c r="CX16" s="670"/>
      <c r="CY16" s="671"/>
      <c r="CZ16" s="665">
        <v>1.6</v>
      </c>
      <c r="DA16" s="665"/>
      <c r="DB16" s="665"/>
      <c r="DC16" s="665"/>
      <c r="DD16" s="688" t="s">
        <v>241</v>
      </c>
      <c r="DE16" s="670"/>
      <c r="DF16" s="670"/>
      <c r="DG16" s="670"/>
      <c r="DH16" s="670"/>
      <c r="DI16" s="670"/>
      <c r="DJ16" s="670"/>
      <c r="DK16" s="670"/>
      <c r="DL16" s="670"/>
      <c r="DM16" s="670"/>
      <c r="DN16" s="670"/>
      <c r="DO16" s="670"/>
      <c r="DP16" s="671"/>
      <c r="DQ16" s="688">
        <v>6003</v>
      </c>
      <c r="DR16" s="670"/>
      <c r="DS16" s="670"/>
      <c r="DT16" s="670"/>
      <c r="DU16" s="670"/>
      <c r="DV16" s="670"/>
      <c r="DW16" s="670"/>
      <c r="DX16" s="670"/>
      <c r="DY16" s="670"/>
      <c r="DZ16" s="670"/>
      <c r="EA16" s="670"/>
      <c r="EB16" s="670"/>
      <c r="EC16" s="689"/>
    </row>
    <row r="17" spans="2:133" ht="11.25" customHeight="1">
      <c r="B17" s="666" t="s">
        <v>264</v>
      </c>
      <c r="C17" s="667"/>
      <c r="D17" s="667"/>
      <c r="E17" s="667"/>
      <c r="F17" s="667"/>
      <c r="G17" s="667"/>
      <c r="H17" s="667"/>
      <c r="I17" s="667"/>
      <c r="J17" s="667"/>
      <c r="K17" s="667"/>
      <c r="L17" s="667"/>
      <c r="M17" s="667"/>
      <c r="N17" s="667"/>
      <c r="O17" s="667"/>
      <c r="P17" s="667"/>
      <c r="Q17" s="668"/>
      <c r="R17" s="669">
        <v>1596</v>
      </c>
      <c r="S17" s="670"/>
      <c r="T17" s="670"/>
      <c r="U17" s="670"/>
      <c r="V17" s="670"/>
      <c r="W17" s="670"/>
      <c r="X17" s="670"/>
      <c r="Y17" s="671"/>
      <c r="Z17" s="665">
        <v>0</v>
      </c>
      <c r="AA17" s="665"/>
      <c r="AB17" s="665"/>
      <c r="AC17" s="665"/>
      <c r="AD17" s="672">
        <v>1596</v>
      </c>
      <c r="AE17" s="672"/>
      <c r="AF17" s="672"/>
      <c r="AG17" s="672"/>
      <c r="AH17" s="672"/>
      <c r="AI17" s="672"/>
      <c r="AJ17" s="672"/>
      <c r="AK17" s="672"/>
      <c r="AL17" s="673">
        <v>0.1</v>
      </c>
      <c r="AM17" s="674"/>
      <c r="AN17" s="674"/>
      <c r="AO17" s="675"/>
      <c r="AP17" s="666" t="s">
        <v>265</v>
      </c>
      <c r="AQ17" s="667"/>
      <c r="AR17" s="667"/>
      <c r="AS17" s="667"/>
      <c r="AT17" s="667"/>
      <c r="AU17" s="667"/>
      <c r="AV17" s="667"/>
      <c r="AW17" s="667"/>
      <c r="AX17" s="667"/>
      <c r="AY17" s="667"/>
      <c r="AZ17" s="667"/>
      <c r="BA17" s="667"/>
      <c r="BB17" s="667"/>
      <c r="BC17" s="667"/>
      <c r="BD17" s="667"/>
      <c r="BE17" s="667"/>
      <c r="BF17" s="668"/>
      <c r="BG17" s="669" t="s">
        <v>241</v>
      </c>
      <c r="BH17" s="670"/>
      <c r="BI17" s="670"/>
      <c r="BJ17" s="670"/>
      <c r="BK17" s="670"/>
      <c r="BL17" s="670"/>
      <c r="BM17" s="670"/>
      <c r="BN17" s="671"/>
      <c r="BO17" s="665" t="s">
        <v>129</v>
      </c>
      <c r="BP17" s="665"/>
      <c r="BQ17" s="665"/>
      <c r="BR17" s="665"/>
      <c r="BS17" s="688" t="s">
        <v>129</v>
      </c>
      <c r="BT17" s="670"/>
      <c r="BU17" s="670"/>
      <c r="BV17" s="670"/>
      <c r="BW17" s="670"/>
      <c r="BX17" s="670"/>
      <c r="BY17" s="670"/>
      <c r="BZ17" s="670"/>
      <c r="CA17" s="670"/>
      <c r="CB17" s="689"/>
      <c r="CD17" s="694" t="s">
        <v>266</v>
      </c>
      <c r="CE17" s="695"/>
      <c r="CF17" s="695"/>
      <c r="CG17" s="695"/>
      <c r="CH17" s="695"/>
      <c r="CI17" s="695"/>
      <c r="CJ17" s="695"/>
      <c r="CK17" s="695"/>
      <c r="CL17" s="695"/>
      <c r="CM17" s="695"/>
      <c r="CN17" s="695"/>
      <c r="CO17" s="695"/>
      <c r="CP17" s="695"/>
      <c r="CQ17" s="696"/>
      <c r="CR17" s="669">
        <v>251384</v>
      </c>
      <c r="CS17" s="670"/>
      <c r="CT17" s="670"/>
      <c r="CU17" s="670"/>
      <c r="CV17" s="670"/>
      <c r="CW17" s="670"/>
      <c r="CX17" s="670"/>
      <c r="CY17" s="671"/>
      <c r="CZ17" s="665">
        <v>6.7</v>
      </c>
      <c r="DA17" s="665"/>
      <c r="DB17" s="665"/>
      <c r="DC17" s="665"/>
      <c r="DD17" s="688" t="s">
        <v>129</v>
      </c>
      <c r="DE17" s="670"/>
      <c r="DF17" s="670"/>
      <c r="DG17" s="670"/>
      <c r="DH17" s="670"/>
      <c r="DI17" s="670"/>
      <c r="DJ17" s="670"/>
      <c r="DK17" s="670"/>
      <c r="DL17" s="670"/>
      <c r="DM17" s="670"/>
      <c r="DN17" s="670"/>
      <c r="DO17" s="670"/>
      <c r="DP17" s="671"/>
      <c r="DQ17" s="688">
        <v>251384</v>
      </c>
      <c r="DR17" s="670"/>
      <c r="DS17" s="670"/>
      <c r="DT17" s="670"/>
      <c r="DU17" s="670"/>
      <c r="DV17" s="670"/>
      <c r="DW17" s="670"/>
      <c r="DX17" s="670"/>
      <c r="DY17" s="670"/>
      <c r="DZ17" s="670"/>
      <c r="EA17" s="670"/>
      <c r="EB17" s="670"/>
      <c r="EC17" s="689"/>
    </row>
    <row r="18" spans="2:133" ht="11.25" customHeight="1">
      <c r="B18" s="666" t="s">
        <v>267</v>
      </c>
      <c r="C18" s="667"/>
      <c r="D18" s="667"/>
      <c r="E18" s="667"/>
      <c r="F18" s="667"/>
      <c r="G18" s="667"/>
      <c r="H18" s="667"/>
      <c r="I18" s="667"/>
      <c r="J18" s="667"/>
      <c r="K18" s="667"/>
      <c r="L18" s="667"/>
      <c r="M18" s="667"/>
      <c r="N18" s="667"/>
      <c r="O18" s="667"/>
      <c r="P18" s="667"/>
      <c r="Q18" s="668"/>
      <c r="R18" s="669">
        <v>1700035</v>
      </c>
      <c r="S18" s="670"/>
      <c r="T18" s="670"/>
      <c r="U18" s="670"/>
      <c r="V18" s="670"/>
      <c r="W18" s="670"/>
      <c r="X18" s="670"/>
      <c r="Y18" s="671"/>
      <c r="Z18" s="665">
        <v>40.4</v>
      </c>
      <c r="AA18" s="665"/>
      <c r="AB18" s="665"/>
      <c r="AC18" s="665"/>
      <c r="AD18" s="672">
        <v>1391291</v>
      </c>
      <c r="AE18" s="672"/>
      <c r="AF18" s="672"/>
      <c r="AG18" s="672"/>
      <c r="AH18" s="672"/>
      <c r="AI18" s="672"/>
      <c r="AJ18" s="672"/>
      <c r="AK18" s="672"/>
      <c r="AL18" s="673">
        <v>70.900000000000006</v>
      </c>
      <c r="AM18" s="674"/>
      <c r="AN18" s="674"/>
      <c r="AO18" s="675"/>
      <c r="AP18" s="666" t="s">
        <v>268</v>
      </c>
      <c r="AQ18" s="667"/>
      <c r="AR18" s="667"/>
      <c r="AS18" s="667"/>
      <c r="AT18" s="667"/>
      <c r="AU18" s="667"/>
      <c r="AV18" s="667"/>
      <c r="AW18" s="667"/>
      <c r="AX18" s="667"/>
      <c r="AY18" s="667"/>
      <c r="AZ18" s="667"/>
      <c r="BA18" s="667"/>
      <c r="BB18" s="667"/>
      <c r="BC18" s="667"/>
      <c r="BD18" s="667"/>
      <c r="BE18" s="667"/>
      <c r="BF18" s="668"/>
      <c r="BG18" s="669" t="s">
        <v>129</v>
      </c>
      <c r="BH18" s="670"/>
      <c r="BI18" s="670"/>
      <c r="BJ18" s="670"/>
      <c r="BK18" s="670"/>
      <c r="BL18" s="670"/>
      <c r="BM18" s="670"/>
      <c r="BN18" s="671"/>
      <c r="BO18" s="665" t="s">
        <v>241</v>
      </c>
      <c r="BP18" s="665"/>
      <c r="BQ18" s="665"/>
      <c r="BR18" s="665"/>
      <c r="BS18" s="688" t="s">
        <v>129</v>
      </c>
      <c r="BT18" s="670"/>
      <c r="BU18" s="670"/>
      <c r="BV18" s="670"/>
      <c r="BW18" s="670"/>
      <c r="BX18" s="670"/>
      <c r="BY18" s="670"/>
      <c r="BZ18" s="670"/>
      <c r="CA18" s="670"/>
      <c r="CB18" s="689"/>
      <c r="CD18" s="694" t="s">
        <v>269</v>
      </c>
      <c r="CE18" s="695"/>
      <c r="CF18" s="695"/>
      <c r="CG18" s="695"/>
      <c r="CH18" s="695"/>
      <c r="CI18" s="695"/>
      <c r="CJ18" s="695"/>
      <c r="CK18" s="695"/>
      <c r="CL18" s="695"/>
      <c r="CM18" s="695"/>
      <c r="CN18" s="695"/>
      <c r="CO18" s="695"/>
      <c r="CP18" s="695"/>
      <c r="CQ18" s="696"/>
      <c r="CR18" s="669" t="s">
        <v>241</v>
      </c>
      <c r="CS18" s="670"/>
      <c r="CT18" s="670"/>
      <c r="CU18" s="670"/>
      <c r="CV18" s="670"/>
      <c r="CW18" s="670"/>
      <c r="CX18" s="670"/>
      <c r="CY18" s="671"/>
      <c r="CZ18" s="665" t="s">
        <v>241</v>
      </c>
      <c r="DA18" s="665"/>
      <c r="DB18" s="665"/>
      <c r="DC18" s="665"/>
      <c r="DD18" s="688" t="s">
        <v>241</v>
      </c>
      <c r="DE18" s="670"/>
      <c r="DF18" s="670"/>
      <c r="DG18" s="670"/>
      <c r="DH18" s="670"/>
      <c r="DI18" s="670"/>
      <c r="DJ18" s="670"/>
      <c r="DK18" s="670"/>
      <c r="DL18" s="670"/>
      <c r="DM18" s="670"/>
      <c r="DN18" s="670"/>
      <c r="DO18" s="670"/>
      <c r="DP18" s="671"/>
      <c r="DQ18" s="688" t="s">
        <v>241</v>
      </c>
      <c r="DR18" s="670"/>
      <c r="DS18" s="670"/>
      <c r="DT18" s="670"/>
      <c r="DU18" s="670"/>
      <c r="DV18" s="670"/>
      <c r="DW18" s="670"/>
      <c r="DX18" s="670"/>
      <c r="DY18" s="670"/>
      <c r="DZ18" s="670"/>
      <c r="EA18" s="670"/>
      <c r="EB18" s="670"/>
      <c r="EC18" s="689"/>
    </row>
    <row r="19" spans="2:133" ht="11.25" customHeight="1">
      <c r="B19" s="666" t="s">
        <v>270</v>
      </c>
      <c r="C19" s="667"/>
      <c r="D19" s="667"/>
      <c r="E19" s="667"/>
      <c r="F19" s="667"/>
      <c r="G19" s="667"/>
      <c r="H19" s="667"/>
      <c r="I19" s="667"/>
      <c r="J19" s="667"/>
      <c r="K19" s="667"/>
      <c r="L19" s="667"/>
      <c r="M19" s="667"/>
      <c r="N19" s="667"/>
      <c r="O19" s="667"/>
      <c r="P19" s="667"/>
      <c r="Q19" s="668"/>
      <c r="R19" s="669">
        <v>1391291</v>
      </c>
      <c r="S19" s="670"/>
      <c r="T19" s="670"/>
      <c r="U19" s="670"/>
      <c r="V19" s="670"/>
      <c r="W19" s="670"/>
      <c r="X19" s="670"/>
      <c r="Y19" s="671"/>
      <c r="Z19" s="665">
        <v>33.1</v>
      </c>
      <c r="AA19" s="665"/>
      <c r="AB19" s="665"/>
      <c r="AC19" s="665"/>
      <c r="AD19" s="672">
        <v>1391291</v>
      </c>
      <c r="AE19" s="672"/>
      <c r="AF19" s="672"/>
      <c r="AG19" s="672"/>
      <c r="AH19" s="672"/>
      <c r="AI19" s="672"/>
      <c r="AJ19" s="672"/>
      <c r="AK19" s="672"/>
      <c r="AL19" s="673">
        <v>70.900000000000006</v>
      </c>
      <c r="AM19" s="674"/>
      <c r="AN19" s="674"/>
      <c r="AO19" s="675"/>
      <c r="AP19" s="666" t="s">
        <v>271</v>
      </c>
      <c r="AQ19" s="667"/>
      <c r="AR19" s="667"/>
      <c r="AS19" s="667"/>
      <c r="AT19" s="667"/>
      <c r="AU19" s="667"/>
      <c r="AV19" s="667"/>
      <c r="AW19" s="667"/>
      <c r="AX19" s="667"/>
      <c r="AY19" s="667"/>
      <c r="AZ19" s="667"/>
      <c r="BA19" s="667"/>
      <c r="BB19" s="667"/>
      <c r="BC19" s="667"/>
      <c r="BD19" s="667"/>
      <c r="BE19" s="667"/>
      <c r="BF19" s="668"/>
      <c r="BG19" s="669" t="s">
        <v>241</v>
      </c>
      <c r="BH19" s="670"/>
      <c r="BI19" s="670"/>
      <c r="BJ19" s="670"/>
      <c r="BK19" s="670"/>
      <c r="BL19" s="670"/>
      <c r="BM19" s="670"/>
      <c r="BN19" s="671"/>
      <c r="BO19" s="665" t="s">
        <v>241</v>
      </c>
      <c r="BP19" s="665"/>
      <c r="BQ19" s="665"/>
      <c r="BR19" s="665"/>
      <c r="BS19" s="688" t="s">
        <v>241</v>
      </c>
      <c r="BT19" s="670"/>
      <c r="BU19" s="670"/>
      <c r="BV19" s="670"/>
      <c r="BW19" s="670"/>
      <c r="BX19" s="670"/>
      <c r="BY19" s="670"/>
      <c r="BZ19" s="670"/>
      <c r="CA19" s="670"/>
      <c r="CB19" s="689"/>
      <c r="CD19" s="694" t="s">
        <v>272</v>
      </c>
      <c r="CE19" s="695"/>
      <c r="CF19" s="695"/>
      <c r="CG19" s="695"/>
      <c r="CH19" s="695"/>
      <c r="CI19" s="695"/>
      <c r="CJ19" s="695"/>
      <c r="CK19" s="695"/>
      <c r="CL19" s="695"/>
      <c r="CM19" s="695"/>
      <c r="CN19" s="695"/>
      <c r="CO19" s="695"/>
      <c r="CP19" s="695"/>
      <c r="CQ19" s="696"/>
      <c r="CR19" s="669" t="s">
        <v>241</v>
      </c>
      <c r="CS19" s="670"/>
      <c r="CT19" s="670"/>
      <c r="CU19" s="670"/>
      <c r="CV19" s="670"/>
      <c r="CW19" s="670"/>
      <c r="CX19" s="670"/>
      <c r="CY19" s="671"/>
      <c r="CZ19" s="665" t="s">
        <v>241</v>
      </c>
      <c r="DA19" s="665"/>
      <c r="DB19" s="665"/>
      <c r="DC19" s="665"/>
      <c r="DD19" s="688" t="s">
        <v>241</v>
      </c>
      <c r="DE19" s="670"/>
      <c r="DF19" s="670"/>
      <c r="DG19" s="670"/>
      <c r="DH19" s="670"/>
      <c r="DI19" s="670"/>
      <c r="DJ19" s="670"/>
      <c r="DK19" s="670"/>
      <c r="DL19" s="670"/>
      <c r="DM19" s="670"/>
      <c r="DN19" s="670"/>
      <c r="DO19" s="670"/>
      <c r="DP19" s="671"/>
      <c r="DQ19" s="688" t="s">
        <v>129</v>
      </c>
      <c r="DR19" s="670"/>
      <c r="DS19" s="670"/>
      <c r="DT19" s="670"/>
      <c r="DU19" s="670"/>
      <c r="DV19" s="670"/>
      <c r="DW19" s="670"/>
      <c r="DX19" s="670"/>
      <c r="DY19" s="670"/>
      <c r="DZ19" s="670"/>
      <c r="EA19" s="670"/>
      <c r="EB19" s="670"/>
      <c r="EC19" s="689"/>
    </row>
    <row r="20" spans="2:133" ht="11.25" customHeight="1">
      <c r="B20" s="666" t="s">
        <v>273</v>
      </c>
      <c r="C20" s="667"/>
      <c r="D20" s="667"/>
      <c r="E20" s="667"/>
      <c r="F20" s="667"/>
      <c r="G20" s="667"/>
      <c r="H20" s="667"/>
      <c r="I20" s="667"/>
      <c r="J20" s="667"/>
      <c r="K20" s="667"/>
      <c r="L20" s="667"/>
      <c r="M20" s="667"/>
      <c r="N20" s="667"/>
      <c r="O20" s="667"/>
      <c r="P20" s="667"/>
      <c r="Q20" s="668"/>
      <c r="R20" s="669">
        <v>308744</v>
      </c>
      <c r="S20" s="670"/>
      <c r="T20" s="670"/>
      <c r="U20" s="670"/>
      <c r="V20" s="670"/>
      <c r="W20" s="670"/>
      <c r="X20" s="670"/>
      <c r="Y20" s="671"/>
      <c r="Z20" s="665">
        <v>7.3</v>
      </c>
      <c r="AA20" s="665"/>
      <c r="AB20" s="665"/>
      <c r="AC20" s="665"/>
      <c r="AD20" s="672" t="s">
        <v>129</v>
      </c>
      <c r="AE20" s="672"/>
      <c r="AF20" s="672"/>
      <c r="AG20" s="672"/>
      <c r="AH20" s="672"/>
      <c r="AI20" s="672"/>
      <c r="AJ20" s="672"/>
      <c r="AK20" s="672"/>
      <c r="AL20" s="673" t="s">
        <v>241</v>
      </c>
      <c r="AM20" s="674"/>
      <c r="AN20" s="674"/>
      <c r="AO20" s="675"/>
      <c r="AP20" s="666" t="s">
        <v>274</v>
      </c>
      <c r="AQ20" s="667"/>
      <c r="AR20" s="667"/>
      <c r="AS20" s="667"/>
      <c r="AT20" s="667"/>
      <c r="AU20" s="667"/>
      <c r="AV20" s="667"/>
      <c r="AW20" s="667"/>
      <c r="AX20" s="667"/>
      <c r="AY20" s="667"/>
      <c r="AZ20" s="667"/>
      <c r="BA20" s="667"/>
      <c r="BB20" s="667"/>
      <c r="BC20" s="667"/>
      <c r="BD20" s="667"/>
      <c r="BE20" s="667"/>
      <c r="BF20" s="668"/>
      <c r="BG20" s="669" t="s">
        <v>241</v>
      </c>
      <c r="BH20" s="670"/>
      <c r="BI20" s="670"/>
      <c r="BJ20" s="670"/>
      <c r="BK20" s="670"/>
      <c r="BL20" s="670"/>
      <c r="BM20" s="670"/>
      <c r="BN20" s="671"/>
      <c r="BO20" s="665" t="s">
        <v>241</v>
      </c>
      <c r="BP20" s="665"/>
      <c r="BQ20" s="665"/>
      <c r="BR20" s="665"/>
      <c r="BS20" s="688" t="s">
        <v>241</v>
      </c>
      <c r="BT20" s="670"/>
      <c r="BU20" s="670"/>
      <c r="BV20" s="670"/>
      <c r="BW20" s="670"/>
      <c r="BX20" s="670"/>
      <c r="BY20" s="670"/>
      <c r="BZ20" s="670"/>
      <c r="CA20" s="670"/>
      <c r="CB20" s="689"/>
      <c r="CD20" s="694" t="s">
        <v>275</v>
      </c>
      <c r="CE20" s="695"/>
      <c r="CF20" s="695"/>
      <c r="CG20" s="695"/>
      <c r="CH20" s="695"/>
      <c r="CI20" s="695"/>
      <c r="CJ20" s="695"/>
      <c r="CK20" s="695"/>
      <c r="CL20" s="695"/>
      <c r="CM20" s="695"/>
      <c r="CN20" s="695"/>
      <c r="CO20" s="695"/>
      <c r="CP20" s="695"/>
      <c r="CQ20" s="696"/>
      <c r="CR20" s="669">
        <v>3768799</v>
      </c>
      <c r="CS20" s="670"/>
      <c r="CT20" s="670"/>
      <c r="CU20" s="670"/>
      <c r="CV20" s="670"/>
      <c r="CW20" s="670"/>
      <c r="CX20" s="670"/>
      <c r="CY20" s="671"/>
      <c r="CZ20" s="665">
        <v>100</v>
      </c>
      <c r="DA20" s="665"/>
      <c r="DB20" s="665"/>
      <c r="DC20" s="665"/>
      <c r="DD20" s="688">
        <v>646362</v>
      </c>
      <c r="DE20" s="670"/>
      <c r="DF20" s="670"/>
      <c r="DG20" s="670"/>
      <c r="DH20" s="670"/>
      <c r="DI20" s="670"/>
      <c r="DJ20" s="670"/>
      <c r="DK20" s="670"/>
      <c r="DL20" s="670"/>
      <c r="DM20" s="670"/>
      <c r="DN20" s="670"/>
      <c r="DO20" s="670"/>
      <c r="DP20" s="671"/>
      <c r="DQ20" s="688">
        <v>2556739</v>
      </c>
      <c r="DR20" s="670"/>
      <c r="DS20" s="670"/>
      <c r="DT20" s="670"/>
      <c r="DU20" s="670"/>
      <c r="DV20" s="670"/>
      <c r="DW20" s="670"/>
      <c r="DX20" s="670"/>
      <c r="DY20" s="670"/>
      <c r="DZ20" s="670"/>
      <c r="EA20" s="670"/>
      <c r="EB20" s="670"/>
      <c r="EC20" s="689"/>
    </row>
    <row r="21" spans="2:133" ht="11.25" customHeight="1">
      <c r="B21" s="666" t="s">
        <v>276</v>
      </c>
      <c r="C21" s="667"/>
      <c r="D21" s="667"/>
      <c r="E21" s="667"/>
      <c r="F21" s="667"/>
      <c r="G21" s="667"/>
      <c r="H21" s="667"/>
      <c r="I21" s="667"/>
      <c r="J21" s="667"/>
      <c r="K21" s="667"/>
      <c r="L21" s="667"/>
      <c r="M21" s="667"/>
      <c r="N21" s="667"/>
      <c r="O21" s="667"/>
      <c r="P21" s="667"/>
      <c r="Q21" s="668"/>
      <c r="R21" s="669" t="s">
        <v>129</v>
      </c>
      <c r="S21" s="670"/>
      <c r="T21" s="670"/>
      <c r="U21" s="670"/>
      <c r="V21" s="670"/>
      <c r="W21" s="670"/>
      <c r="X21" s="670"/>
      <c r="Y21" s="671"/>
      <c r="Z21" s="665" t="s">
        <v>241</v>
      </c>
      <c r="AA21" s="665"/>
      <c r="AB21" s="665"/>
      <c r="AC21" s="665"/>
      <c r="AD21" s="672" t="s">
        <v>129</v>
      </c>
      <c r="AE21" s="672"/>
      <c r="AF21" s="672"/>
      <c r="AG21" s="672"/>
      <c r="AH21" s="672"/>
      <c r="AI21" s="672"/>
      <c r="AJ21" s="672"/>
      <c r="AK21" s="672"/>
      <c r="AL21" s="673" t="s">
        <v>241</v>
      </c>
      <c r="AM21" s="674"/>
      <c r="AN21" s="674"/>
      <c r="AO21" s="675"/>
      <c r="AP21" s="706" t="s">
        <v>277</v>
      </c>
      <c r="AQ21" s="707"/>
      <c r="AR21" s="707"/>
      <c r="AS21" s="707"/>
      <c r="AT21" s="707"/>
      <c r="AU21" s="707"/>
      <c r="AV21" s="707"/>
      <c r="AW21" s="707"/>
      <c r="AX21" s="707"/>
      <c r="AY21" s="707"/>
      <c r="AZ21" s="707"/>
      <c r="BA21" s="707"/>
      <c r="BB21" s="707"/>
      <c r="BC21" s="707"/>
      <c r="BD21" s="707"/>
      <c r="BE21" s="707"/>
      <c r="BF21" s="708"/>
      <c r="BG21" s="669" t="s">
        <v>129</v>
      </c>
      <c r="BH21" s="670"/>
      <c r="BI21" s="670"/>
      <c r="BJ21" s="670"/>
      <c r="BK21" s="670"/>
      <c r="BL21" s="670"/>
      <c r="BM21" s="670"/>
      <c r="BN21" s="671"/>
      <c r="BO21" s="665" t="s">
        <v>241</v>
      </c>
      <c r="BP21" s="665"/>
      <c r="BQ21" s="665"/>
      <c r="BR21" s="665"/>
      <c r="BS21" s="688" t="s">
        <v>129</v>
      </c>
      <c r="BT21" s="670"/>
      <c r="BU21" s="670"/>
      <c r="BV21" s="670"/>
      <c r="BW21" s="670"/>
      <c r="BX21" s="670"/>
      <c r="BY21" s="670"/>
      <c r="BZ21" s="670"/>
      <c r="CA21" s="670"/>
      <c r="CB21" s="689"/>
      <c r="CD21" s="700"/>
      <c r="CE21" s="701"/>
      <c r="CF21" s="701"/>
      <c r="CG21" s="701"/>
      <c r="CH21" s="701"/>
      <c r="CI21" s="701"/>
      <c r="CJ21" s="701"/>
      <c r="CK21" s="701"/>
      <c r="CL21" s="701"/>
      <c r="CM21" s="701"/>
      <c r="CN21" s="701"/>
      <c r="CO21" s="701"/>
      <c r="CP21" s="701"/>
      <c r="CQ21" s="702"/>
      <c r="CR21" s="703"/>
      <c r="CS21" s="698"/>
      <c r="CT21" s="698"/>
      <c r="CU21" s="698"/>
      <c r="CV21" s="698"/>
      <c r="CW21" s="698"/>
      <c r="CX21" s="698"/>
      <c r="CY21" s="704"/>
      <c r="CZ21" s="705"/>
      <c r="DA21" s="705"/>
      <c r="DB21" s="705"/>
      <c r="DC21" s="705"/>
      <c r="DD21" s="697"/>
      <c r="DE21" s="698"/>
      <c r="DF21" s="698"/>
      <c r="DG21" s="698"/>
      <c r="DH21" s="698"/>
      <c r="DI21" s="698"/>
      <c r="DJ21" s="698"/>
      <c r="DK21" s="698"/>
      <c r="DL21" s="698"/>
      <c r="DM21" s="698"/>
      <c r="DN21" s="698"/>
      <c r="DO21" s="698"/>
      <c r="DP21" s="704"/>
      <c r="DQ21" s="697"/>
      <c r="DR21" s="698"/>
      <c r="DS21" s="698"/>
      <c r="DT21" s="698"/>
      <c r="DU21" s="698"/>
      <c r="DV21" s="698"/>
      <c r="DW21" s="698"/>
      <c r="DX21" s="698"/>
      <c r="DY21" s="698"/>
      <c r="DZ21" s="698"/>
      <c r="EA21" s="698"/>
      <c r="EB21" s="698"/>
      <c r="EC21" s="699"/>
    </row>
    <row r="22" spans="2:133" ht="11.25" customHeight="1">
      <c r="B22" s="666" t="s">
        <v>278</v>
      </c>
      <c r="C22" s="667"/>
      <c r="D22" s="667"/>
      <c r="E22" s="667"/>
      <c r="F22" s="667"/>
      <c r="G22" s="667"/>
      <c r="H22" s="667"/>
      <c r="I22" s="667"/>
      <c r="J22" s="667"/>
      <c r="K22" s="667"/>
      <c r="L22" s="667"/>
      <c r="M22" s="667"/>
      <c r="N22" s="667"/>
      <c r="O22" s="667"/>
      <c r="P22" s="667"/>
      <c r="Q22" s="668"/>
      <c r="R22" s="669">
        <v>2259698</v>
      </c>
      <c r="S22" s="670"/>
      <c r="T22" s="670"/>
      <c r="U22" s="670"/>
      <c r="V22" s="670"/>
      <c r="W22" s="670"/>
      <c r="X22" s="670"/>
      <c r="Y22" s="671"/>
      <c r="Z22" s="665">
        <v>53.7</v>
      </c>
      <c r="AA22" s="665"/>
      <c r="AB22" s="665"/>
      <c r="AC22" s="665"/>
      <c r="AD22" s="672">
        <v>1950954</v>
      </c>
      <c r="AE22" s="672"/>
      <c r="AF22" s="672"/>
      <c r="AG22" s="672"/>
      <c r="AH22" s="672"/>
      <c r="AI22" s="672"/>
      <c r="AJ22" s="672"/>
      <c r="AK22" s="672"/>
      <c r="AL22" s="673">
        <v>99.4</v>
      </c>
      <c r="AM22" s="674"/>
      <c r="AN22" s="674"/>
      <c r="AO22" s="675"/>
      <c r="AP22" s="706" t="s">
        <v>279</v>
      </c>
      <c r="AQ22" s="707"/>
      <c r="AR22" s="707"/>
      <c r="AS22" s="707"/>
      <c r="AT22" s="707"/>
      <c r="AU22" s="707"/>
      <c r="AV22" s="707"/>
      <c r="AW22" s="707"/>
      <c r="AX22" s="707"/>
      <c r="AY22" s="707"/>
      <c r="AZ22" s="707"/>
      <c r="BA22" s="707"/>
      <c r="BB22" s="707"/>
      <c r="BC22" s="707"/>
      <c r="BD22" s="707"/>
      <c r="BE22" s="707"/>
      <c r="BF22" s="708"/>
      <c r="BG22" s="669" t="s">
        <v>241</v>
      </c>
      <c r="BH22" s="670"/>
      <c r="BI22" s="670"/>
      <c r="BJ22" s="670"/>
      <c r="BK22" s="670"/>
      <c r="BL22" s="670"/>
      <c r="BM22" s="670"/>
      <c r="BN22" s="671"/>
      <c r="BO22" s="665" t="s">
        <v>241</v>
      </c>
      <c r="BP22" s="665"/>
      <c r="BQ22" s="665"/>
      <c r="BR22" s="665"/>
      <c r="BS22" s="688" t="s">
        <v>241</v>
      </c>
      <c r="BT22" s="670"/>
      <c r="BU22" s="670"/>
      <c r="BV22" s="670"/>
      <c r="BW22" s="670"/>
      <c r="BX22" s="670"/>
      <c r="BY22" s="670"/>
      <c r="BZ22" s="670"/>
      <c r="CA22" s="670"/>
      <c r="CB22" s="689"/>
      <c r="CD22" s="658" t="s">
        <v>280</v>
      </c>
      <c r="CE22" s="659"/>
      <c r="CF22" s="659"/>
      <c r="CG22" s="659"/>
      <c r="CH22" s="659"/>
      <c r="CI22" s="659"/>
      <c r="CJ22" s="659"/>
      <c r="CK22" s="659"/>
      <c r="CL22" s="659"/>
      <c r="CM22" s="659"/>
      <c r="CN22" s="659"/>
      <c r="CO22" s="659"/>
      <c r="CP22" s="659"/>
      <c r="CQ22" s="659"/>
      <c r="CR22" s="659"/>
      <c r="CS22" s="659"/>
      <c r="CT22" s="659"/>
      <c r="CU22" s="659"/>
      <c r="CV22" s="659"/>
      <c r="CW22" s="659"/>
      <c r="CX22" s="659"/>
      <c r="CY22" s="659"/>
      <c r="CZ22" s="659"/>
      <c r="DA22" s="659"/>
      <c r="DB22" s="659"/>
      <c r="DC22" s="659"/>
      <c r="DD22" s="659"/>
      <c r="DE22" s="659"/>
      <c r="DF22" s="659"/>
      <c r="DG22" s="659"/>
      <c r="DH22" s="659"/>
      <c r="DI22" s="659"/>
      <c r="DJ22" s="659"/>
      <c r="DK22" s="659"/>
      <c r="DL22" s="659"/>
      <c r="DM22" s="659"/>
      <c r="DN22" s="659"/>
      <c r="DO22" s="659"/>
      <c r="DP22" s="659"/>
      <c r="DQ22" s="659"/>
      <c r="DR22" s="659"/>
      <c r="DS22" s="659"/>
      <c r="DT22" s="659"/>
      <c r="DU22" s="659"/>
      <c r="DV22" s="659"/>
      <c r="DW22" s="659"/>
      <c r="DX22" s="659"/>
      <c r="DY22" s="659"/>
      <c r="DZ22" s="659"/>
      <c r="EA22" s="659"/>
      <c r="EB22" s="659"/>
      <c r="EC22" s="660"/>
    </row>
    <row r="23" spans="2:133" ht="11.25" customHeight="1">
      <c r="B23" s="666" t="s">
        <v>281</v>
      </c>
      <c r="C23" s="667"/>
      <c r="D23" s="667"/>
      <c r="E23" s="667"/>
      <c r="F23" s="667"/>
      <c r="G23" s="667"/>
      <c r="H23" s="667"/>
      <c r="I23" s="667"/>
      <c r="J23" s="667"/>
      <c r="K23" s="667"/>
      <c r="L23" s="667"/>
      <c r="M23" s="667"/>
      <c r="N23" s="667"/>
      <c r="O23" s="667"/>
      <c r="P23" s="667"/>
      <c r="Q23" s="668"/>
      <c r="R23" s="669" t="s">
        <v>129</v>
      </c>
      <c r="S23" s="670"/>
      <c r="T23" s="670"/>
      <c r="U23" s="670"/>
      <c r="V23" s="670"/>
      <c r="W23" s="670"/>
      <c r="X23" s="670"/>
      <c r="Y23" s="671"/>
      <c r="Z23" s="665" t="s">
        <v>129</v>
      </c>
      <c r="AA23" s="665"/>
      <c r="AB23" s="665"/>
      <c r="AC23" s="665"/>
      <c r="AD23" s="672" t="s">
        <v>241</v>
      </c>
      <c r="AE23" s="672"/>
      <c r="AF23" s="672"/>
      <c r="AG23" s="672"/>
      <c r="AH23" s="672"/>
      <c r="AI23" s="672"/>
      <c r="AJ23" s="672"/>
      <c r="AK23" s="672"/>
      <c r="AL23" s="673" t="s">
        <v>241</v>
      </c>
      <c r="AM23" s="674"/>
      <c r="AN23" s="674"/>
      <c r="AO23" s="675"/>
      <c r="AP23" s="706" t="s">
        <v>282</v>
      </c>
      <c r="AQ23" s="707"/>
      <c r="AR23" s="707"/>
      <c r="AS23" s="707"/>
      <c r="AT23" s="707"/>
      <c r="AU23" s="707"/>
      <c r="AV23" s="707"/>
      <c r="AW23" s="707"/>
      <c r="AX23" s="707"/>
      <c r="AY23" s="707"/>
      <c r="AZ23" s="707"/>
      <c r="BA23" s="707"/>
      <c r="BB23" s="707"/>
      <c r="BC23" s="707"/>
      <c r="BD23" s="707"/>
      <c r="BE23" s="707"/>
      <c r="BF23" s="708"/>
      <c r="BG23" s="669" t="s">
        <v>241</v>
      </c>
      <c r="BH23" s="670"/>
      <c r="BI23" s="670"/>
      <c r="BJ23" s="670"/>
      <c r="BK23" s="670"/>
      <c r="BL23" s="670"/>
      <c r="BM23" s="670"/>
      <c r="BN23" s="671"/>
      <c r="BO23" s="665" t="s">
        <v>129</v>
      </c>
      <c r="BP23" s="665"/>
      <c r="BQ23" s="665"/>
      <c r="BR23" s="665"/>
      <c r="BS23" s="688" t="s">
        <v>129</v>
      </c>
      <c r="BT23" s="670"/>
      <c r="BU23" s="670"/>
      <c r="BV23" s="670"/>
      <c r="BW23" s="670"/>
      <c r="BX23" s="670"/>
      <c r="BY23" s="670"/>
      <c r="BZ23" s="670"/>
      <c r="CA23" s="670"/>
      <c r="CB23" s="689"/>
      <c r="CD23" s="658" t="s">
        <v>221</v>
      </c>
      <c r="CE23" s="659"/>
      <c r="CF23" s="659"/>
      <c r="CG23" s="659"/>
      <c r="CH23" s="659"/>
      <c r="CI23" s="659"/>
      <c r="CJ23" s="659"/>
      <c r="CK23" s="659"/>
      <c r="CL23" s="659"/>
      <c r="CM23" s="659"/>
      <c r="CN23" s="659"/>
      <c r="CO23" s="659"/>
      <c r="CP23" s="659"/>
      <c r="CQ23" s="660"/>
      <c r="CR23" s="658" t="s">
        <v>283</v>
      </c>
      <c r="CS23" s="659"/>
      <c r="CT23" s="659"/>
      <c r="CU23" s="659"/>
      <c r="CV23" s="659"/>
      <c r="CW23" s="659"/>
      <c r="CX23" s="659"/>
      <c r="CY23" s="660"/>
      <c r="CZ23" s="658" t="s">
        <v>284</v>
      </c>
      <c r="DA23" s="659"/>
      <c r="DB23" s="659"/>
      <c r="DC23" s="660"/>
      <c r="DD23" s="658" t="s">
        <v>285</v>
      </c>
      <c r="DE23" s="659"/>
      <c r="DF23" s="659"/>
      <c r="DG23" s="659"/>
      <c r="DH23" s="659"/>
      <c r="DI23" s="659"/>
      <c r="DJ23" s="659"/>
      <c r="DK23" s="660"/>
      <c r="DL23" s="709" t="s">
        <v>286</v>
      </c>
      <c r="DM23" s="710"/>
      <c r="DN23" s="710"/>
      <c r="DO23" s="710"/>
      <c r="DP23" s="710"/>
      <c r="DQ23" s="710"/>
      <c r="DR23" s="710"/>
      <c r="DS23" s="710"/>
      <c r="DT23" s="710"/>
      <c r="DU23" s="710"/>
      <c r="DV23" s="711"/>
      <c r="DW23" s="658" t="s">
        <v>287</v>
      </c>
      <c r="DX23" s="659"/>
      <c r="DY23" s="659"/>
      <c r="DZ23" s="659"/>
      <c r="EA23" s="659"/>
      <c r="EB23" s="659"/>
      <c r="EC23" s="660"/>
    </row>
    <row r="24" spans="2:133" ht="11.25" customHeight="1">
      <c r="B24" s="666" t="s">
        <v>288</v>
      </c>
      <c r="C24" s="667"/>
      <c r="D24" s="667"/>
      <c r="E24" s="667"/>
      <c r="F24" s="667"/>
      <c r="G24" s="667"/>
      <c r="H24" s="667"/>
      <c r="I24" s="667"/>
      <c r="J24" s="667"/>
      <c r="K24" s="667"/>
      <c r="L24" s="667"/>
      <c r="M24" s="667"/>
      <c r="N24" s="667"/>
      <c r="O24" s="667"/>
      <c r="P24" s="667"/>
      <c r="Q24" s="668"/>
      <c r="R24" s="669">
        <v>46444</v>
      </c>
      <c r="S24" s="670"/>
      <c r="T24" s="670"/>
      <c r="U24" s="670"/>
      <c r="V24" s="670"/>
      <c r="W24" s="670"/>
      <c r="X24" s="670"/>
      <c r="Y24" s="671"/>
      <c r="Z24" s="665">
        <v>1.1000000000000001</v>
      </c>
      <c r="AA24" s="665"/>
      <c r="AB24" s="665"/>
      <c r="AC24" s="665"/>
      <c r="AD24" s="672" t="s">
        <v>129</v>
      </c>
      <c r="AE24" s="672"/>
      <c r="AF24" s="672"/>
      <c r="AG24" s="672"/>
      <c r="AH24" s="672"/>
      <c r="AI24" s="672"/>
      <c r="AJ24" s="672"/>
      <c r="AK24" s="672"/>
      <c r="AL24" s="673" t="s">
        <v>129</v>
      </c>
      <c r="AM24" s="674"/>
      <c r="AN24" s="674"/>
      <c r="AO24" s="675"/>
      <c r="AP24" s="706" t="s">
        <v>289</v>
      </c>
      <c r="AQ24" s="707"/>
      <c r="AR24" s="707"/>
      <c r="AS24" s="707"/>
      <c r="AT24" s="707"/>
      <c r="AU24" s="707"/>
      <c r="AV24" s="707"/>
      <c r="AW24" s="707"/>
      <c r="AX24" s="707"/>
      <c r="AY24" s="707"/>
      <c r="AZ24" s="707"/>
      <c r="BA24" s="707"/>
      <c r="BB24" s="707"/>
      <c r="BC24" s="707"/>
      <c r="BD24" s="707"/>
      <c r="BE24" s="707"/>
      <c r="BF24" s="708"/>
      <c r="BG24" s="669" t="s">
        <v>129</v>
      </c>
      <c r="BH24" s="670"/>
      <c r="BI24" s="670"/>
      <c r="BJ24" s="670"/>
      <c r="BK24" s="670"/>
      <c r="BL24" s="670"/>
      <c r="BM24" s="670"/>
      <c r="BN24" s="671"/>
      <c r="BO24" s="665" t="s">
        <v>241</v>
      </c>
      <c r="BP24" s="665"/>
      <c r="BQ24" s="665"/>
      <c r="BR24" s="665"/>
      <c r="BS24" s="688" t="s">
        <v>241</v>
      </c>
      <c r="BT24" s="670"/>
      <c r="BU24" s="670"/>
      <c r="BV24" s="670"/>
      <c r="BW24" s="670"/>
      <c r="BX24" s="670"/>
      <c r="BY24" s="670"/>
      <c r="BZ24" s="670"/>
      <c r="CA24" s="670"/>
      <c r="CB24" s="689"/>
      <c r="CD24" s="690" t="s">
        <v>290</v>
      </c>
      <c r="CE24" s="691"/>
      <c r="CF24" s="691"/>
      <c r="CG24" s="691"/>
      <c r="CH24" s="691"/>
      <c r="CI24" s="691"/>
      <c r="CJ24" s="691"/>
      <c r="CK24" s="691"/>
      <c r="CL24" s="691"/>
      <c r="CM24" s="691"/>
      <c r="CN24" s="691"/>
      <c r="CO24" s="691"/>
      <c r="CP24" s="691"/>
      <c r="CQ24" s="692"/>
      <c r="CR24" s="680">
        <v>1301260</v>
      </c>
      <c r="CS24" s="681"/>
      <c r="CT24" s="681"/>
      <c r="CU24" s="681"/>
      <c r="CV24" s="681"/>
      <c r="CW24" s="681"/>
      <c r="CX24" s="681"/>
      <c r="CY24" s="682"/>
      <c r="CZ24" s="685">
        <v>34.5</v>
      </c>
      <c r="DA24" s="686"/>
      <c r="DB24" s="686"/>
      <c r="DC24" s="693"/>
      <c r="DD24" s="716">
        <v>1095708</v>
      </c>
      <c r="DE24" s="681"/>
      <c r="DF24" s="681"/>
      <c r="DG24" s="681"/>
      <c r="DH24" s="681"/>
      <c r="DI24" s="681"/>
      <c r="DJ24" s="681"/>
      <c r="DK24" s="682"/>
      <c r="DL24" s="716">
        <v>1072036</v>
      </c>
      <c r="DM24" s="681"/>
      <c r="DN24" s="681"/>
      <c r="DO24" s="681"/>
      <c r="DP24" s="681"/>
      <c r="DQ24" s="681"/>
      <c r="DR24" s="681"/>
      <c r="DS24" s="681"/>
      <c r="DT24" s="681"/>
      <c r="DU24" s="681"/>
      <c r="DV24" s="682"/>
      <c r="DW24" s="685">
        <v>52.4</v>
      </c>
      <c r="DX24" s="686"/>
      <c r="DY24" s="686"/>
      <c r="DZ24" s="686"/>
      <c r="EA24" s="686"/>
      <c r="EB24" s="686"/>
      <c r="EC24" s="687"/>
    </row>
    <row r="25" spans="2:133" ht="11.25" customHeight="1">
      <c r="B25" s="666" t="s">
        <v>291</v>
      </c>
      <c r="C25" s="667"/>
      <c r="D25" s="667"/>
      <c r="E25" s="667"/>
      <c r="F25" s="667"/>
      <c r="G25" s="667"/>
      <c r="H25" s="667"/>
      <c r="I25" s="667"/>
      <c r="J25" s="667"/>
      <c r="K25" s="667"/>
      <c r="L25" s="667"/>
      <c r="M25" s="667"/>
      <c r="N25" s="667"/>
      <c r="O25" s="667"/>
      <c r="P25" s="667"/>
      <c r="Q25" s="668"/>
      <c r="R25" s="669">
        <v>10307</v>
      </c>
      <c r="S25" s="670"/>
      <c r="T25" s="670"/>
      <c r="U25" s="670"/>
      <c r="V25" s="670"/>
      <c r="W25" s="670"/>
      <c r="X25" s="670"/>
      <c r="Y25" s="671"/>
      <c r="Z25" s="665">
        <v>0.2</v>
      </c>
      <c r="AA25" s="665"/>
      <c r="AB25" s="665"/>
      <c r="AC25" s="665"/>
      <c r="AD25" s="672">
        <v>6789</v>
      </c>
      <c r="AE25" s="672"/>
      <c r="AF25" s="672"/>
      <c r="AG25" s="672"/>
      <c r="AH25" s="672"/>
      <c r="AI25" s="672"/>
      <c r="AJ25" s="672"/>
      <c r="AK25" s="672"/>
      <c r="AL25" s="673">
        <v>0.3</v>
      </c>
      <c r="AM25" s="674"/>
      <c r="AN25" s="674"/>
      <c r="AO25" s="675"/>
      <c r="AP25" s="706" t="s">
        <v>292</v>
      </c>
      <c r="AQ25" s="707"/>
      <c r="AR25" s="707"/>
      <c r="AS25" s="707"/>
      <c r="AT25" s="707"/>
      <c r="AU25" s="707"/>
      <c r="AV25" s="707"/>
      <c r="AW25" s="707"/>
      <c r="AX25" s="707"/>
      <c r="AY25" s="707"/>
      <c r="AZ25" s="707"/>
      <c r="BA25" s="707"/>
      <c r="BB25" s="707"/>
      <c r="BC25" s="707"/>
      <c r="BD25" s="707"/>
      <c r="BE25" s="707"/>
      <c r="BF25" s="708"/>
      <c r="BG25" s="669" t="s">
        <v>129</v>
      </c>
      <c r="BH25" s="670"/>
      <c r="BI25" s="670"/>
      <c r="BJ25" s="670"/>
      <c r="BK25" s="670"/>
      <c r="BL25" s="670"/>
      <c r="BM25" s="670"/>
      <c r="BN25" s="671"/>
      <c r="BO25" s="665" t="s">
        <v>129</v>
      </c>
      <c r="BP25" s="665"/>
      <c r="BQ25" s="665"/>
      <c r="BR25" s="665"/>
      <c r="BS25" s="688" t="s">
        <v>241</v>
      </c>
      <c r="BT25" s="670"/>
      <c r="BU25" s="670"/>
      <c r="BV25" s="670"/>
      <c r="BW25" s="670"/>
      <c r="BX25" s="670"/>
      <c r="BY25" s="670"/>
      <c r="BZ25" s="670"/>
      <c r="CA25" s="670"/>
      <c r="CB25" s="689"/>
      <c r="CD25" s="694" t="s">
        <v>293</v>
      </c>
      <c r="CE25" s="695"/>
      <c r="CF25" s="695"/>
      <c r="CG25" s="695"/>
      <c r="CH25" s="695"/>
      <c r="CI25" s="695"/>
      <c r="CJ25" s="695"/>
      <c r="CK25" s="695"/>
      <c r="CL25" s="695"/>
      <c r="CM25" s="695"/>
      <c r="CN25" s="695"/>
      <c r="CO25" s="695"/>
      <c r="CP25" s="695"/>
      <c r="CQ25" s="696"/>
      <c r="CR25" s="669">
        <v>791680</v>
      </c>
      <c r="CS25" s="712"/>
      <c r="CT25" s="712"/>
      <c r="CU25" s="712"/>
      <c r="CV25" s="712"/>
      <c r="CW25" s="712"/>
      <c r="CX25" s="712"/>
      <c r="CY25" s="713"/>
      <c r="CZ25" s="673">
        <v>21</v>
      </c>
      <c r="DA25" s="714"/>
      <c r="DB25" s="714"/>
      <c r="DC25" s="717"/>
      <c r="DD25" s="688">
        <v>759834</v>
      </c>
      <c r="DE25" s="712"/>
      <c r="DF25" s="712"/>
      <c r="DG25" s="712"/>
      <c r="DH25" s="712"/>
      <c r="DI25" s="712"/>
      <c r="DJ25" s="712"/>
      <c r="DK25" s="713"/>
      <c r="DL25" s="688">
        <v>736369</v>
      </c>
      <c r="DM25" s="712"/>
      <c r="DN25" s="712"/>
      <c r="DO25" s="712"/>
      <c r="DP25" s="712"/>
      <c r="DQ25" s="712"/>
      <c r="DR25" s="712"/>
      <c r="DS25" s="712"/>
      <c r="DT25" s="712"/>
      <c r="DU25" s="712"/>
      <c r="DV25" s="713"/>
      <c r="DW25" s="673">
        <v>36</v>
      </c>
      <c r="DX25" s="714"/>
      <c r="DY25" s="714"/>
      <c r="DZ25" s="714"/>
      <c r="EA25" s="714"/>
      <c r="EB25" s="714"/>
      <c r="EC25" s="715"/>
    </row>
    <row r="26" spans="2:133" ht="11.25" customHeight="1">
      <c r="B26" s="666" t="s">
        <v>294</v>
      </c>
      <c r="C26" s="667"/>
      <c r="D26" s="667"/>
      <c r="E26" s="667"/>
      <c r="F26" s="667"/>
      <c r="G26" s="667"/>
      <c r="H26" s="667"/>
      <c r="I26" s="667"/>
      <c r="J26" s="667"/>
      <c r="K26" s="667"/>
      <c r="L26" s="667"/>
      <c r="M26" s="667"/>
      <c r="N26" s="667"/>
      <c r="O26" s="667"/>
      <c r="P26" s="667"/>
      <c r="Q26" s="668"/>
      <c r="R26" s="669">
        <v>6621</v>
      </c>
      <c r="S26" s="670"/>
      <c r="T26" s="670"/>
      <c r="U26" s="670"/>
      <c r="V26" s="670"/>
      <c r="W26" s="670"/>
      <c r="X26" s="670"/>
      <c r="Y26" s="671"/>
      <c r="Z26" s="665">
        <v>0.2</v>
      </c>
      <c r="AA26" s="665"/>
      <c r="AB26" s="665"/>
      <c r="AC26" s="665"/>
      <c r="AD26" s="672" t="s">
        <v>241</v>
      </c>
      <c r="AE26" s="672"/>
      <c r="AF26" s="672"/>
      <c r="AG26" s="672"/>
      <c r="AH26" s="672"/>
      <c r="AI26" s="672"/>
      <c r="AJ26" s="672"/>
      <c r="AK26" s="672"/>
      <c r="AL26" s="673" t="s">
        <v>241</v>
      </c>
      <c r="AM26" s="674"/>
      <c r="AN26" s="674"/>
      <c r="AO26" s="675"/>
      <c r="AP26" s="706" t="s">
        <v>295</v>
      </c>
      <c r="AQ26" s="718"/>
      <c r="AR26" s="718"/>
      <c r="AS26" s="718"/>
      <c r="AT26" s="718"/>
      <c r="AU26" s="718"/>
      <c r="AV26" s="718"/>
      <c r="AW26" s="718"/>
      <c r="AX26" s="718"/>
      <c r="AY26" s="718"/>
      <c r="AZ26" s="718"/>
      <c r="BA26" s="718"/>
      <c r="BB26" s="718"/>
      <c r="BC26" s="718"/>
      <c r="BD26" s="718"/>
      <c r="BE26" s="718"/>
      <c r="BF26" s="708"/>
      <c r="BG26" s="669" t="s">
        <v>241</v>
      </c>
      <c r="BH26" s="670"/>
      <c r="BI26" s="670"/>
      <c r="BJ26" s="670"/>
      <c r="BK26" s="670"/>
      <c r="BL26" s="670"/>
      <c r="BM26" s="670"/>
      <c r="BN26" s="671"/>
      <c r="BO26" s="665" t="s">
        <v>241</v>
      </c>
      <c r="BP26" s="665"/>
      <c r="BQ26" s="665"/>
      <c r="BR26" s="665"/>
      <c r="BS26" s="688" t="s">
        <v>241</v>
      </c>
      <c r="BT26" s="670"/>
      <c r="BU26" s="670"/>
      <c r="BV26" s="670"/>
      <c r="BW26" s="670"/>
      <c r="BX26" s="670"/>
      <c r="BY26" s="670"/>
      <c r="BZ26" s="670"/>
      <c r="CA26" s="670"/>
      <c r="CB26" s="689"/>
      <c r="CD26" s="694" t="s">
        <v>296</v>
      </c>
      <c r="CE26" s="695"/>
      <c r="CF26" s="695"/>
      <c r="CG26" s="695"/>
      <c r="CH26" s="695"/>
      <c r="CI26" s="695"/>
      <c r="CJ26" s="695"/>
      <c r="CK26" s="695"/>
      <c r="CL26" s="695"/>
      <c r="CM26" s="695"/>
      <c r="CN26" s="695"/>
      <c r="CO26" s="695"/>
      <c r="CP26" s="695"/>
      <c r="CQ26" s="696"/>
      <c r="CR26" s="669">
        <v>522145</v>
      </c>
      <c r="CS26" s="670"/>
      <c r="CT26" s="670"/>
      <c r="CU26" s="670"/>
      <c r="CV26" s="670"/>
      <c r="CW26" s="670"/>
      <c r="CX26" s="670"/>
      <c r="CY26" s="671"/>
      <c r="CZ26" s="673">
        <v>13.9</v>
      </c>
      <c r="DA26" s="714"/>
      <c r="DB26" s="714"/>
      <c r="DC26" s="717"/>
      <c r="DD26" s="688">
        <v>498328</v>
      </c>
      <c r="DE26" s="670"/>
      <c r="DF26" s="670"/>
      <c r="DG26" s="670"/>
      <c r="DH26" s="670"/>
      <c r="DI26" s="670"/>
      <c r="DJ26" s="670"/>
      <c r="DK26" s="671"/>
      <c r="DL26" s="688" t="s">
        <v>241</v>
      </c>
      <c r="DM26" s="670"/>
      <c r="DN26" s="670"/>
      <c r="DO26" s="670"/>
      <c r="DP26" s="670"/>
      <c r="DQ26" s="670"/>
      <c r="DR26" s="670"/>
      <c r="DS26" s="670"/>
      <c r="DT26" s="670"/>
      <c r="DU26" s="670"/>
      <c r="DV26" s="671"/>
      <c r="DW26" s="673" t="s">
        <v>241</v>
      </c>
      <c r="DX26" s="714"/>
      <c r="DY26" s="714"/>
      <c r="DZ26" s="714"/>
      <c r="EA26" s="714"/>
      <c r="EB26" s="714"/>
      <c r="EC26" s="715"/>
    </row>
    <row r="27" spans="2:133" ht="11.25" customHeight="1">
      <c r="B27" s="666" t="s">
        <v>297</v>
      </c>
      <c r="C27" s="667"/>
      <c r="D27" s="667"/>
      <c r="E27" s="667"/>
      <c r="F27" s="667"/>
      <c r="G27" s="667"/>
      <c r="H27" s="667"/>
      <c r="I27" s="667"/>
      <c r="J27" s="667"/>
      <c r="K27" s="667"/>
      <c r="L27" s="667"/>
      <c r="M27" s="667"/>
      <c r="N27" s="667"/>
      <c r="O27" s="667"/>
      <c r="P27" s="667"/>
      <c r="Q27" s="668"/>
      <c r="R27" s="669">
        <v>432443</v>
      </c>
      <c r="S27" s="670"/>
      <c r="T27" s="670"/>
      <c r="U27" s="670"/>
      <c r="V27" s="670"/>
      <c r="W27" s="670"/>
      <c r="X27" s="670"/>
      <c r="Y27" s="671"/>
      <c r="Z27" s="665">
        <v>10.3</v>
      </c>
      <c r="AA27" s="665"/>
      <c r="AB27" s="665"/>
      <c r="AC27" s="665"/>
      <c r="AD27" s="672" t="s">
        <v>129</v>
      </c>
      <c r="AE27" s="672"/>
      <c r="AF27" s="672"/>
      <c r="AG27" s="672"/>
      <c r="AH27" s="672"/>
      <c r="AI27" s="672"/>
      <c r="AJ27" s="672"/>
      <c r="AK27" s="672"/>
      <c r="AL27" s="673" t="s">
        <v>241</v>
      </c>
      <c r="AM27" s="674"/>
      <c r="AN27" s="674"/>
      <c r="AO27" s="675"/>
      <c r="AP27" s="666" t="s">
        <v>298</v>
      </c>
      <c r="AQ27" s="667"/>
      <c r="AR27" s="667"/>
      <c r="AS27" s="667"/>
      <c r="AT27" s="667"/>
      <c r="AU27" s="667"/>
      <c r="AV27" s="667"/>
      <c r="AW27" s="667"/>
      <c r="AX27" s="667"/>
      <c r="AY27" s="667"/>
      <c r="AZ27" s="667"/>
      <c r="BA27" s="667"/>
      <c r="BB27" s="667"/>
      <c r="BC27" s="667"/>
      <c r="BD27" s="667"/>
      <c r="BE27" s="667"/>
      <c r="BF27" s="668"/>
      <c r="BG27" s="669">
        <v>419486</v>
      </c>
      <c r="BH27" s="670"/>
      <c r="BI27" s="670"/>
      <c r="BJ27" s="670"/>
      <c r="BK27" s="670"/>
      <c r="BL27" s="670"/>
      <c r="BM27" s="670"/>
      <c r="BN27" s="671"/>
      <c r="BO27" s="665">
        <v>100</v>
      </c>
      <c r="BP27" s="665"/>
      <c r="BQ27" s="665"/>
      <c r="BR27" s="665"/>
      <c r="BS27" s="688">
        <v>1358</v>
      </c>
      <c r="BT27" s="670"/>
      <c r="BU27" s="670"/>
      <c r="BV27" s="670"/>
      <c r="BW27" s="670"/>
      <c r="BX27" s="670"/>
      <c r="BY27" s="670"/>
      <c r="BZ27" s="670"/>
      <c r="CA27" s="670"/>
      <c r="CB27" s="689"/>
      <c r="CD27" s="694" t="s">
        <v>299</v>
      </c>
      <c r="CE27" s="695"/>
      <c r="CF27" s="695"/>
      <c r="CG27" s="695"/>
      <c r="CH27" s="695"/>
      <c r="CI27" s="695"/>
      <c r="CJ27" s="695"/>
      <c r="CK27" s="695"/>
      <c r="CL27" s="695"/>
      <c r="CM27" s="695"/>
      <c r="CN27" s="695"/>
      <c r="CO27" s="695"/>
      <c r="CP27" s="695"/>
      <c r="CQ27" s="696"/>
      <c r="CR27" s="669">
        <v>258196</v>
      </c>
      <c r="CS27" s="712"/>
      <c r="CT27" s="712"/>
      <c r="CU27" s="712"/>
      <c r="CV27" s="712"/>
      <c r="CW27" s="712"/>
      <c r="CX27" s="712"/>
      <c r="CY27" s="713"/>
      <c r="CZ27" s="673">
        <v>6.9</v>
      </c>
      <c r="DA27" s="714"/>
      <c r="DB27" s="714"/>
      <c r="DC27" s="717"/>
      <c r="DD27" s="688">
        <v>84490</v>
      </c>
      <c r="DE27" s="712"/>
      <c r="DF27" s="712"/>
      <c r="DG27" s="712"/>
      <c r="DH27" s="712"/>
      <c r="DI27" s="712"/>
      <c r="DJ27" s="712"/>
      <c r="DK27" s="713"/>
      <c r="DL27" s="688">
        <v>84283</v>
      </c>
      <c r="DM27" s="712"/>
      <c r="DN27" s="712"/>
      <c r="DO27" s="712"/>
      <c r="DP27" s="712"/>
      <c r="DQ27" s="712"/>
      <c r="DR27" s="712"/>
      <c r="DS27" s="712"/>
      <c r="DT27" s="712"/>
      <c r="DU27" s="712"/>
      <c r="DV27" s="713"/>
      <c r="DW27" s="673">
        <v>4.0999999999999996</v>
      </c>
      <c r="DX27" s="714"/>
      <c r="DY27" s="714"/>
      <c r="DZ27" s="714"/>
      <c r="EA27" s="714"/>
      <c r="EB27" s="714"/>
      <c r="EC27" s="715"/>
    </row>
    <row r="28" spans="2:133" ht="11.25" customHeight="1">
      <c r="B28" s="719" t="s">
        <v>300</v>
      </c>
      <c r="C28" s="720"/>
      <c r="D28" s="720"/>
      <c r="E28" s="720"/>
      <c r="F28" s="720"/>
      <c r="G28" s="720"/>
      <c r="H28" s="720"/>
      <c r="I28" s="720"/>
      <c r="J28" s="720"/>
      <c r="K28" s="720"/>
      <c r="L28" s="720"/>
      <c r="M28" s="720"/>
      <c r="N28" s="720"/>
      <c r="O28" s="720"/>
      <c r="P28" s="720"/>
      <c r="Q28" s="721"/>
      <c r="R28" s="669" t="s">
        <v>129</v>
      </c>
      <c r="S28" s="670"/>
      <c r="T28" s="670"/>
      <c r="U28" s="670"/>
      <c r="V28" s="670"/>
      <c r="W28" s="670"/>
      <c r="X28" s="670"/>
      <c r="Y28" s="671"/>
      <c r="Z28" s="665" t="s">
        <v>129</v>
      </c>
      <c r="AA28" s="665"/>
      <c r="AB28" s="665"/>
      <c r="AC28" s="665"/>
      <c r="AD28" s="672" t="s">
        <v>129</v>
      </c>
      <c r="AE28" s="672"/>
      <c r="AF28" s="672"/>
      <c r="AG28" s="672"/>
      <c r="AH28" s="672"/>
      <c r="AI28" s="672"/>
      <c r="AJ28" s="672"/>
      <c r="AK28" s="672"/>
      <c r="AL28" s="673" t="s">
        <v>241</v>
      </c>
      <c r="AM28" s="674"/>
      <c r="AN28" s="674"/>
      <c r="AO28" s="675"/>
      <c r="AP28" s="722"/>
      <c r="AQ28" s="723"/>
      <c r="AR28" s="723"/>
      <c r="AS28" s="723"/>
      <c r="AT28" s="723"/>
      <c r="AU28" s="723"/>
      <c r="AV28" s="723"/>
      <c r="AW28" s="723"/>
      <c r="AX28" s="723"/>
      <c r="AY28" s="723"/>
      <c r="AZ28" s="723"/>
      <c r="BA28" s="723"/>
      <c r="BB28" s="723"/>
      <c r="BC28" s="723"/>
      <c r="BD28" s="723"/>
      <c r="BE28" s="723"/>
      <c r="BF28" s="724"/>
      <c r="BG28" s="669"/>
      <c r="BH28" s="670"/>
      <c r="BI28" s="670"/>
      <c r="BJ28" s="670"/>
      <c r="BK28" s="670"/>
      <c r="BL28" s="670"/>
      <c r="BM28" s="670"/>
      <c r="BN28" s="671"/>
      <c r="BO28" s="665"/>
      <c r="BP28" s="665"/>
      <c r="BQ28" s="665"/>
      <c r="BR28" s="665"/>
      <c r="BS28" s="672"/>
      <c r="BT28" s="672"/>
      <c r="BU28" s="672"/>
      <c r="BV28" s="672"/>
      <c r="BW28" s="672"/>
      <c r="BX28" s="672"/>
      <c r="BY28" s="672"/>
      <c r="BZ28" s="672"/>
      <c r="CA28" s="672"/>
      <c r="CB28" s="676"/>
      <c r="CD28" s="694" t="s">
        <v>301</v>
      </c>
      <c r="CE28" s="695"/>
      <c r="CF28" s="695"/>
      <c r="CG28" s="695"/>
      <c r="CH28" s="695"/>
      <c r="CI28" s="695"/>
      <c r="CJ28" s="695"/>
      <c r="CK28" s="695"/>
      <c r="CL28" s="695"/>
      <c r="CM28" s="695"/>
      <c r="CN28" s="695"/>
      <c r="CO28" s="695"/>
      <c r="CP28" s="695"/>
      <c r="CQ28" s="696"/>
      <c r="CR28" s="669">
        <v>251384</v>
      </c>
      <c r="CS28" s="670"/>
      <c r="CT28" s="670"/>
      <c r="CU28" s="670"/>
      <c r="CV28" s="670"/>
      <c r="CW28" s="670"/>
      <c r="CX28" s="670"/>
      <c r="CY28" s="671"/>
      <c r="CZ28" s="673">
        <v>6.7</v>
      </c>
      <c r="DA28" s="714"/>
      <c r="DB28" s="714"/>
      <c r="DC28" s="717"/>
      <c r="DD28" s="688">
        <v>251384</v>
      </c>
      <c r="DE28" s="670"/>
      <c r="DF28" s="670"/>
      <c r="DG28" s="670"/>
      <c r="DH28" s="670"/>
      <c r="DI28" s="670"/>
      <c r="DJ28" s="670"/>
      <c r="DK28" s="671"/>
      <c r="DL28" s="688">
        <v>251384</v>
      </c>
      <c r="DM28" s="670"/>
      <c r="DN28" s="670"/>
      <c r="DO28" s="670"/>
      <c r="DP28" s="670"/>
      <c r="DQ28" s="670"/>
      <c r="DR28" s="670"/>
      <c r="DS28" s="670"/>
      <c r="DT28" s="670"/>
      <c r="DU28" s="670"/>
      <c r="DV28" s="671"/>
      <c r="DW28" s="673">
        <v>12.3</v>
      </c>
      <c r="DX28" s="714"/>
      <c r="DY28" s="714"/>
      <c r="DZ28" s="714"/>
      <c r="EA28" s="714"/>
      <c r="EB28" s="714"/>
      <c r="EC28" s="715"/>
    </row>
    <row r="29" spans="2:133" ht="11.25" customHeight="1">
      <c r="B29" s="666" t="s">
        <v>302</v>
      </c>
      <c r="C29" s="667"/>
      <c r="D29" s="667"/>
      <c r="E29" s="667"/>
      <c r="F29" s="667"/>
      <c r="G29" s="667"/>
      <c r="H29" s="667"/>
      <c r="I29" s="667"/>
      <c r="J29" s="667"/>
      <c r="K29" s="667"/>
      <c r="L29" s="667"/>
      <c r="M29" s="667"/>
      <c r="N29" s="667"/>
      <c r="O29" s="667"/>
      <c r="P29" s="667"/>
      <c r="Q29" s="668"/>
      <c r="R29" s="669">
        <v>232292</v>
      </c>
      <c r="S29" s="670"/>
      <c r="T29" s="670"/>
      <c r="U29" s="670"/>
      <c r="V29" s="670"/>
      <c r="W29" s="670"/>
      <c r="X29" s="670"/>
      <c r="Y29" s="671"/>
      <c r="Z29" s="665">
        <v>5.5</v>
      </c>
      <c r="AA29" s="665"/>
      <c r="AB29" s="665"/>
      <c r="AC29" s="665"/>
      <c r="AD29" s="672" t="s">
        <v>241</v>
      </c>
      <c r="AE29" s="672"/>
      <c r="AF29" s="672"/>
      <c r="AG29" s="672"/>
      <c r="AH29" s="672"/>
      <c r="AI29" s="672"/>
      <c r="AJ29" s="672"/>
      <c r="AK29" s="672"/>
      <c r="AL29" s="673" t="s">
        <v>129</v>
      </c>
      <c r="AM29" s="674"/>
      <c r="AN29" s="674"/>
      <c r="AO29" s="675"/>
      <c r="AP29" s="655" t="s">
        <v>221</v>
      </c>
      <c r="AQ29" s="656"/>
      <c r="AR29" s="656"/>
      <c r="AS29" s="656"/>
      <c r="AT29" s="656"/>
      <c r="AU29" s="656"/>
      <c r="AV29" s="656"/>
      <c r="AW29" s="656"/>
      <c r="AX29" s="656"/>
      <c r="AY29" s="656"/>
      <c r="AZ29" s="656"/>
      <c r="BA29" s="656"/>
      <c r="BB29" s="656"/>
      <c r="BC29" s="656"/>
      <c r="BD29" s="656"/>
      <c r="BE29" s="656"/>
      <c r="BF29" s="657"/>
      <c r="BG29" s="655" t="s">
        <v>303</v>
      </c>
      <c r="BH29" s="725"/>
      <c r="BI29" s="725"/>
      <c r="BJ29" s="725"/>
      <c r="BK29" s="725"/>
      <c r="BL29" s="725"/>
      <c r="BM29" s="725"/>
      <c r="BN29" s="725"/>
      <c r="BO29" s="725"/>
      <c r="BP29" s="725"/>
      <c r="BQ29" s="726"/>
      <c r="BR29" s="655" t="s">
        <v>304</v>
      </c>
      <c r="BS29" s="725"/>
      <c r="BT29" s="725"/>
      <c r="BU29" s="725"/>
      <c r="BV29" s="725"/>
      <c r="BW29" s="725"/>
      <c r="BX29" s="725"/>
      <c r="BY29" s="725"/>
      <c r="BZ29" s="725"/>
      <c r="CA29" s="725"/>
      <c r="CB29" s="726"/>
      <c r="CD29" s="739" t="s">
        <v>305</v>
      </c>
      <c r="CE29" s="740"/>
      <c r="CF29" s="694" t="s">
        <v>70</v>
      </c>
      <c r="CG29" s="695"/>
      <c r="CH29" s="695"/>
      <c r="CI29" s="695"/>
      <c r="CJ29" s="695"/>
      <c r="CK29" s="695"/>
      <c r="CL29" s="695"/>
      <c r="CM29" s="695"/>
      <c r="CN29" s="695"/>
      <c r="CO29" s="695"/>
      <c r="CP29" s="695"/>
      <c r="CQ29" s="696"/>
      <c r="CR29" s="669">
        <v>251331</v>
      </c>
      <c r="CS29" s="712"/>
      <c r="CT29" s="712"/>
      <c r="CU29" s="712"/>
      <c r="CV29" s="712"/>
      <c r="CW29" s="712"/>
      <c r="CX29" s="712"/>
      <c r="CY29" s="713"/>
      <c r="CZ29" s="673">
        <v>6.7</v>
      </c>
      <c r="DA29" s="714"/>
      <c r="DB29" s="714"/>
      <c r="DC29" s="717"/>
      <c r="DD29" s="688">
        <v>251331</v>
      </c>
      <c r="DE29" s="712"/>
      <c r="DF29" s="712"/>
      <c r="DG29" s="712"/>
      <c r="DH29" s="712"/>
      <c r="DI29" s="712"/>
      <c r="DJ29" s="712"/>
      <c r="DK29" s="713"/>
      <c r="DL29" s="688">
        <v>251331</v>
      </c>
      <c r="DM29" s="712"/>
      <c r="DN29" s="712"/>
      <c r="DO29" s="712"/>
      <c r="DP29" s="712"/>
      <c r="DQ29" s="712"/>
      <c r="DR29" s="712"/>
      <c r="DS29" s="712"/>
      <c r="DT29" s="712"/>
      <c r="DU29" s="712"/>
      <c r="DV29" s="713"/>
      <c r="DW29" s="673">
        <v>12.3</v>
      </c>
      <c r="DX29" s="714"/>
      <c r="DY29" s="714"/>
      <c r="DZ29" s="714"/>
      <c r="EA29" s="714"/>
      <c r="EB29" s="714"/>
      <c r="EC29" s="715"/>
    </row>
    <row r="30" spans="2:133" ht="11.25" customHeight="1">
      <c r="B30" s="666" t="s">
        <v>306</v>
      </c>
      <c r="C30" s="667"/>
      <c r="D30" s="667"/>
      <c r="E30" s="667"/>
      <c r="F30" s="667"/>
      <c r="G30" s="667"/>
      <c r="H30" s="667"/>
      <c r="I30" s="667"/>
      <c r="J30" s="667"/>
      <c r="K30" s="667"/>
      <c r="L30" s="667"/>
      <c r="M30" s="667"/>
      <c r="N30" s="667"/>
      <c r="O30" s="667"/>
      <c r="P30" s="667"/>
      <c r="Q30" s="668"/>
      <c r="R30" s="669">
        <v>44524</v>
      </c>
      <c r="S30" s="670"/>
      <c r="T30" s="670"/>
      <c r="U30" s="670"/>
      <c r="V30" s="670"/>
      <c r="W30" s="670"/>
      <c r="X30" s="670"/>
      <c r="Y30" s="671"/>
      <c r="Z30" s="665">
        <v>1.1000000000000001</v>
      </c>
      <c r="AA30" s="665"/>
      <c r="AB30" s="665"/>
      <c r="AC30" s="665"/>
      <c r="AD30" s="672">
        <v>5286</v>
      </c>
      <c r="AE30" s="672"/>
      <c r="AF30" s="672"/>
      <c r="AG30" s="672"/>
      <c r="AH30" s="672"/>
      <c r="AI30" s="672"/>
      <c r="AJ30" s="672"/>
      <c r="AK30" s="672"/>
      <c r="AL30" s="673">
        <v>0.3</v>
      </c>
      <c r="AM30" s="674"/>
      <c r="AN30" s="674"/>
      <c r="AO30" s="675"/>
      <c r="AP30" s="727" t="s">
        <v>307</v>
      </c>
      <c r="AQ30" s="728"/>
      <c r="AR30" s="728"/>
      <c r="AS30" s="728"/>
      <c r="AT30" s="749" t="s">
        <v>308</v>
      </c>
      <c r="AU30" s="230"/>
      <c r="AV30" s="230"/>
      <c r="AW30" s="230"/>
      <c r="AX30" s="677" t="s">
        <v>186</v>
      </c>
      <c r="AY30" s="678"/>
      <c r="AZ30" s="678"/>
      <c r="BA30" s="678"/>
      <c r="BB30" s="678"/>
      <c r="BC30" s="678"/>
      <c r="BD30" s="678"/>
      <c r="BE30" s="678"/>
      <c r="BF30" s="679"/>
      <c r="BG30" s="736">
        <v>99.8</v>
      </c>
      <c r="BH30" s="737"/>
      <c r="BI30" s="737"/>
      <c r="BJ30" s="737"/>
      <c r="BK30" s="737"/>
      <c r="BL30" s="737"/>
      <c r="BM30" s="686">
        <v>98.8</v>
      </c>
      <c r="BN30" s="737"/>
      <c r="BO30" s="737"/>
      <c r="BP30" s="737"/>
      <c r="BQ30" s="738"/>
      <c r="BR30" s="736">
        <v>99.8</v>
      </c>
      <c r="BS30" s="737"/>
      <c r="BT30" s="737"/>
      <c r="BU30" s="737"/>
      <c r="BV30" s="737"/>
      <c r="BW30" s="737"/>
      <c r="BX30" s="686">
        <v>98.9</v>
      </c>
      <c r="BY30" s="737"/>
      <c r="BZ30" s="737"/>
      <c r="CA30" s="737"/>
      <c r="CB30" s="738"/>
      <c r="CD30" s="741"/>
      <c r="CE30" s="742"/>
      <c r="CF30" s="694" t="s">
        <v>309</v>
      </c>
      <c r="CG30" s="695"/>
      <c r="CH30" s="695"/>
      <c r="CI30" s="695"/>
      <c r="CJ30" s="695"/>
      <c r="CK30" s="695"/>
      <c r="CL30" s="695"/>
      <c r="CM30" s="695"/>
      <c r="CN30" s="695"/>
      <c r="CO30" s="695"/>
      <c r="CP30" s="695"/>
      <c r="CQ30" s="696"/>
      <c r="CR30" s="669">
        <v>234398</v>
      </c>
      <c r="CS30" s="670"/>
      <c r="CT30" s="670"/>
      <c r="CU30" s="670"/>
      <c r="CV30" s="670"/>
      <c r="CW30" s="670"/>
      <c r="CX30" s="670"/>
      <c r="CY30" s="671"/>
      <c r="CZ30" s="673">
        <v>6.2</v>
      </c>
      <c r="DA30" s="714"/>
      <c r="DB30" s="714"/>
      <c r="DC30" s="717"/>
      <c r="DD30" s="688">
        <v>234398</v>
      </c>
      <c r="DE30" s="670"/>
      <c r="DF30" s="670"/>
      <c r="DG30" s="670"/>
      <c r="DH30" s="670"/>
      <c r="DI30" s="670"/>
      <c r="DJ30" s="670"/>
      <c r="DK30" s="671"/>
      <c r="DL30" s="688">
        <v>234398</v>
      </c>
      <c r="DM30" s="670"/>
      <c r="DN30" s="670"/>
      <c r="DO30" s="670"/>
      <c r="DP30" s="670"/>
      <c r="DQ30" s="670"/>
      <c r="DR30" s="670"/>
      <c r="DS30" s="670"/>
      <c r="DT30" s="670"/>
      <c r="DU30" s="670"/>
      <c r="DV30" s="671"/>
      <c r="DW30" s="673">
        <v>11.4</v>
      </c>
      <c r="DX30" s="714"/>
      <c r="DY30" s="714"/>
      <c r="DZ30" s="714"/>
      <c r="EA30" s="714"/>
      <c r="EB30" s="714"/>
      <c r="EC30" s="715"/>
    </row>
    <row r="31" spans="2:133" ht="11.25" customHeight="1">
      <c r="B31" s="666" t="s">
        <v>310</v>
      </c>
      <c r="C31" s="667"/>
      <c r="D31" s="667"/>
      <c r="E31" s="667"/>
      <c r="F31" s="667"/>
      <c r="G31" s="667"/>
      <c r="H31" s="667"/>
      <c r="I31" s="667"/>
      <c r="J31" s="667"/>
      <c r="K31" s="667"/>
      <c r="L31" s="667"/>
      <c r="M31" s="667"/>
      <c r="N31" s="667"/>
      <c r="O31" s="667"/>
      <c r="P31" s="667"/>
      <c r="Q31" s="668"/>
      <c r="R31" s="669">
        <v>49503</v>
      </c>
      <c r="S31" s="670"/>
      <c r="T31" s="670"/>
      <c r="U31" s="670"/>
      <c r="V31" s="670"/>
      <c r="W31" s="670"/>
      <c r="X31" s="670"/>
      <c r="Y31" s="671"/>
      <c r="Z31" s="665">
        <v>1.2</v>
      </c>
      <c r="AA31" s="665"/>
      <c r="AB31" s="665"/>
      <c r="AC31" s="665"/>
      <c r="AD31" s="672" t="s">
        <v>241</v>
      </c>
      <c r="AE31" s="672"/>
      <c r="AF31" s="672"/>
      <c r="AG31" s="672"/>
      <c r="AH31" s="672"/>
      <c r="AI31" s="672"/>
      <c r="AJ31" s="672"/>
      <c r="AK31" s="672"/>
      <c r="AL31" s="673" t="s">
        <v>241</v>
      </c>
      <c r="AM31" s="674"/>
      <c r="AN31" s="674"/>
      <c r="AO31" s="675"/>
      <c r="AP31" s="729"/>
      <c r="AQ31" s="730"/>
      <c r="AR31" s="730"/>
      <c r="AS31" s="730"/>
      <c r="AT31" s="750"/>
      <c r="AU31" s="229" t="s">
        <v>311</v>
      </c>
      <c r="AV31" s="229"/>
      <c r="AW31" s="229"/>
      <c r="AX31" s="666" t="s">
        <v>312</v>
      </c>
      <c r="AY31" s="667"/>
      <c r="AZ31" s="667"/>
      <c r="BA31" s="667"/>
      <c r="BB31" s="667"/>
      <c r="BC31" s="667"/>
      <c r="BD31" s="667"/>
      <c r="BE31" s="667"/>
      <c r="BF31" s="668"/>
      <c r="BG31" s="733">
        <v>99.9</v>
      </c>
      <c r="BH31" s="712"/>
      <c r="BI31" s="712"/>
      <c r="BJ31" s="712"/>
      <c r="BK31" s="712"/>
      <c r="BL31" s="712"/>
      <c r="BM31" s="674">
        <v>99.1</v>
      </c>
      <c r="BN31" s="734"/>
      <c r="BO31" s="734"/>
      <c r="BP31" s="734"/>
      <c r="BQ31" s="735"/>
      <c r="BR31" s="733">
        <v>99.9</v>
      </c>
      <c r="BS31" s="712"/>
      <c r="BT31" s="712"/>
      <c r="BU31" s="712"/>
      <c r="BV31" s="712"/>
      <c r="BW31" s="712"/>
      <c r="BX31" s="674">
        <v>99.1</v>
      </c>
      <c r="BY31" s="734"/>
      <c r="BZ31" s="734"/>
      <c r="CA31" s="734"/>
      <c r="CB31" s="735"/>
      <c r="CD31" s="741"/>
      <c r="CE31" s="742"/>
      <c r="CF31" s="694" t="s">
        <v>313</v>
      </c>
      <c r="CG31" s="695"/>
      <c r="CH31" s="695"/>
      <c r="CI31" s="695"/>
      <c r="CJ31" s="695"/>
      <c r="CK31" s="695"/>
      <c r="CL31" s="695"/>
      <c r="CM31" s="695"/>
      <c r="CN31" s="695"/>
      <c r="CO31" s="695"/>
      <c r="CP31" s="695"/>
      <c r="CQ31" s="696"/>
      <c r="CR31" s="669">
        <v>16933</v>
      </c>
      <c r="CS31" s="712"/>
      <c r="CT31" s="712"/>
      <c r="CU31" s="712"/>
      <c r="CV31" s="712"/>
      <c r="CW31" s="712"/>
      <c r="CX31" s="712"/>
      <c r="CY31" s="713"/>
      <c r="CZ31" s="673">
        <v>0.4</v>
      </c>
      <c r="DA31" s="714"/>
      <c r="DB31" s="714"/>
      <c r="DC31" s="717"/>
      <c r="DD31" s="688">
        <v>16933</v>
      </c>
      <c r="DE31" s="712"/>
      <c r="DF31" s="712"/>
      <c r="DG31" s="712"/>
      <c r="DH31" s="712"/>
      <c r="DI31" s="712"/>
      <c r="DJ31" s="712"/>
      <c r="DK31" s="713"/>
      <c r="DL31" s="688">
        <v>16933</v>
      </c>
      <c r="DM31" s="712"/>
      <c r="DN31" s="712"/>
      <c r="DO31" s="712"/>
      <c r="DP31" s="712"/>
      <c r="DQ31" s="712"/>
      <c r="DR31" s="712"/>
      <c r="DS31" s="712"/>
      <c r="DT31" s="712"/>
      <c r="DU31" s="712"/>
      <c r="DV31" s="713"/>
      <c r="DW31" s="673">
        <v>0.8</v>
      </c>
      <c r="DX31" s="714"/>
      <c r="DY31" s="714"/>
      <c r="DZ31" s="714"/>
      <c r="EA31" s="714"/>
      <c r="EB31" s="714"/>
      <c r="EC31" s="715"/>
    </row>
    <row r="32" spans="2:133" ht="11.25" customHeight="1">
      <c r="B32" s="666" t="s">
        <v>314</v>
      </c>
      <c r="C32" s="667"/>
      <c r="D32" s="667"/>
      <c r="E32" s="667"/>
      <c r="F32" s="667"/>
      <c r="G32" s="667"/>
      <c r="H32" s="667"/>
      <c r="I32" s="667"/>
      <c r="J32" s="667"/>
      <c r="K32" s="667"/>
      <c r="L32" s="667"/>
      <c r="M32" s="667"/>
      <c r="N32" s="667"/>
      <c r="O32" s="667"/>
      <c r="P32" s="667"/>
      <c r="Q32" s="668"/>
      <c r="R32" s="669">
        <v>300130</v>
      </c>
      <c r="S32" s="670"/>
      <c r="T32" s="670"/>
      <c r="U32" s="670"/>
      <c r="V32" s="670"/>
      <c r="W32" s="670"/>
      <c r="X32" s="670"/>
      <c r="Y32" s="671"/>
      <c r="Z32" s="665">
        <v>7.1</v>
      </c>
      <c r="AA32" s="665"/>
      <c r="AB32" s="665"/>
      <c r="AC32" s="665"/>
      <c r="AD32" s="672" t="s">
        <v>129</v>
      </c>
      <c r="AE32" s="672"/>
      <c r="AF32" s="672"/>
      <c r="AG32" s="672"/>
      <c r="AH32" s="672"/>
      <c r="AI32" s="672"/>
      <c r="AJ32" s="672"/>
      <c r="AK32" s="672"/>
      <c r="AL32" s="673" t="s">
        <v>129</v>
      </c>
      <c r="AM32" s="674"/>
      <c r="AN32" s="674"/>
      <c r="AO32" s="675"/>
      <c r="AP32" s="731"/>
      <c r="AQ32" s="732"/>
      <c r="AR32" s="732"/>
      <c r="AS32" s="732"/>
      <c r="AT32" s="751"/>
      <c r="AU32" s="231"/>
      <c r="AV32" s="231"/>
      <c r="AW32" s="231"/>
      <c r="AX32" s="722" t="s">
        <v>315</v>
      </c>
      <c r="AY32" s="723"/>
      <c r="AZ32" s="723"/>
      <c r="BA32" s="723"/>
      <c r="BB32" s="723"/>
      <c r="BC32" s="723"/>
      <c r="BD32" s="723"/>
      <c r="BE32" s="723"/>
      <c r="BF32" s="724"/>
      <c r="BG32" s="745">
        <v>99.7</v>
      </c>
      <c r="BH32" s="746"/>
      <c r="BI32" s="746"/>
      <c r="BJ32" s="746"/>
      <c r="BK32" s="746"/>
      <c r="BL32" s="746"/>
      <c r="BM32" s="747">
        <v>97.7</v>
      </c>
      <c r="BN32" s="746"/>
      <c r="BO32" s="746"/>
      <c r="BP32" s="746"/>
      <c r="BQ32" s="748"/>
      <c r="BR32" s="745">
        <v>99.6</v>
      </c>
      <c r="BS32" s="746"/>
      <c r="BT32" s="746"/>
      <c r="BU32" s="746"/>
      <c r="BV32" s="746"/>
      <c r="BW32" s="746"/>
      <c r="BX32" s="747">
        <v>97.9</v>
      </c>
      <c r="BY32" s="746"/>
      <c r="BZ32" s="746"/>
      <c r="CA32" s="746"/>
      <c r="CB32" s="748"/>
      <c r="CD32" s="743"/>
      <c r="CE32" s="744"/>
      <c r="CF32" s="694" t="s">
        <v>316</v>
      </c>
      <c r="CG32" s="695"/>
      <c r="CH32" s="695"/>
      <c r="CI32" s="695"/>
      <c r="CJ32" s="695"/>
      <c r="CK32" s="695"/>
      <c r="CL32" s="695"/>
      <c r="CM32" s="695"/>
      <c r="CN32" s="695"/>
      <c r="CO32" s="695"/>
      <c r="CP32" s="695"/>
      <c r="CQ32" s="696"/>
      <c r="CR32" s="669">
        <v>53</v>
      </c>
      <c r="CS32" s="670"/>
      <c r="CT32" s="670"/>
      <c r="CU32" s="670"/>
      <c r="CV32" s="670"/>
      <c r="CW32" s="670"/>
      <c r="CX32" s="670"/>
      <c r="CY32" s="671"/>
      <c r="CZ32" s="673">
        <v>0</v>
      </c>
      <c r="DA32" s="714"/>
      <c r="DB32" s="714"/>
      <c r="DC32" s="717"/>
      <c r="DD32" s="688">
        <v>53</v>
      </c>
      <c r="DE32" s="670"/>
      <c r="DF32" s="670"/>
      <c r="DG32" s="670"/>
      <c r="DH32" s="670"/>
      <c r="DI32" s="670"/>
      <c r="DJ32" s="670"/>
      <c r="DK32" s="671"/>
      <c r="DL32" s="688">
        <v>53</v>
      </c>
      <c r="DM32" s="670"/>
      <c r="DN32" s="670"/>
      <c r="DO32" s="670"/>
      <c r="DP32" s="670"/>
      <c r="DQ32" s="670"/>
      <c r="DR32" s="670"/>
      <c r="DS32" s="670"/>
      <c r="DT32" s="670"/>
      <c r="DU32" s="670"/>
      <c r="DV32" s="671"/>
      <c r="DW32" s="673">
        <v>0</v>
      </c>
      <c r="DX32" s="714"/>
      <c r="DY32" s="714"/>
      <c r="DZ32" s="714"/>
      <c r="EA32" s="714"/>
      <c r="EB32" s="714"/>
      <c r="EC32" s="715"/>
    </row>
    <row r="33" spans="2:133" ht="11.25" customHeight="1">
      <c r="B33" s="666" t="s">
        <v>317</v>
      </c>
      <c r="C33" s="667"/>
      <c r="D33" s="667"/>
      <c r="E33" s="667"/>
      <c r="F33" s="667"/>
      <c r="G33" s="667"/>
      <c r="H33" s="667"/>
      <c r="I33" s="667"/>
      <c r="J33" s="667"/>
      <c r="K33" s="667"/>
      <c r="L33" s="667"/>
      <c r="M33" s="667"/>
      <c r="N33" s="667"/>
      <c r="O33" s="667"/>
      <c r="P33" s="667"/>
      <c r="Q33" s="668"/>
      <c r="R33" s="669">
        <v>285587</v>
      </c>
      <c r="S33" s="670"/>
      <c r="T33" s="670"/>
      <c r="U33" s="670"/>
      <c r="V33" s="670"/>
      <c r="W33" s="670"/>
      <c r="X33" s="670"/>
      <c r="Y33" s="671"/>
      <c r="Z33" s="665">
        <v>6.8</v>
      </c>
      <c r="AA33" s="665"/>
      <c r="AB33" s="665"/>
      <c r="AC33" s="665"/>
      <c r="AD33" s="672" t="s">
        <v>241</v>
      </c>
      <c r="AE33" s="672"/>
      <c r="AF33" s="672"/>
      <c r="AG33" s="672"/>
      <c r="AH33" s="672"/>
      <c r="AI33" s="672"/>
      <c r="AJ33" s="672"/>
      <c r="AK33" s="672"/>
      <c r="AL33" s="673" t="s">
        <v>241</v>
      </c>
      <c r="AM33" s="674"/>
      <c r="AN33" s="674"/>
      <c r="AO33" s="67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69">
        <v>1760763</v>
      </c>
      <c r="CS33" s="712"/>
      <c r="CT33" s="712"/>
      <c r="CU33" s="712"/>
      <c r="CV33" s="712"/>
      <c r="CW33" s="712"/>
      <c r="CX33" s="712"/>
      <c r="CY33" s="713"/>
      <c r="CZ33" s="673">
        <v>46.7</v>
      </c>
      <c r="DA33" s="714"/>
      <c r="DB33" s="714"/>
      <c r="DC33" s="717"/>
      <c r="DD33" s="688">
        <v>1363706</v>
      </c>
      <c r="DE33" s="712"/>
      <c r="DF33" s="712"/>
      <c r="DG33" s="712"/>
      <c r="DH33" s="712"/>
      <c r="DI33" s="712"/>
      <c r="DJ33" s="712"/>
      <c r="DK33" s="713"/>
      <c r="DL33" s="688">
        <v>910703</v>
      </c>
      <c r="DM33" s="712"/>
      <c r="DN33" s="712"/>
      <c r="DO33" s="712"/>
      <c r="DP33" s="712"/>
      <c r="DQ33" s="712"/>
      <c r="DR33" s="712"/>
      <c r="DS33" s="712"/>
      <c r="DT33" s="712"/>
      <c r="DU33" s="712"/>
      <c r="DV33" s="713"/>
      <c r="DW33" s="673">
        <v>44.5</v>
      </c>
      <c r="DX33" s="714"/>
      <c r="DY33" s="714"/>
      <c r="DZ33" s="714"/>
      <c r="EA33" s="714"/>
      <c r="EB33" s="714"/>
      <c r="EC33" s="715"/>
    </row>
    <row r="34" spans="2:133" ht="11.25" customHeight="1">
      <c r="B34" s="666" t="s">
        <v>319</v>
      </c>
      <c r="C34" s="667"/>
      <c r="D34" s="667"/>
      <c r="E34" s="667"/>
      <c r="F34" s="667"/>
      <c r="G34" s="667"/>
      <c r="H34" s="667"/>
      <c r="I34" s="667"/>
      <c r="J34" s="667"/>
      <c r="K34" s="667"/>
      <c r="L34" s="667"/>
      <c r="M34" s="667"/>
      <c r="N34" s="667"/>
      <c r="O34" s="667"/>
      <c r="P34" s="667"/>
      <c r="Q34" s="668"/>
      <c r="R34" s="669">
        <v>57755</v>
      </c>
      <c r="S34" s="670"/>
      <c r="T34" s="670"/>
      <c r="U34" s="670"/>
      <c r="V34" s="670"/>
      <c r="W34" s="670"/>
      <c r="X34" s="670"/>
      <c r="Y34" s="671"/>
      <c r="Z34" s="665">
        <v>1.4</v>
      </c>
      <c r="AA34" s="665"/>
      <c r="AB34" s="665"/>
      <c r="AC34" s="665"/>
      <c r="AD34" s="672">
        <v>372</v>
      </c>
      <c r="AE34" s="672"/>
      <c r="AF34" s="672"/>
      <c r="AG34" s="672"/>
      <c r="AH34" s="672"/>
      <c r="AI34" s="672"/>
      <c r="AJ34" s="672"/>
      <c r="AK34" s="672"/>
      <c r="AL34" s="673">
        <v>0</v>
      </c>
      <c r="AM34" s="674"/>
      <c r="AN34" s="674"/>
      <c r="AO34" s="675"/>
      <c r="AP34" s="234"/>
      <c r="AQ34" s="655" t="s">
        <v>320</v>
      </c>
      <c r="AR34" s="656"/>
      <c r="AS34" s="656"/>
      <c r="AT34" s="656"/>
      <c r="AU34" s="656"/>
      <c r="AV34" s="656"/>
      <c r="AW34" s="656"/>
      <c r="AX34" s="656"/>
      <c r="AY34" s="656"/>
      <c r="AZ34" s="656"/>
      <c r="BA34" s="656"/>
      <c r="BB34" s="656"/>
      <c r="BC34" s="656"/>
      <c r="BD34" s="656"/>
      <c r="BE34" s="656"/>
      <c r="BF34" s="657"/>
      <c r="BG34" s="655" t="s">
        <v>321</v>
      </c>
      <c r="BH34" s="656"/>
      <c r="BI34" s="656"/>
      <c r="BJ34" s="656"/>
      <c r="BK34" s="656"/>
      <c r="BL34" s="656"/>
      <c r="BM34" s="656"/>
      <c r="BN34" s="656"/>
      <c r="BO34" s="656"/>
      <c r="BP34" s="656"/>
      <c r="BQ34" s="656"/>
      <c r="BR34" s="656"/>
      <c r="BS34" s="656"/>
      <c r="BT34" s="656"/>
      <c r="BU34" s="656"/>
      <c r="BV34" s="656"/>
      <c r="BW34" s="656"/>
      <c r="BX34" s="656"/>
      <c r="BY34" s="656"/>
      <c r="BZ34" s="656"/>
      <c r="CA34" s="656"/>
      <c r="CB34" s="657"/>
      <c r="CD34" s="694" t="s">
        <v>322</v>
      </c>
      <c r="CE34" s="695"/>
      <c r="CF34" s="695"/>
      <c r="CG34" s="695"/>
      <c r="CH34" s="695"/>
      <c r="CI34" s="695"/>
      <c r="CJ34" s="695"/>
      <c r="CK34" s="695"/>
      <c r="CL34" s="695"/>
      <c r="CM34" s="695"/>
      <c r="CN34" s="695"/>
      <c r="CO34" s="695"/>
      <c r="CP34" s="695"/>
      <c r="CQ34" s="696"/>
      <c r="CR34" s="669">
        <v>735780</v>
      </c>
      <c r="CS34" s="670"/>
      <c r="CT34" s="670"/>
      <c r="CU34" s="670"/>
      <c r="CV34" s="670"/>
      <c r="CW34" s="670"/>
      <c r="CX34" s="670"/>
      <c r="CY34" s="671"/>
      <c r="CZ34" s="673">
        <v>19.5</v>
      </c>
      <c r="DA34" s="714"/>
      <c r="DB34" s="714"/>
      <c r="DC34" s="717"/>
      <c r="DD34" s="688">
        <v>515703</v>
      </c>
      <c r="DE34" s="670"/>
      <c r="DF34" s="670"/>
      <c r="DG34" s="670"/>
      <c r="DH34" s="670"/>
      <c r="DI34" s="670"/>
      <c r="DJ34" s="670"/>
      <c r="DK34" s="671"/>
      <c r="DL34" s="688">
        <v>373733</v>
      </c>
      <c r="DM34" s="670"/>
      <c r="DN34" s="670"/>
      <c r="DO34" s="670"/>
      <c r="DP34" s="670"/>
      <c r="DQ34" s="670"/>
      <c r="DR34" s="670"/>
      <c r="DS34" s="670"/>
      <c r="DT34" s="670"/>
      <c r="DU34" s="670"/>
      <c r="DV34" s="671"/>
      <c r="DW34" s="673">
        <v>18.3</v>
      </c>
      <c r="DX34" s="714"/>
      <c r="DY34" s="714"/>
      <c r="DZ34" s="714"/>
      <c r="EA34" s="714"/>
      <c r="EB34" s="714"/>
      <c r="EC34" s="715"/>
    </row>
    <row r="35" spans="2:133" ht="11.25" customHeight="1">
      <c r="B35" s="666" t="s">
        <v>323</v>
      </c>
      <c r="C35" s="667"/>
      <c r="D35" s="667"/>
      <c r="E35" s="667"/>
      <c r="F35" s="667"/>
      <c r="G35" s="667"/>
      <c r="H35" s="667"/>
      <c r="I35" s="667"/>
      <c r="J35" s="667"/>
      <c r="K35" s="667"/>
      <c r="L35" s="667"/>
      <c r="M35" s="667"/>
      <c r="N35" s="667"/>
      <c r="O35" s="667"/>
      <c r="P35" s="667"/>
      <c r="Q35" s="668"/>
      <c r="R35" s="669">
        <v>480100</v>
      </c>
      <c r="S35" s="670"/>
      <c r="T35" s="670"/>
      <c r="U35" s="670"/>
      <c r="V35" s="670"/>
      <c r="W35" s="670"/>
      <c r="X35" s="670"/>
      <c r="Y35" s="671"/>
      <c r="Z35" s="665">
        <v>11.4</v>
      </c>
      <c r="AA35" s="665"/>
      <c r="AB35" s="665"/>
      <c r="AC35" s="665"/>
      <c r="AD35" s="672" t="s">
        <v>129</v>
      </c>
      <c r="AE35" s="672"/>
      <c r="AF35" s="672"/>
      <c r="AG35" s="672"/>
      <c r="AH35" s="672"/>
      <c r="AI35" s="672"/>
      <c r="AJ35" s="672"/>
      <c r="AK35" s="672"/>
      <c r="AL35" s="673" t="s">
        <v>241</v>
      </c>
      <c r="AM35" s="674"/>
      <c r="AN35" s="674"/>
      <c r="AO35" s="675"/>
      <c r="AP35" s="234"/>
      <c r="AQ35" s="753" t="s">
        <v>324</v>
      </c>
      <c r="AR35" s="754"/>
      <c r="AS35" s="754"/>
      <c r="AT35" s="754"/>
      <c r="AU35" s="754"/>
      <c r="AV35" s="754"/>
      <c r="AW35" s="754"/>
      <c r="AX35" s="754"/>
      <c r="AY35" s="755"/>
      <c r="AZ35" s="680">
        <v>440208</v>
      </c>
      <c r="BA35" s="681"/>
      <c r="BB35" s="681"/>
      <c r="BC35" s="681"/>
      <c r="BD35" s="681"/>
      <c r="BE35" s="681"/>
      <c r="BF35" s="752"/>
      <c r="BG35" s="690" t="s">
        <v>325</v>
      </c>
      <c r="BH35" s="691"/>
      <c r="BI35" s="691"/>
      <c r="BJ35" s="691"/>
      <c r="BK35" s="691"/>
      <c r="BL35" s="691"/>
      <c r="BM35" s="691"/>
      <c r="BN35" s="691"/>
      <c r="BO35" s="691"/>
      <c r="BP35" s="691"/>
      <c r="BQ35" s="691"/>
      <c r="BR35" s="691"/>
      <c r="BS35" s="691"/>
      <c r="BT35" s="691"/>
      <c r="BU35" s="692"/>
      <c r="BV35" s="680">
        <v>-32178</v>
      </c>
      <c r="BW35" s="681"/>
      <c r="BX35" s="681"/>
      <c r="BY35" s="681"/>
      <c r="BZ35" s="681"/>
      <c r="CA35" s="681"/>
      <c r="CB35" s="752"/>
      <c r="CD35" s="694" t="s">
        <v>326</v>
      </c>
      <c r="CE35" s="695"/>
      <c r="CF35" s="695"/>
      <c r="CG35" s="695"/>
      <c r="CH35" s="695"/>
      <c r="CI35" s="695"/>
      <c r="CJ35" s="695"/>
      <c r="CK35" s="695"/>
      <c r="CL35" s="695"/>
      <c r="CM35" s="695"/>
      <c r="CN35" s="695"/>
      <c r="CO35" s="695"/>
      <c r="CP35" s="695"/>
      <c r="CQ35" s="696"/>
      <c r="CR35" s="669">
        <v>36034</v>
      </c>
      <c r="CS35" s="712"/>
      <c r="CT35" s="712"/>
      <c r="CU35" s="712"/>
      <c r="CV35" s="712"/>
      <c r="CW35" s="712"/>
      <c r="CX35" s="712"/>
      <c r="CY35" s="713"/>
      <c r="CZ35" s="673">
        <v>1</v>
      </c>
      <c r="DA35" s="714"/>
      <c r="DB35" s="714"/>
      <c r="DC35" s="717"/>
      <c r="DD35" s="688">
        <v>35490</v>
      </c>
      <c r="DE35" s="712"/>
      <c r="DF35" s="712"/>
      <c r="DG35" s="712"/>
      <c r="DH35" s="712"/>
      <c r="DI35" s="712"/>
      <c r="DJ35" s="712"/>
      <c r="DK35" s="713"/>
      <c r="DL35" s="688">
        <v>15291</v>
      </c>
      <c r="DM35" s="712"/>
      <c r="DN35" s="712"/>
      <c r="DO35" s="712"/>
      <c r="DP35" s="712"/>
      <c r="DQ35" s="712"/>
      <c r="DR35" s="712"/>
      <c r="DS35" s="712"/>
      <c r="DT35" s="712"/>
      <c r="DU35" s="712"/>
      <c r="DV35" s="713"/>
      <c r="DW35" s="673">
        <v>0.7</v>
      </c>
      <c r="DX35" s="714"/>
      <c r="DY35" s="714"/>
      <c r="DZ35" s="714"/>
      <c r="EA35" s="714"/>
      <c r="EB35" s="714"/>
      <c r="EC35" s="715"/>
    </row>
    <row r="36" spans="2:133" ht="11.25" customHeight="1">
      <c r="B36" s="666" t="s">
        <v>327</v>
      </c>
      <c r="C36" s="667"/>
      <c r="D36" s="667"/>
      <c r="E36" s="667"/>
      <c r="F36" s="667"/>
      <c r="G36" s="667"/>
      <c r="H36" s="667"/>
      <c r="I36" s="667"/>
      <c r="J36" s="667"/>
      <c r="K36" s="667"/>
      <c r="L36" s="667"/>
      <c r="M36" s="667"/>
      <c r="N36" s="667"/>
      <c r="O36" s="667"/>
      <c r="P36" s="667"/>
      <c r="Q36" s="668"/>
      <c r="R36" s="669" t="s">
        <v>129</v>
      </c>
      <c r="S36" s="670"/>
      <c r="T36" s="670"/>
      <c r="U36" s="670"/>
      <c r="V36" s="670"/>
      <c r="W36" s="670"/>
      <c r="X36" s="670"/>
      <c r="Y36" s="671"/>
      <c r="Z36" s="665" t="s">
        <v>241</v>
      </c>
      <c r="AA36" s="665"/>
      <c r="AB36" s="665"/>
      <c r="AC36" s="665"/>
      <c r="AD36" s="672" t="s">
        <v>241</v>
      </c>
      <c r="AE36" s="672"/>
      <c r="AF36" s="672"/>
      <c r="AG36" s="672"/>
      <c r="AH36" s="672"/>
      <c r="AI36" s="672"/>
      <c r="AJ36" s="672"/>
      <c r="AK36" s="672"/>
      <c r="AL36" s="673" t="s">
        <v>241</v>
      </c>
      <c r="AM36" s="674"/>
      <c r="AN36" s="674"/>
      <c r="AO36" s="675"/>
      <c r="AQ36" s="756" t="s">
        <v>328</v>
      </c>
      <c r="AR36" s="757"/>
      <c r="AS36" s="757"/>
      <c r="AT36" s="757"/>
      <c r="AU36" s="757"/>
      <c r="AV36" s="757"/>
      <c r="AW36" s="757"/>
      <c r="AX36" s="757"/>
      <c r="AY36" s="758"/>
      <c r="AZ36" s="669">
        <v>182764</v>
      </c>
      <c r="BA36" s="670"/>
      <c r="BB36" s="670"/>
      <c r="BC36" s="670"/>
      <c r="BD36" s="712"/>
      <c r="BE36" s="712"/>
      <c r="BF36" s="735"/>
      <c r="BG36" s="694" t="s">
        <v>329</v>
      </c>
      <c r="BH36" s="695"/>
      <c r="BI36" s="695"/>
      <c r="BJ36" s="695"/>
      <c r="BK36" s="695"/>
      <c r="BL36" s="695"/>
      <c r="BM36" s="695"/>
      <c r="BN36" s="695"/>
      <c r="BO36" s="695"/>
      <c r="BP36" s="695"/>
      <c r="BQ36" s="695"/>
      <c r="BR36" s="695"/>
      <c r="BS36" s="695"/>
      <c r="BT36" s="695"/>
      <c r="BU36" s="696"/>
      <c r="BV36" s="669">
        <v>-32178</v>
      </c>
      <c r="BW36" s="670"/>
      <c r="BX36" s="670"/>
      <c r="BY36" s="670"/>
      <c r="BZ36" s="670"/>
      <c r="CA36" s="670"/>
      <c r="CB36" s="689"/>
      <c r="CD36" s="694" t="s">
        <v>330</v>
      </c>
      <c r="CE36" s="695"/>
      <c r="CF36" s="695"/>
      <c r="CG36" s="695"/>
      <c r="CH36" s="695"/>
      <c r="CI36" s="695"/>
      <c r="CJ36" s="695"/>
      <c r="CK36" s="695"/>
      <c r="CL36" s="695"/>
      <c r="CM36" s="695"/>
      <c r="CN36" s="695"/>
      <c r="CO36" s="695"/>
      <c r="CP36" s="695"/>
      <c r="CQ36" s="696"/>
      <c r="CR36" s="669">
        <v>403780</v>
      </c>
      <c r="CS36" s="670"/>
      <c r="CT36" s="670"/>
      <c r="CU36" s="670"/>
      <c r="CV36" s="670"/>
      <c r="CW36" s="670"/>
      <c r="CX36" s="670"/>
      <c r="CY36" s="671"/>
      <c r="CZ36" s="673">
        <v>10.7</v>
      </c>
      <c r="DA36" s="714"/>
      <c r="DB36" s="714"/>
      <c r="DC36" s="717"/>
      <c r="DD36" s="688">
        <v>299330</v>
      </c>
      <c r="DE36" s="670"/>
      <c r="DF36" s="670"/>
      <c r="DG36" s="670"/>
      <c r="DH36" s="670"/>
      <c r="DI36" s="670"/>
      <c r="DJ36" s="670"/>
      <c r="DK36" s="671"/>
      <c r="DL36" s="688">
        <v>182114</v>
      </c>
      <c r="DM36" s="670"/>
      <c r="DN36" s="670"/>
      <c r="DO36" s="670"/>
      <c r="DP36" s="670"/>
      <c r="DQ36" s="670"/>
      <c r="DR36" s="670"/>
      <c r="DS36" s="670"/>
      <c r="DT36" s="670"/>
      <c r="DU36" s="670"/>
      <c r="DV36" s="671"/>
      <c r="DW36" s="673">
        <v>8.9</v>
      </c>
      <c r="DX36" s="714"/>
      <c r="DY36" s="714"/>
      <c r="DZ36" s="714"/>
      <c r="EA36" s="714"/>
      <c r="EB36" s="714"/>
      <c r="EC36" s="715"/>
    </row>
    <row r="37" spans="2:133" ht="11.25" customHeight="1">
      <c r="B37" s="666" t="s">
        <v>331</v>
      </c>
      <c r="C37" s="667"/>
      <c r="D37" s="667"/>
      <c r="E37" s="667"/>
      <c r="F37" s="667"/>
      <c r="G37" s="667"/>
      <c r="H37" s="667"/>
      <c r="I37" s="667"/>
      <c r="J37" s="667"/>
      <c r="K37" s="667"/>
      <c r="L37" s="667"/>
      <c r="M37" s="667"/>
      <c r="N37" s="667"/>
      <c r="O37" s="667"/>
      <c r="P37" s="667"/>
      <c r="Q37" s="668"/>
      <c r="R37" s="669">
        <v>83900</v>
      </c>
      <c r="S37" s="670"/>
      <c r="T37" s="670"/>
      <c r="U37" s="670"/>
      <c r="V37" s="670"/>
      <c r="W37" s="670"/>
      <c r="X37" s="670"/>
      <c r="Y37" s="671"/>
      <c r="Z37" s="665">
        <v>2</v>
      </c>
      <c r="AA37" s="665"/>
      <c r="AB37" s="665"/>
      <c r="AC37" s="665"/>
      <c r="AD37" s="672" t="s">
        <v>129</v>
      </c>
      <c r="AE37" s="672"/>
      <c r="AF37" s="672"/>
      <c r="AG37" s="672"/>
      <c r="AH37" s="672"/>
      <c r="AI37" s="672"/>
      <c r="AJ37" s="672"/>
      <c r="AK37" s="672"/>
      <c r="AL37" s="673" t="s">
        <v>241</v>
      </c>
      <c r="AM37" s="674"/>
      <c r="AN37" s="674"/>
      <c r="AO37" s="675"/>
      <c r="AQ37" s="756" t="s">
        <v>332</v>
      </c>
      <c r="AR37" s="757"/>
      <c r="AS37" s="757"/>
      <c r="AT37" s="757"/>
      <c r="AU37" s="757"/>
      <c r="AV37" s="757"/>
      <c r="AW37" s="757"/>
      <c r="AX37" s="757"/>
      <c r="AY37" s="758"/>
      <c r="AZ37" s="669">
        <v>1000</v>
      </c>
      <c r="BA37" s="670"/>
      <c r="BB37" s="670"/>
      <c r="BC37" s="670"/>
      <c r="BD37" s="712"/>
      <c r="BE37" s="712"/>
      <c r="BF37" s="735"/>
      <c r="BG37" s="694" t="s">
        <v>333</v>
      </c>
      <c r="BH37" s="695"/>
      <c r="BI37" s="695"/>
      <c r="BJ37" s="695"/>
      <c r="BK37" s="695"/>
      <c r="BL37" s="695"/>
      <c r="BM37" s="695"/>
      <c r="BN37" s="695"/>
      <c r="BO37" s="695"/>
      <c r="BP37" s="695"/>
      <c r="BQ37" s="695"/>
      <c r="BR37" s="695"/>
      <c r="BS37" s="695"/>
      <c r="BT37" s="695"/>
      <c r="BU37" s="696"/>
      <c r="BV37" s="669">
        <v>897</v>
      </c>
      <c r="BW37" s="670"/>
      <c r="BX37" s="670"/>
      <c r="BY37" s="670"/>
      <c r="BZ37" s="670"/>
      <c r="CA37" s="670"/>
      <c r="CB37" s="689"/>
      <c r="CD37" s="694" t="s">
        <v>334</v>
      </c>
      <c r="CE37" s="695"/>
      <c r="CF37" s="695"/>
      <c r="CG37" s="695"/>
      <c r="CH37" s="695"/>
      <c r="CI37" s="695"/>
      <c r="CJ37" s="695"/>
      <c r="CK37" s="695"/>
      <c r="CL37" s="695"/>
      <c r="CM37" s="695"/>
      <c r="CN37" s="695"/>
      <c r="CO37" s="695"/>
      <c r="CP37" s="695"/>
      <c r="CQ37" s="696"/>
      <c r="CR37" s="669">
        <v>108457</v>
      </c>
      <c r="CS37" s="712"/>
      <c r="CT37" s="712"/>
      <c r="CU37" s="712"/>
      <c r="CV37" s="712"/>
      <c r="CW37" s="712"/>
      <c r="CX37" s="712"/>
      <c r="CY37" s="713"/>
      <c r="CZ37" s="673">
        <v>2.9</v>
      </c>
      <c r="DA37" s="714"/>
      <c r="DB37" s="714"/>
      <c r="DC37" s="717"/>
      <c r="DD37" s="688">
        <v>108457</v>
      </c>
      <c r="DE37" s="712"/>
      <c r="DF37" s="712"/>
      <c r="DG37" s="712"/>
      <c r="DH37" s="712"/>
      <c r="DI37" s="712"/>
      <c r="DJ37" s="712"/>
      <c r="DK37" s="713"/>
      <c r="DL37" s="688">
        <v>106848</v>
      </c>
      <c r="DM37" s="712"/>
      <c r="DN37" s="712"/>
      <c r="DO37" s="712"/>
      <c r="DP37" s="712"/>
      <c r="DQ37" s="712"/>
      <c r="DR37" s="712"/>
      <c r="DS37" s="712"/>
      <c r="DT37" s="712"/>
      <c r="DU37" s="712"/>
      <c r="DV37" s="713"/>
      <c r="DW37" s="673">
        <v>5.2</v>
      </c>
      <c r="DX37" s="714"/>
      <c r="DY37" s="714"/>
      <c r="DZ37" s="714"/>
      <c r="EA37" s="714"/>
      <c r="EB37" s="714"/>
      <c r="EC37" s="715"/>
    </row>
    <row r="38" spans="2:133" ht="11.25" customHeight="1">
      <c r="B38" s="722" t="s">
        <v>335</v>
      </c>
      <c r="C38" s="723"/>
      <c r="D38" s="723"/>
      <c r="E38" s="723"/>
      <c r="F38" s="723"/>
      <c r="G38" s="723"/>
      <c r="H38" s="723"/>
      <c r="I38" s="723"/>
      <c r="J38" s="723"/>
      <c r="K38" s="723"/>
      <c r="L38" s="723"/>
      <c r="M38" s="723"/>
      <c r="N38" s="723"/>
      <c r="O38" s="723"/>
      <c r="P38" s="723"/>
      <c r="Q38" s="724"/>
      <c r="R38" s="759">
        <v>4205404</v>
      </c>
      <c r="S38" s="760"/>
      <c r="T38" s="760"/>
      <c r="U38" s="760"/>
      <c r="V38" s="760"/>
      <c r="W38" s="760"/>
      <c r="X38" s="760"/>
      <c r="Y38" s="761"/>
      <c r="Z38" s="762">
        <v>100</v>
      </c>
      <c r="AA38" s="762"/>
      <c r="AB38" s="762"/>
      <c r="AC38" s="762"/>
      <c r="AD38" s="763">
        <v>1963401</v>
      </c>
      <c r="AE38" s="763"/>
      <c r="AF38" s="763"/>
      <c r="AG38" s="763"/>
      <c r="AH38" s="763"/>
      <c r="AI38" s="763"/>
      <c r="AJ38" s="763"/>
      <c r="AK38" s="763"/>
      <c r="AL38" s="764">
        <v>100</v>
      </c>
      <c r="AM38" s="747"/>
      <c r="AN38" s="747"/>
      <c r="AO38" s="765"/>
      <c r="AQ38" s="756" t="s">
        <v>336</v>
      </c>
      <c r="AR38" s="757"/>
      <c r="AS38" s="757"/>
      <c r="AT38" s="757"/>
      <c r="AU38" s="757"/>
      <c r="AV38" s="757"/>
      <c r="AW38" s="757"/>
      <c r="AX38" s="757"/>
      <c r="AY38" s="758"/>
      <c r="AZ38" s="669" t="s">
        <v>129</v>
      </c>
      <c r="BA38" s="670"/>
      <c r="BB38" s="670"/>
      <c r="BC38" s="670"/>
      <c r="BD38" s="712"/>
      <c r="BE38" s="712"/>
      <c r="BF38" s="735"/>
      <c r="BG38" s="694" t="s">
        <v>337</v>
      </c>
      <c r="BH38" s="695"/>
      <c r="BI38" s="695"/>
      <c r="BJ38" s="695"/>
      <c r="BK38" s="695"/>
      <c r="BL38" s="695"/>
      <c r="BM38" s="695"/>
      <c r="BN38" s="695"/>
      <c r="BO38" s="695"/>
      <c r="BP38" s="695"/>
      <c r="BQ38" s="695"/>
      <c r="BR38" s="695"/>
      <c r="BS38" s="695"/>
      <c r="BT38" s="695"/>
      <c r="BU38" s="696"/>
      <c r="BV38" s="669">
        <v>1559</v>
      </c>
      <c r="BW38" s="670"/>
      <c r="BX38" s="670"/>
      <c r="BY38" s="670"/>
      <c r="BZ38" s="670"/>
      <c r="CA38" s="670"/>
      <c r="CB38" s="689"/>
      <c r="CD38" s="694" t="s">
        <v>338</v>
      </c>
      <c r="CE38" s="695"/>
      <c r="CF38" s="695"/>
      <c r="CG38" s="695"/>
      <c r="CH38" s="695"/>
      <c r="CI38" s="695"/>
      <c r="CJ38" s="695"/>
      <c r="CK38" s="695"/>
      <c r="CL38" s="695"/>
      <c r="CM38" s="695"/>
      <c r="CN38" s="695"/>
      <c r="CO38" s="695"/>
      <c r="CP38" s="695"/>
      <c r="CQ38" s="696"/>
      <c r="CR38" s="669">
        <v>439208</v>
      </c>
      <c r="CS38" s="670"/>
      <c r="CT38" s="670"/>
      <c r="CU38" s="670"/>
      <c r="CV38" s="670"/>
      <c r="CW38" s="670"/>
      <c r="CX38" s="670"/>
      <c r="CY38" s="671"/>
      <c r="CZ38" s="673">
        <v>11.7</v>
      </c>
      <c r="DA38" s="714"/>
      <c r="DB38" s="714"/>
      <c r="DC38" s="717"/>
      <c r="DD38" s="688">
        <v>392100</v>
      </c>
      <c r="DE38" s="670"/>
      <c r="DF38" s="670"/>
      <c r="DG38" s="670"/>
      <c r="DH38" s="670"/>
      <c r="DI38" s="670"/>
      <c r="DJ38" s="670"/>
      <c r="DK38" s="671"/>
      <c r="DL38" s="688">
        <v>339565</v>
      </c>
      <c r="DM38" s="670"/>
      <c r="DN38" s="670"/>
      <c r="DO38" s="670"/>
      <c r="DP38" s="670"/>
      <c r="DQ38" s="670"/>
      <c r="DR38" s="670"/>
      <c r="DS38" s="670"/>
      <c r="DT38" s="670"/>
      <c r="DU38" s="670"/>
      <c r="DV38" s="671"/>
      <c r="DW38" s="673">
        <v>16.600000000000001</v>
      </c>
      <c r="DX38" s="714"/>
      <c r="DY38" s="714"/>
      <c r="DZ38" s="714"/>
      <c r="EA38" s="714"/>
      <c r="EB38" s="714"/>
      <c r="EC38" s="715"/>
    </row>
    <row r="39" spans="2:133" ht="11.25" customHeight="1">
      <c r="AQ39" s="756" t="s">
        <v>339</v>
      </c>
      <c r="AR39" s="757"/>
      <c r="AS39" s="757"/>
      <c r="AT39" s="757"/>
      <c r="AU39" s="757"/>
      <c r="AV39" s="757"/>
      <c r="AW39" s="757"/>
      <c r="AX39" s="757"/>
      <c r="AY39" s="758"/>
      <c r="AZ39" s="669" t="s">
        <v>340</v>
      </c>
      <c r="BA39" s="670"/>
      <c r="BB39" s="670"/>
      <c r="BC39" s="670"/>
      <c r="BD39" s="712"/>
      <c r="BE39" s="712"/>
      <c r="BF39" s="735"/>
      <c r="BG39" s="770" t="s">
        <v>341</v>
      </c>
      <c r="BH39" s="771"/>
      <c r="BI39" s="771"/>
      <c r="BJ39" s="771"/>
      <c r="BK39" s="771"/>
      <c r="BL39" s="235"/>
      <c r="BM39" s="695" t="s">
        <v>342</v>
      </c>
      <c r="BN39" s="695"/>
      <c r="BO39" s="695"/>
      <c r="BP39" s="695"/>
      <c r="BQ39" s="695"/>
      <c r="BR39" s="695"/>
      <c r="BS39" s="695"/>
      <c r="BT39" s="695"/>
      <c r="BU39" s="696"/>
      <c r="BV39" s="669">
        <v>107</v>
      </c>
      <c r="BW39" s="670"/>
      <c r="BX39" s="670"/>
      <c r="BY39" s="670"/>
      <c r="BZ39" s="670"/>
      <c r="CA39" s="670"/>
      <c r="CB39" s="689"/>
      <c r="CD39" s="694" t="s">
        <v>343</v>
      </c>
      <c r="CE39" s="695"/>
      <c r="CF39" s="695"/>
      <c r="CG39" s="695"/>
      <c r="CH39" s="695"/>
      <c r="CI39" s="695"/>
      <c r="CJ39" s="695"/>
      <c r="CK39" s="695"/>
      <c r="CL39" s="695"/>
      <c r="CM39" s="695"/>
      <c r="CN39" s="695"/>
      <c r="CO39" s="695"/>
      <c r="CP39" s="695"/>
      <c r="CQ39" s="696"/>
      <c r="CR39" s="669">
        <v>145961</v>
      </c>
      <c r="CS39" s="712"/>
      <c r="CT39" s="712"/>
      <c r="CU39" s="712"/>
      <c r="CV39" s="712"/>
      <c r="CW39" s="712"/>
      <c r="CX39" s="712"/>
      <c r="CY39" s="713"/>
      <c r="CZ39" s="673">
        <v>3.9</v>
      </c>
      <c r="DA39" s="714"/>
      <c r="DB39" s="714"/>
      <c r="DC39" s="717"/>
      <c r="DD39" s="688">
        <v>121083</v>
      </c>
      <c r="DE39" s="712"/>
      <c r="DF39" s="712"/>
      <c r="DG39" s="712"/>
      <c r="DH39" s="712"/>
      <c r="DI39" s="712"/>
      <c r="DJ39" s="712"/>
      <c r="DK39" s="713"/>
      <c r="DL39" s="688" t="s">
        <v>340</v>
      </c>
      <c r="DM39" s="712"/>
      <c r="DN39" s="712"/>
      <c r="DO39" s="712"/>
      <c r="DP39" s="712"/>
      <c r="DQ39" s="712"/>
      <c r="DR39" s="712"/>
      <c r="DS39" s="712"/>
      <c r="DT39" s="712"/>
      <c r="DU39" s="712"/>
      <c r="DV39" s="713"/>
      <c r="DW39" s="673" t="s">
        <v>129</v>
      </c>
      <c r="DX39" s="714"/>
      <c r="DY39" s="714"/>
      <c r="DZ39" s="714"/>
      <c r="EA39" s="714"/>
      <c r="EB39" s="714"/>
      <c r="EC39" s="715"/>
    </row>
    <row r="40" spans="2:133" ht="11.25" customHeight="1">
      <c r="AQ40" s="756" t="s">
        <v>344</v>
      </c>
      <c r="AR40" s="757"/>
      <c r="AS40" s="757"/>
      <c r="AT40" s="757"/>
      <c r="AU40" s="757"/>
      <c r="AV40" s="757"/>
      <c r="AW40" s="757"/>
      <c r="AX40" s="757"/>
      <c r="AY40" s="758"/>
      <c r="AZ40" s="669">
        <v>71455</v>
      </c>
      <c r="BA40" s="670"/>
      <c r="BB40" s="670"/>
      <c r="BC40" s="670"/>
      <c r="BD40" s="712"/>
      <c r="BE40" s="712"/>
      <c r="BF40" s="735"/>
      <c r="BG40" s="770"/>
      <c r="BH40" s="771"/>
      <c r="BI40" s="771"/>
      <c r="BJ40" s="771"/>
      <c r="BK40" s="771"/>
      <c r="BL40" s="235"/>
      <c r="BM40" s="695" t="s">
        <v>345</v>
      </c>
      <c r="BN40" s="695"/>
      <c r="BO40" s="695"/>
      <c r="BP40" s="695"/>
      <c r="BQ40" s="695"/>
      <c r="BR40" s="695"/>
      <c r="BS40" s="695"/>
      <c r="BT40" s="695"/>
      <c r="BU40" s="696"/>
      <c r="BV40" s="669" t="s">
        <v>340</v>
      </c>
      <c r="BW40" s="670"/>
      <c r="BX40" s="670"/>
      <c r="BY40" s="670"/>
      <c r="BZ40" s="670"/>
      <c r="CA40" s="670"/>
      <c r="CB40" s="689"/>
      <c r="CD40" s="694" t="s">
        <v>346</v>
      </c>
      <c r="CE40" s="695"/>
      <c r="CF40" s="695"/>
      <c r="CG40" s="695"/>
      <c r="CH40" s="695"/>
      <c r="CI40" s="695"/>
      <c r="CJ40" s="695"/>
      <c r="CK40" s="695"/>
      <c r="CL40" s="695"/>
      <c r="CM40" s="695"/>
      <c r="CN40" s="695"/>
      <c r="CO40" s="695"/>
      <c r="CP40" s="695"/>
      <c r="CQ40" s="696"/>
      <c r="CR40" s="669" t="s">
        <v>340</v>
      </c>
      <c r="CS40" s="670"/>
      <c r="CT40" s="670"/>
      <c r="CU40" s="670"/>
      <c r="CV40" s="670"/>
      <c r="CW40" s="670"/>
      <c r="CX40" s="670"/>
      <c r="CY40" s="671"/>
      <c r="CZ40" s="673" t="s">
        <v>340</v>
      </c>
      <c r="DA40" s="714"/>
      <c r="DB40" s="714"/>
      <c r="DC40" s="717"/>
      <c r="DD40" s="688" t="s">
        <v>129</v>
      </c>
      <c r="DE40" s="670"/>
      <c r="DF40" s="670"/>
      <c r="DG40" s="670"/>
      <c r="DH40" s="670"/>
      <c r="DI40" s="670"/>
      <c r="DJ40" s="670"/>
      <c r="DK40" s="671"/>
      <c r="DL40" s="688" t="s">
        <v>129</v>
      </c>
      <c r="DM40" s="670"/>
      <c r="DN40" s="670"/>
      <c r="DO40" s="670"/>
      <c r="DP40" s="670"/>
      <c r="DQ40" s="670"/>
      <c r="DR40" s="670"/>
      <c r="DS40" s="670"/>
      <c r="DT40" s="670"/>
      <c r="DU40" s="670"/>
      <c r="DV40" s="671"/>
      <c r="DW40" s="673" t="s">
        <v>129</v>
      </c>
      <c r="DX40" s="714"/>
      <c r="DY40" s="714"/>
      <c r="DZ40" s="714"/>
      <c r="EA40" s="714"/>
      <c r="EB40" s="714"/>
      <c r="EC40" s="715"/>
    </row>
    <row r="41" spans="2:133" ht="11.25" customHeight="1">
      <c r="AQ41" s="766" t="s">
        <v>347</v>
      </c>
      <c r="AR41" s="767"/>
      <c r="AS41" s="767"/>
      <c r="AT41" s="767"/>
      <c r="AU41" s="767"/>
      <c r="AV41" s="767"/>
      <c r="AW41" s="767"/>
      <c r="AX41" s="767"/>
      <c r="AY41" s="768"/>
      <c r="AZ41" s="759">
        <v>184989</v>
      </c>
      <c r="BA41" s="760"/>
      <c r="BB41" s="760"/>
      <c r="BC41" s="760"/>
      <c r="BD41" s="746"/>
      <c r="BE41" s="746"/>
      <c r="BF41" s="748"/>
      <c r="BG41" s="772"/>
      <c r="BH41" s="773"/>
      <c r="BI41" s="773"/>
      <c r="BJ41" s="773"/>
      <c r="BK41" s="773"/>
      <c r="BL41" s="236"/>
      <c r="BM41" s="701" t="s">
        <v>348</v>
      </c>
      <c r="BN41" s="701"/>
      <c r="BO41" s="701"/>
      <c r="BP41" s="701"/>
      <c r="BQ41" s="701"/>
      <c r="BR41" s="701"/>
      <c r="BS41" s="701"/>
      <c r="BT41" s="701"/>
      <c r="BU41" s="702"/>
      <c r="BV41" s="759">
        <v>288</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69" t="s">
        <v>129</v>
      </c>
      <c r="CS41" s="712"/>
      <c r="CT41" s="712"/>
      <c r="CU41" s="712"/>
      <c r="CV41" s="712"/>
      <c r="CW41" s="712"/>
      <c r="CX41" s="712"/>
      <c r="CY41" s="713"/>
      <c r="CZ41" s="673" t="s">
        <v>129</v>
      </c>
      <c r="DA41" s="714"/>
      <c r="DB41" s="714"/>
      <c r="DC41" s="717"/>
      <c r="DD41" s="688" t="s">
        <v>340</v>
      </c>
      <c r="DE41" s="712"/>
      <c r="DF41" s="712"/>
      <c r="DG41" s="712"/>
      <c r="DH41" s="712"/>
      <c r="DI41" s="712"/>
      <c r="DJ41" s="712"/>
      <c r="DK41" s="713"/>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66" t="s">
        <v>351</v>
      </c>
      <c r="CE42" s="667"/>
      <c r="CF42" s="667"/>
      <c r="CG42" s="667"/>
      <c r="CH42" s="667"/>
      <c r="CI42" s="667"/>
      <c r="CJ42" s="667"/>
      <c r="CK42" s="667"/>
      <c r="CL42" s="667"/>
      <c r="CM42" s="667"/>
      <c r="CN42" s="667"/>
      <c r="CO42" s="667"/>
      <c r="CP42" s="667"/>
      <c r="CQ42" s="668"/>
      <c r="CR42" s="669">
        <v>706776</v>
      </c>
      <c r="CS42" s="670"/>
      <c r="CT42" s="670"/>
      <c r="CU42" s="670"/>
      <c r="CV42" s="670"/>
      <c r="CW42" s="670"/>
      <c r="CX42" s="670"/>
      <c r="CY42" s="671"/>
      <c r="CZ42" s="673">
        <v>18.8</v>
      </c>
      <c r="DA42" s="674"/>
      <c r="DB42" s="674"/>
      <c r="DC42" s="780"/>
      <c r="DD42" s="688">
        <v>97325</v>
      </c>
      <c r="DE42" s="670"/>
      <c r="DF42" s="670"/>
      <c r="DG42" s="670"/>
      <c r="DH42" s="670"/>
      <c r="DI42" s="670"/>
      <c r="DJ42" s="670"/>
      <c r="DK42" s="67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66" t="s">
        <v>353</v>
      </c>
      <c r="CE43" s="667"/>
      <c r="CF43" s="667"/>
      <c r="CG43" s="667"/>
      <c r="CH43" s="667"/>
      <c r="CI43" s="667"/>
      <c r="CJ43" s="667"/>
      <c r="CK43" s="667"/>
      <c r="CL43" s="667"/>
      <c r="CM43" s="667"/>
      <c r="CN43" s="667"/>
      <c r="CO43" s="667"/>
      <c r="CP43" s="667"/>
      <c r="CQ43" s="668"/>
      <c r="CR43" s="669">
        <v>1720</v>
      </c>
      <c r="CS43" s="712"/>
      <c r="CT43" s="712"/>
      <c r="CU43" s="712"/>
      <c r="CV43" s="712"/>
      <c r="CW43" s="712"/>
      <c r="CX43" s="712"/>
      <c r="CY43" s="713"/>
      <c r="CZ43" s="673">
        <v>0</v>
      </c>
      <c r="DA43" s="714"/>
      <c r="DB43" s="714"/>
      <c r="DC43" s="717"/>
      <c r="DD43" s="688">
        <v>1720</v>
      </c>
      <c r="DE43" s="712"/>
      <c r="DF43" s="712"/>
      <c r="DG43" s="712"/>
      <c r="DH43" s="712"/>
      <c r="DI43" s="712"/>
      <c r="DJ43" s="712"/>
      <c r="DK43" s="713"/>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354</v>
      </c>
      <c r="CD44" s="781" t="s">
        <v>305</v>
      </c>
      <c r="CE44" s="782"/>
      <c r="CF44" s="666" t="s">
        <v>355</v>
      </c>
      <c r="CG44" s="667"/>
      <c r="CH44" s="667"/>
      <c r="CI44" s="667"/>
      <c r="CJ44" s="667"/>
      <c r="CK44" s="667"/>
      <c r="CL44" s="667"/>
      <c r="CM44" s="667"/>
      <c r="CN44" s="667"/>
      <c r="CO44" s="667"/>
      <c r="CP44" s="667"/>
      <c r="CQ44" s="668"/>
      <c r="CR44" s="669">
        <v>646362</v>
      </c>
      <c r="CS44" s="670"/>
      <c r="CT44" s="670"/>
      <c r="CU44" s="670"/>
      <c r="CV44" s="670"/>
      <c r="CW44" s="670"/>
      <c r="CX44" s="670"/>
      <c r="CY44" s="671"/>
      <c r="CZ44" s="673">
        <v>17.2</v>
      </c>
      <c r="DA44" s="674"/>
      <c r="DB44" s="674"/>
      <c r="DC44" s="780"/>
      <c r="DD44" s="688">
        <v>91322</v>
      </c>
      <c r="DE44" s="670"/>
      <c r="DF44" s="670"/>
      <c r="DG44" s="670"/>
      <c r="DH44" s="670"/>
      <c r="DI44" s="670"/>
      <c r="DJ44" s="670"/>
      <c r="DK44" s="67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83"/>
      <c r="CE45" s="784"/>
      <c r="CF45" s="666" t="s">
        <v>356</v>
      </c>
      <c r="CG45" s="667"/>
      <c r="CH45" s="667"/>
      <c r="CI45" s="667"/>
      <c r="CJ45" s="667"/>
      <c r="CK45" s="667"/>
      <c r="CL45" s="667"/>
      <c r="CM45" s="667"/>
      <c r="CN45" s="667"/>
      <c r="CO45" s="667"/>
      <c r="CP45" s="667"/>
      <c r="CQ45" s="668"/>
      <c r="CR45" s="669">
        <v>419756</v>
      </c>
      <c r="CS45" s="712"/>
      <c r="CT45" s="712"/>
      <c r="CU45" s="712"/>
      <c r="CV45" s="712"/>
      <c r="CW45" s="712"/>
      <c r="CX45" s="712"/>
      <c r="CY45" s="713"/>
      <c r="CZ45" s="673">
        <v>11.1</v>
      </c>
      <c r="DA45" s="714"/>
      <c r="DB45" s="714"/>
      <c r="DC45" s="717"/>
      <c r="DD45" s="688">
        <v>37783</v>
      </c>
      <c r="DE45" s="712"/>
      <c r="DF45" s="712"/>
      <c r="DG45" s="712"/>
      <c r="DH45" s="712"/>
      <c r="DI45" s="712"/>
      <c r="DJ45" s="712"/>
      <c r="DK45" s="713"/>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83"/>
      <c r="CE46" s="784"/>
      <c r="CF46" s="666" t="s">
        <v>357</v>
      </c>
      <c r="CG46" s="667"/>
      <c r="CH46" s="667"/>
      <c r="CI46" s="667"/>
      <c r="CJ46" s="667"/>
      <c r="CK46" s="667"/>
      <c r="CL46" s="667"/>
      <c r="CM46" s="667"/>
      <c r="CN46" s="667"/>
      <c r="CO46" s="667"/>
      <c r="CP46" s="667"/>
      <c r="CQ46" s="668"/>
      <c r="CR46" s="669">
        <v>216482</v>
      </c>
      <c r="CS46" s="670"/>
      <c r="CT46" s="670"/>
      <c r="CU46" s="670"/>
      <c r="CV46" s="670"/>
      <c r="CW46" s="670"/>
      <c r="CX46" s="670"/>
      <c r="CY46" s="671"/>
      <c r="CZ46" s="673">
        <v>5.7</v>
      </c>
      <c r="DA46" s="674"/>
      <c r="DB46" s="674"/>
      <c r="DC46" s="780"/>
      <c r="DD46" s="688">
        <v>53501</v>
      </c>
      <c r="DE46" s="670"/>
      <c r="DF46" s="670"/>
      <c r="DG46" s="670"/>
      <c r="DH46" s="670"/>
      <c r="DI46" s="670"/>
      <c r="DJ46" s="670"/>
      <c r="DK46" s="67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83"/>
      <c r="CE47" s="784"/>
      <c r="CF47" s="666" t="s">
        <v>358</v>
      </c>
      <c r="CG47" s="667"/>
      <c r="CH47" s="667"/>
      <c r="CI47" s="667"/>
      <c r="CJ47" s="667"/>
      <c r="CK47" s="667"/>
      <c r="CL47" s="667"/>
      <c r="CM47" s="667"/>
      <c r="CN47" s="667"/>
      <c r="CO47" s="667"/>
      <c r="CP47" s="667"/>
      <c r="CQ47" s="668"/>
      <c r="CR47" s="669">
        <v>60414</v>
      </c>
      <c r="CS47" s="712"/>
      <c r="CT47" s="712"/>
      <c r="CU47" s="712"/>
      <c r="CV47" s="712"/>
      <c r="CW47" s="712"/>
      <c r="CX47" s="712"/>
      <c r="CY47" s="713"/>
      <c r="CZ47" s="673">
        <v>1.6</v>
      </c>
      <c r="DA47" s="714"/>
      <c r="DB47" s="714"/>
      <c r="DC47" s="717"/>
      <c r="DD47" s="688">
        <v>6003</v>
      </c>
      <c r="DE47" s="712"/>
      <c r="DF47" s="712"/>
      <c r="DG47" s="712"/>
      <c r="DH47" s="712"/>
      <c r="DI47" s="712"/>
      <c r="DJ47" s="712"/>
      <c r="DK47" s="713"/>
      <c r="DL47" s="774"/>
      <c r="DM47" s="775"/>
      <c r="DN47" s="775"/>
      <c r="DO47" s="775"/>
      <c r="DP47" s="775"/>
      <c r="DQ47" s="775"/>
      <c r="DR47" s="775"/>
      <c r="DS47" s="775"/>
      <c r="DT47" s="775"/>
      <c r="DU47" s="775"/>
      <c r="DV47" s="776"/>
      <c r="DW47" s="777"/>
      <c r="DX47" s="778"/>
      <c r="DY47" s="778"/>
      <c r="DZ47" s="778"/>
      <c r="EA47" s="778"/>
      <c r="EB47" s="778"/>
      <c r="EC47" s="779"/>
    </row>
    <row r="48" spans="2:133">
      <c r="CD48" s="785"/>
      <c r="CE48" s="786"/>
      <c r="CF48" s="666" t="s">
        <v>359</v>
      </c>
      <c r="CG48" s="667"/>
      <c r="CH48" s="667"/>
      <c r="CI48" s="667"/>
      <c r="CJ48" s="667"/>
      <c r="CK48" s="667"/>
      <c r="CL48" s="667"/>
      <c r="CM48" s="667"/>
      <c r="CN48" s="667"/>
      <c r="CO48" s="667"/>
      <c r="CP48" s="667"/>
      <c r="CQ48" s="668"/>
      <c r="CR48" s="669" t="s">
        <v>129</v>
      </c>
      <c r="CS48" s="670"/>
      <c r="CT48" s="670"/>
      <c r="CU48" s="670"/>
      <c r="CV48" s="670"/>
      <c r="CW48" s="670"/>
      <c r="CX48" s="670"/>
      <c r="CY48" s="671"/>
      <c r="CZ48" s="673" t="s">
        <v>129</v>
      </c>
      <c r="DA48" s="674"/>
      <c r="DB48" s="674"/>
      <c r="DC48" s="780"/>
      <c r="DD48" s="688" t="s">
        <v>129</v>
      </c>
      <c r="DE48" s="670"/>
      <c r="DF48" s="670"/>
      <c r="DG48" s="670"/>
      <c r="DH48" s="670"/>
      <c r="DI48" s="670"/>
      <c r="DJ48" s="670"/>
      <c r="DK48" s="67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2" t="s">
        <v>360</v>
      </c>
      <c r="CE49" s="723"/>
      <c r="CF49" s="723"/>
      <c r="CG49" s="723"/>
      <c r="CH49" s="723"/>
      <c r="CI49" s="723"/>
      <c r="CJ49" s="723"/>
      <c r="CK49" s="723"/>
      <c r="CL49" s="723"/>
      <c r="CM49" s="723"/>
      <c r="CN49" s="723"/>
      <c r="CO49" s="723"/>
      <c r="CP49" s="723"/>
      <c r="CQ49" s="724"/>
      <c r="CR49" s="759">
        <v>3768799</v>
      </c>
      <c r="CS49" s="746"/>
      <c r="CT49" s="746"/>
      <c r="CU49" s="746"/>
      <c r="CV49" s="746"/>
      <c r="CW49" s="746"/>
      <c r="CX49" s="746"/>
      <c r="CY49" s="787"/>
      <c r="CZ49" s="764">
        <v>100</v>
      </c>
      <c r="DA49" s="788"/>
      <c r="DB49" s="788"/>
      <c r="DC49" s="789"/>
      <c r="DD49" s="790">
        <v>2556739</v>
      </c>
      <c r="DE49" s="746"/>
      <c r="DF49" s="746"/>
      <c r="DG49" s="746"/>
      <c r="DH49" s="746"/>
      <c r="DI49" s="746"/>
      <c r="DJ49" s="746"/>
      <c r="DK49" s="787"/>
      <c r="DL49" s="791"/>
      <c r="DM49" s="792"/>
      <c r="DN49" s="792"/>
      <c r="DO49" s="792"/>
      <c r="DP49" s="792"/>
      <c r="DQ49" s="792"/>
      <c r="DR49" s="792"/>
      <c r="DS49" s="792"/>
      <c r="DT49" s="792"/>
      <c r="DU49" s="792"/>
      <c r="DV49" s="793"/>
      <c r="DW49" s="794"/>
      <c r="DX49" s="795"/>
      <c r="DY49" s="795"/>
      <c r="DZ49" s="795"/>
      <c r="EA49" s="795"/>
      <c r="EB49" s="795"/>
      <c r="EC49" s="796"/>
    </row>
    <row r="50" spans="82:133" hidden="1"/>
    <row r="51" spans="82:133" hidden="1"/>
    <row r="52" spans="82:133" hidden="1"/>
    <row r="53" spans="82:133" hidden="1"/>
  </sheetData>
  <sheetProtection sheet="1" objects="1" scenarios="1"/>
  <mergeCells count="582">
    <mergeCell ref="DD46:DK46"/>
    <mergeCell ref="DW43:EC43"/>
    <mergeCell ref="CD49:CQ49"/>
    <mergeCell ref="CR49:CY49"/>
    <mergeCell ref="CZ49:DC49"/>
    <mergeCell ref="DD49:DK49"/>
    <mergeCell ref="DL49:DV49"/>
    <mergeCell ref="DW49:EC49"/>
    <mergeCell ref="DW47:EC47"/>
    <mergeCell ref="DW44:EC44"/>
    <mergeCell ref="CF45:CQ45"/>
    <mergeCell ref="CR45:CY45"/>
    <mergeCell ref="DW45:EC45"/>
    <mergeCell ref="CF44:CQ44"/>
    <mergeCell ref="CR44:CY44"/>
    <mergeCell ref="CZ44:DC44"/>
    <mergeCell ref="DD44:DK44"/>
    <mergeCell ref="DL44:DV44"/>
    <mergeCell ref="DW46:EC46"/>
    <mergeCell ref="CF47:CQ47"/>
    <mergeCell ref="CR47:CY47"/>
    <mergeCell ref="CZ47:DC47"/>
    <mergeCell ref="CF46:CQ46"/>
    <mergeCell ref="CR46:CY46"/>
    <mergeCell ref="CZ46:DC46"/>
    <mergeCell ref="CD42:CQ42"/>
    <mergeCell ref="CR42:CY42"/>
    <mergeCell ref="CZ42:DC42"/>
    <mergeCell ref="DD42:DK42"/>
    <mergeCell ref="DL42:DV42"/>
    <mergeCell ref="DW42:EC42"/>
    <mergeCell ref="CF48:CQ48"/>
    <mergeCell ref="CR48:CY48"/>
    <mergeCell ref="CZ48:DC48"/>
    <mergeCell ref="DD48:DK48"/>
    <mergeCell ref="DL48:DV48"/>
    <mergeCell ref="DW48:EC48"/>
    <mergeCell ref="DD47:DK47"/>
    <mergeCell ref="DL47:DV47"/>
    <mergeCell ref="CD43:CQ43"/>
    <mergeCell ref="CR43:CY43"/>
    <mergeCell ref="CZ43:DC43"/>
    <mergeCell ref="DD43:DK43"/>
    <mergeCell ref="DL43:DV43"/>
    <mergeCell ref="CZ45:DC45"/>
    <mergeCell ref="DD45:DK45"/>
    <mergeCell ref="DL45:DV45"/>
    <mergeCell ref="CD44:CE48"/>
    <mergeCell ref="DL46:DV46"/>
    <mergeCell ref="CZ40:DC40"/>
    <mergeCell ref="DD40:DK40"/>
    <mergeCell ref="DL40:DV40"/>
    <mergeCell ref="DW40:EC40"/>
    <mergeCell ref="AQ39:AY39"/>
    <mergeCell ref="AZ39:BF39"/>
    <mergeCell ref="BG39:BK41"/>
    <mergeCell ref="BM39:BU39"/>
    <mergeCell ref="BV39:CB39"/>
    <mergeCell ref="CD39:CQ39"/>
    <mergeCell ref="DD39:DK39"/>
    <mergeCell ref="DL39:DV39"/>
    <mergeCell ref="DW39:EC39"/>
    <mergeCell ref="AQ40:AY40"/>
    <mergeCell ref="AZ40:BF40"/>
    <mergeCell ref="BM40:BU40"/>
    <mergeCell ref="BV40:CB40"/>
    <mergeCell ref="CD40:CQ40"/>
    <mergeCell ref="CR40:CY40"/>
    <mergeCell ref="DD41:DK41"/>
    <mergeCell ref="DL41:DV41"/>
    <mergeCell ref="DW41:EC41"/>
    <mergeCell ref="BV37:CB37"/>
    <mergeCell ref="CD37:CQ37"/>
    <mergeCell ref="CR37:CY37"/>
    <mergeCell ref="CZ41:DC41"/>
    <mergeCell ref="DD37:DK37"/>
    <mergeCell ref="DL37:DV37"/>
    <mergeCell ref="DW37:EC37"/>
    <mergeCell ref="B38:Q38"/>
    <mergeCell ref="R38:Y38"/>
    <mergeCell ref="Z38:AC38"/>
    <mergeCell ref="AD38:AK38"/>
    <mergeCell ref="AL38:AO38"/>
    <mergeCell ref="AQ38:AY38"/>
    <mergeCell ref="AQ41:AY41"/>
    <mergeCell ref="AZ41:BF41"/>
    <mergeCell ref="BM41:BU41"/>
    <mergeCell ref="BV41:CB41"/>
    <mergeCell ref="CD41:CQ41"/>
    <mergeCell ref="CR41:CY41"/>
    <mergeCell ref="CR39:CY39"/>
    <mergeCell ref="CZ39:DC39"/>
    <mergeCell ref="BG38:BU38"/>
    <mergeCell ref="BV38:CB38"/>
    <mergeCell ref="CD38:CQ38"/>
    <mergeCell ref="B37:Q37"/>
    <mergeCell ref="R37:Y37"/>
    <mergeCell ref="Z37:AC37"/>
    <mergeCell ref="AD37:AK37"/>
    <mergeCell ref="AL37:AO37"/>
    <mergeCell ref="AQ37:AY37"/>
    <mergeCell ref="AZ38:BF38"/>
    <mergeCell ref="AZ37:BF37"/>
    <mergeCell ref="BG37:BU37"/>
    <mergeCell ref="DL38:DV38"/>
    <mergeCell ref="DW38:EC38"/>
    <mergeCell ref="CD36:CQ36"/>
    <mergeCell ref="CR36:CY36"/>
    <mergeCell ref="CZ36:DC36"/>
    <mergeCell ref="DD36:DK36"/>
    <mergeCell ref="DL36:DV36"/>
    <mergeCell ref="DW36:EC36"/>
    <mergeCell ref="CZ37:DC37"/>
    <mergeCell ref="CR38:CY38"/>
    <mergeCell ref="CZ38:DC38"/>
    <mergeCell ref="DD38:DK38"/>
    <mergeCell ref="B36:Q36"/>
    <mergeCell ref="R36:Y36"/>
    <mergeCell ref="Z36:AC36"/>
    <mergeCell ref="AD36:AK36"/>
    <mergeCell ref="AL36:AO36"/>
    <mergeCell ref="AQ36:AY36"/>
    <mergeCell ref="AZ36:BF36"/>
    <mergeCell ref="BG36:BU36"/>
    <mergeCell ref="BV36:CB36"/>
    <mergeCell ref="DL34:DV34"/>
    <mergeCell ref="DW34:EC34"/>
    <mergeCell ref="CZ34:DC34"/>
    <mergeCell ref="DD34:DK34"/>
    <mergeCell ref="BV35:CB35"/>
    <mergeCell ref="CD35:CQ35"/>
    <mergeCell ref="CR35:CY35"/>
    <mergeCell ref="CZ35:DC35"/>
    <mergeCell ref="DD35:DK35"/>
    <mergeCell ref="DL35:DV35"/>
    <mergeCell ref="DW35:EC35"/>
    <mergeCell ref="AZ35:BF35"/>
    <mergeCell ref="BG35:BU35"/>
    <mergeCell ref="AQ34:BF34"/>
    <mergeCell ref="BG34:CB34"/>
    <mergeCell ref="CD34:CQ34"/>
    <mergeCell ref="CR34:CY34"/>
    <mergeCell ref="B35:Q35"/>
    <mergeCell ref="R35:Y35"/>
    <mergeCell ref="Z35:AC35"/>
    <mergeCell ref="AD35:AK35"/>
    <mergeCell ref="AL35:AO35"/>
    <mergeCell ref="AQ35:AY35"/>
    <mergeCell ref="B34:Q34"/>
    <mergeCell ref="R34:Y34"/>
    <mergeCell ref="Z34:AC34"/>
    <mergeCell ref="AD34:AK34"/>
    <mergeCell ref="AL34:AO34"/>
    <mergeCell ref="CZ33:DC33"/>
    <mergeCell ref="DD33:DK33"/>
    <mergeCell ref="DL33:DV33"/>
    <mergeCell ref="DL31:DV31"/>
    <mergeCell ref="DW31:EC31"/>
    <mergeCell ref="CZ32:DC32"/>
    <mergeCell ref="DD32:DK32"/>
    <mergeCell ref="BR32:BW32"/>
    <mergeCell ref="BX32:CB32"/>
    <mergeCell ref="CF32:CQ32"/>
    <mergeCell ref="CR32:CY32"/>
    <mergeCell ref="DL32:DV32"/>
    <mergeCell ref="DW32:EC32"/>
    <mergeCell ref="CD33:CQ33"/>
    <mergeCell ref="DW33:EC33"/>
    <mergeCell ref="CR33:CY33"/>
    <mergeCell ref="B32:Q32"/>
    <mergeCell ref="R32:Y32"/>
    <mergeCell ref="Z32:AC32"/>
    <mergeCell ref="AD32:AK32"/>
    <mergeCell ref="AL32:AO32"/>
    <mergeCell ref="AX32:BF32"/>
    <mergeCell ref="B33:Q33"/>
    <mergeCell ref="R33:Y33"/>
    <mergeCell ref="Z33:AC33"/>
    <mergeCell ref="AD33:AK33"/>
    <mergeCell ref="AL33:AO33"/>
    <mergeCell ref="BG32:BL32"/>
    <mergeCell ref="BM32:BQ32"/>
    <mergeCell ref="AT30:AT32"/>
    <mergeCell ref="AX30:BF30"/>
    <mergeCell ref="CF29:CQ29"/>
    <mergeCell ref="B31:Q31"/>
    <mergeCell ref="R31:Y31"/>
    <mergeCell ref="Z31:AC31"/>
    <mergeCell ref="AD31:AK31"/>
    <mergeCell ref="AL31:AO31"/>
    <mergeCell ref="AX31:BF31"/>
    <mergeCell ref="BG31:BL31"/>
    <mergeCell ref="BM31:BQ31"/>
    <mergeCell ref="CR29:CY29"/>
    <mergeCell ref="B30:Q30"/>
    <mergeCell ref="R30:Y30"/>
    <mergeCell ref="Z30:AC30"/>
    <mergeCell ref="AD30:AK30"/>
    <mergeCell ref="AL30:AO30"/>
    <mergeCell ref="AP30:AS32"/>
    <mergeCell ref="CZ29:DC29"/>
    <mergeCell ref="DD29:DK29"/>
    <mergeCell ref="CZ30:DC30"/>
    <mergeCell ref="DD30:DK30"/>
    <mergeCell ref="BR31:BW31"/>
    <mergeCell ref="BX31:CB31"/>
    <mergeCell ref="CF31:CQ31"/>
    <mergeCell ref="CR31:CY31"/>
    <mergeCell ref="CZ31:DC31"/>
    <mergeCell ref="DD31:DK31"/>
    <mergeCell ref="BG30:BL30"/>
    <mergeCell ref="BM30:BQ30"/>
    <mergeCell ref="BR30:BW30"/>
    <mergeCell ref="BX30:CB30"/>
    <mergeCell ref="CF30:CQ30"/>
    <mergeCell ref="CR30:CY30"/>
    <mergeCell ref="CD29:CE32"/>
    <mergeCell ref="DL30:DV30"/>
    <mergeCell ref="DW30:EC30"/>
    <mergeCell ref="B28:Q28"/>
    <mergeCell ref="R28:Y28"/>
    <mergeCell ref="Z28:AC28"/>
    <mergeCell ref="AD28:AK28"/>
    <mergeCell ref="AL28:AO28"/>
    <mergeCell ref="AP28:BF28"/>
    <mergeCell ref="B29:Q29"/>
    <mergeCell ref="R29:Y29"/>
    <mergeCell ref="Z29:AC29"/>
    <mergeCell ref="AD29:AK29"/>
    <mergeCell ref="AL29:AO29"/>
    <mergeCell ref="AP29:BF29"/>
    <mergeCell ref="DL29:DV29"/>
    <mergeCell ref="DW29:EC29"/>
    <mergeCell ref="BR29:CB29"/>
    <mergeCell ref="DD28:DK28"/>
    <mergeCell ref="DL28:DV28"/>
    <mergeCell ref="DW28:EC28"/>
    <mergeCell ref="BG29:BQ29"/>
    <mergeCell ref="BG28:BN28"/>
    <mergeCell ref="BO28:BR28"/>
    <mergeCell ref="BS28:CB28"/>
    <mergeCell ref="BS26:CB26"/>
    <mergeCell ref="CD26:CQ26"/>
    <mergeCell ref="CR26:CY26"/>
    <mergeCell ref="CZ26:DC26"/>
    <mergeCell ref="DD26:DK26"/>
    <mergeCell ref="DL26:DV26"/>
    <mergeCell ref="DL27:DV27"/>
    <mergeCell ref="CD28:CQ28"/>
    <mergeCell ref="CR28:CY28"/>
    <mergeCell ref="CZ28:DC28"/>
    <mergeCell ref="BG26:BN26"/>
    <mergeCell ref="B27:Q27"/>
    <mergeCell ref="R27:Y27"/>
    <mergeCell ref="Z27:AC27"/>
    <mergeCell ref="AD27:AK27"/>
    <mergeCell ref="AL27:AO27"/>
    <mergeCell ref="AP27:BF27"/>
    <mergeCell ref="BG27:BN27"/>
    <mergeCell ref="B26:Q26"/>
    <mergeCell ref="R26:Y26"/>
    <mergeCell ref="Z26:AC26"/>
    <mergeCell ref="AD26:AK26"/>
    <mergeCell ref="AL26:AO26"/>
    <mergeCell ref="AP26:BF26"/>
    <mergeCell ref="DL25:DV25"/>
    <mergeCell ref="DW27:EC27"/>
    <mergeCell ref="DW26:EC26"/>
    <mergeCell ref="BO26:BR26"/>
    <mergeCell ref="BO25:BR25"/>
    <mergeCell ref="DD24:DK24"/>
    <mergeCell ref="DL24:DV24"/>
    <mergeCell ref="DW24:EC24"/>
    <mergeCell ref="CZ24:DC24"/>
    <mergeCell ref="DW25:EC25"/>
    <mergeCell ref="BO27:BR27"/>
    <mergeCell ref="BS27:CB27"/>
    <mergeCell ref="CZ25:DC25"/>
    <mergeCell ref="DD25:DK25"/>
    <mergeCell ref="CD27:CQ27"/>
    <mergeCell ref="CR27:CY27"/>
    <mergeCell ref="CZ27:DC27"/>
    <mergeCell ref="DD27:DK27"/>
    <mergeCell ref="BS24:CB24"/>
    <mergeCell ref="CD24:CQ24"/>
    <mergeCell ref="CR24:CY24"/>
    <mergeCell ref="BS25:CB25"/>
    <mergeCell ref="CD25:CQ25"/>
    <mergeCell ref="CR25:CY25"/>
    <mergeCell ref="B25:Q25"/>
    <mergeCell ref="R25:Y25"/>
    <mergeCell ref="Z25:AC25"/>
    <mergeCell ref="AD25:AK25"/>
    <mergeCell ref="AL25:AO25"/>
    <mergeCell ref="AP25:BF25"/>
    <mergeCell ref="B24:Q24"/>
    <mergeCell ref="R24:Y24"/>
    <mergeCell ref="Z24:AC24"/>
    <mergeCell ref="AD24:AK24"/>
    <mergeCell ref="AL24:AO24"/>
    <mergeCell ref="AP24:BF24"/>
    <mergeCell ref="BG25:BN25"/>
    <mergeCell ref="BG24:BN24"/>
    <mergeCell ref="BO24:BR24"/>
    <mergeCell ref="DW23:EC23"/>
    <mergeCell ref="CD22:EC22"/>
    <mergeCell ref="B23:Q23"/>
    <mergeCell ref="R23:Y23"/>
    <mergeCell ref="Z23:AC23"/>
    <mergeCell ref="AD23:AK23"/>
    <mergeCell ref="AL23:AO23"/>
    <mergeCell ref="AP23:BF23"/>
    <mergeCell ref="BG23:BN23"/>
    <mergeCell ref="BO23:BR23"/>
    <mergeCell ref="CD23:CQ23"/>
    <mergeCell ref="CR23:CY23"/>
    <mergeCell ref="CZ23:DC23"/>
    <mergeCell ref="DD23:DK23"/>
    <mergeCell ref="DL23:DV23"/>
    <mergeCell ref="BS23:CB23"/>
    <mergeCell ref="B22:Q22"/>
    <mergeCell ref="R22:Y22"/>
    <mergeCell ref="Z22:AC22"/>
    <mergeCell ref="AD22:AK22"/>
    <mergeCell ref="AL22:AO22"/>
    <mergeCell ref="AP22:BF22"/>
    <mergeCell ref="BG22:BN22"/>
    <mergeCell ref="BO22:BR22"/>
    <mergeCell ref="BS22:CB22"/>
    <mergeCell ref="B21:Q21"/>
    <mergeCell ref="R21:Y21"/>
    <mergeCell ref="Z21:AC21"/>
    <mergeCell ref="AD21:AK21"/>
    <mergeCell ref="AL21:AO21"/>
    <mergeCell ref="AP21:BF21"/>
    <mergeCell ref="BG21:BN21"/>
    <mergeCell ref="DQ21:EC21"/>
    <mergeCell ref="BO21:BR21"/>
    <mergeCell ref="BS21:CB21"/>
    <mergeCell ref="BO20:BR20"/>
    <mergeCell ref="BS20:CB20"/>
    <mergeCell ref="CD21:CQ21"/>
    <mergeCell ref="CR21:CY21"/>
    <mergeCell ref="CZ21:DC21"/>
    <mergeCell ref="DD21:DP21"/>
    <mergeCell ref="DD20:DP20"/>
    <mergeCell ref="DQ20:EC20"/>
    <mergeCell ref="CZ20:DC20"/>
    <mergeCell ref="CD20:CQ20"/>
    <mergeCell ref="DD19:DP19"/>
    <mergeCell ref="DQ19:EC19"/>
    <mergeCell ref="DQ18:EC18"/>
    <mergeCell ref="AP20:BF20"/>
    <mergeCell ref="B20:Q20"/>
    <mergeCell ref="R20:Y20"/>
    <mergeCell ref="Z20:AC20"/>
    <mergeCell ref="AD20:AK20"/>
    <mergeCell ref="AL20:AO20"/>
    <mergeCell ref="BG20:BN20"/>
    <mergeCell ref="CR20:CY20"/>
    <mergeCell ref="AD17:AK17"/>
    <mergeCell ref="AL17:AO17"/>
    <mergeCell ref="AP17:BF17"/>
    <mergeCell ref="BG17:BN17"/>
    <mergeCell ref="CD18:CQ18"/>
    <mergeCell ref="CR18:CY18"/>
    <mergeCell ref="CZ18:DC18"/>
    <mergeCell ref="DD18:DP18"/>
    <mergeCell ref="CD19:CQ19"/>
    <mergeCell ref="CR19:CY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CZ13:DC13"/>
    <mergeCell ref="B12:Q12"/>
    <mergeCell ref="R12:Y12"/>
    <mergeCell ref="Z12:AC12"/>
    <mergeCell ref="AD12:AK12"/>
    <mergeCell ref="AL12:AO12"/>
    <mergeCell ref="AP12:BF12"/>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99" t="s">
        <v>362</v>
      </c>
      <c r="DK2" s="800"/>
      <c r="DL2" s="800"/>
      <c r="DM2" s="800"/>
      <c r="DN2" s="800"/>
      <c r="DO2" s="801"/>
      <c r="DP2" s="249"/>
      <c r="DQ2" s="799" t="s">
        <v>363</v>
      </c>
      <c r="DR2" s="800"/>
      <c r="DS2" s="800"/>
      <c r="DT2" s="800"/>
      <c r="DU2" s="800"/>
      <c r="DV2" s="800"/>
      <c r="DW2" s="800"/>
      <c r="DX2" s="800"/>
      <c r="DY2" s="800"/>
      <c r="DZ2" s="8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02" t="s">
        <v>364</v>
      </c>
      <c r="B4" s="802"/>
      <c r="C4" s="802"/>
      <c r="D4" s="802"/>
      <c r="E4" s="802"/>
      <c r="F4" s="802"/>
      <c r="G4" s="802"/>
      <c r="H4" s="802"/>
      <c r="I4" s="802"/>
      <c r="J4" s="802"/>
      <c r="K4" s="802"/>
      <c r="L4" s="802"/>
      <c r="M4" s="802"/>
      <c r="N4" s="802"/>
      <c r="O4" s="802"/>
      <c r="P4" s="802"/>
      <c r="Q4" s="802"/>
      <c r="R4" s="802"/>
      <c r="S4" s="802"/>
      <c r="T4" s="802"/>
      <c r="U4" s="802"/>
      <c r="V4" s="802"/>
      <c r="W4" s="802"/>
      <c r="X4" s="802"/>
      <c r="Y4" s="802"/>
      <c r="Z4" s="802"/>
      <c r="AA4" s="802"/>
      <c r="AB4" s="802"/>
      <c r="AC4" s="802"/>
      <c r="AD4" s="802"/>
      <c r="AE4" s="802"/>
      <c r="AF4" s="802"/>
      <c r="AG4" s="802"/>
      <c r="AH4" s="802"/>
      <c r="AI4" s="802"/>
      <c r="AJ4" s="802"/>
      <c r="AK4" s="802"/>
      <c r="AL4" s="802"/>
      <c r="AM4" s="802"/>
      <c r="AN4" s="802"/>
      <c r="AO4" s="802"/>
      <c r="AP4" s="802"/>
      <c r="AQ4" s="802"/>
      <c r="AR4" s="802"/>
      <c r="AS4" s="802"/>
      <c r="AT4" s="802"/>
      <c r="AU4" s="802"/>
      <c r="AV4" s="802"/>
      <c r="AW4" s="802"/>
      <c r="AX4" s="802"/>
      <c r="AY4" s="80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03" t="s">
        <v>366</v>
      </c>
      <c r="B5" s="804"/>
      <c r="C5" s="804"/>
      <c r="D5" s="804"/>
      <c r="E5" s="804"/>
      <c r="F5" s="804"/>
      <c r="G5" s="804"/>
      <c r="H5" s="804"/>
      <c r="I5" s="804"/>
      <c r="J5" s="804"/>
      <c r="K5" s="804"/>
      <c r="L5" s="804"/>
      <c r="M5" s="804"/>
      <c r="N5" s="804"/>
      <c r="O5" s="804"/>
      <c r="P5" s="805"/>
      <c r="Q5" s="809" t="s">
        <v>367</v>
      </c>
      <c r="R5" s="810"/>
      <c r="S5" s="810"/>
      <c r="T5" s="810"/>
      <c r="U5" s="811"/>
      <c r="V5" s="809" t="s">
        <v>368</v>
      </c>
      <c r="W5" s="810"/>
      <c r="X5" s="810"/>
      <c r="Y5" s="810"/>
      <c r="Z5" s="811"/>
      <c r="AA5" s="809" t="s">
        <v>369</v>
      </c>
      <c r="AB5" s="810"/>
      <c r="AC5" s="810"/>
      <c r="AD5" s="810"/>
      <c r="AE5" s="810"/>
      <c r="AF5" s="815" t="s">
        <v>370</v>
      </c>
      <c r="AG5" s="810"/>
      <c r="AH5" s="810"/>
      <c r="AI5" s="810"/>
      <c r="AJ5" s="816"/>
      <c r="AK5" s="810" t="s">
        <v>371</v>
      </c>
      <c r="AL5" s="810"/>
      <c r="AM5" s="810"/>
      <c r="AN5" s="810"/>
      <c r="AO5" s="811"/>
      <c r="AP5" s="809" t="s">
        <v>372</v>
      </c>
      <c r="AQ5" s="810"/>
      <c r="AR5" s="810"/>
      <c r="AS5" s="810"/>
      <c r="AT5" s="811"/>
      <c r="AU5" s="809" t="s">
        <v>373</v>
      </c>
      <c r="AV5" s="810"/>
      <c r="AW5" s="810"/>
      <c r="AX5" s="810"/>
      <c r="AY5" s="816"/>
      <c r="AZ5" s="256"/>
      <c r="BA5" s="256"/>
      <c r="BB5" s="256"/>
      <c r="BC5" s="256"/>
      <c r="BD5" s="256"/>
      <c r="BE5" s="257"/>
      <c r="BF5" s="257"/>
      <c r="BG5" s="257"/>
      <c r="BH5" s="257"/>
      <c r="BI5" s="257"/>
      <c r="BJ5" s="257"/>
      <c r="BK5" s="257"/>
      <c r="BL5" s="257"/>
      <c r="BM5" s="257"/>
      <c r="BN5" s="257"/>
      <c r="BO5" s="257"/>
      <c r="BP5" s="257"/>
      <c r="BQ5" s="803" t="s">
        <v>374</v>
      </c>
      <c r="BR5" s="804"/>
      <c r="BS5" s="804"/>
      <c r="BT5" s="804"/>
      <c r="BU5" s="804"/>
      <c r="BV5" s="804"/>
      <c r="BW5" s="804"/>
      <c r="BX5" s="804"/>
      <c r="BY5" s="804"/>
      <c r="BZ5" s="804"/>
      <c r="CA5" s="804"/>
      <c r="CB5" s="804"/>
      <c r="CC5" s="804"/>
      <c r="CD5" s="804"/>
      <c r="CE5" s="804"/>
      <c r="CF5" s="804"/>
      <c r="CG5" s="805"/>
      <c r="CH5" s="809" t="s">
        <v>375</v>
      </c>
      <c r="CI5" s="810"/>
      <c r="CJ5" s="810"/>
      <c r="CK5" s="810"/>
      <c r="CL5" s="811"/>
      <c r="CM5" s="809" t="s">
        <v>376</v>
      </c>
      <c r="CN5" s="810"/>
      <c r="CO5" s="810"/>
      <c r="CP5" s="810"/>
      <c r="CQ5" s="811"/>
      <c r="CR5" s="809" t="s">
        <v>377</v>
      </c>
      <c r="CS5" s="810"/>
      <c r="CT5" s="810"/>
      <c r="CU5" s="810"/>
      <c r="CV5" s="811"/>
      <c r="CW5" s="809" t="s">
        <v>378</v>
      </c>
      <c r="CX5" s="810"/>
      <c r="CY5" s="810"/>
      <c r="CZ5" s="810"/>
      <c r="DA5" s="811"/>
      <c r="DB5" s="809" t="s">
        <v>379</v>
      </c>
      <c r="DC5" s="810"/>
      <c r="DD5" s="810"/>
      <c r="DE5" s="810"/>
      <c r="DF5" s="811"/>
      <c r="DG5" s="819" t="s">
        <v>380</v>
      </c>
      <c r="DH5" s="820"/>
      <c r="DI5" s="820"/>
      <c r="DJ5" s="820"/>
      <c r="DK5" s="821"/>
      <c r="DL5" s="819" t="s">
        <v>381</v>
      </c>
      <c r="DM5" s="820"/>
      <c r="DN5" s="820"/>
      <c r="DO5" s="820"/>
      <c r="DP5" s="821"/>
      <c r="DQ5" s="809" t="s">
        <v>382</v>
      </c>
      <c r="DR5" s="810"/>
      <c r="DS5" s="810"/>
      <c r="DT5" s="810"/>
      <c r="DU5" s="811"/>
      <c r="DV5" s="809" t="s">
        <v>373</v>
      </c>
      <c r="DW5" s="810"/>
      <c r="DX5" s="810"/>
      <c r="DY5" s="810"/>
      <c r="DZ5" s="816"/>
      <c r="EA5" s="254"/>
    </row>
    <row r="6" spans="1:131" s="255" customFormat="1" ht="26.25" customHeight="1" thickBot="1">
      <c r="A6" s="806"/>
      <c r="B6" s="807"/>
      <c r="C6" s="807"/>
      <c r="D6" s="807"/>
      <c r="E6" s="807"/>
      <c r="F6" s="807"/>
      <c r="G6" s="807"/>
      <c r="H6" s="807"/>
      <c r="I6" s="807"/>
      <c r="J6" s="807"/>
      <c r="K6" s="807"/>
      <c r="L6" s="807"/>
      <c r="M6" s="807"/>
      <c r="N6" s="807"/>
      <c r="O6" s="807"/>
      <c r="P6" s="808"/>
      <c r="Q6" s="812"/>
      <c r="R6" s="813"/>
      <c r="S6" s="813"/>
      <c r="T6" s="813"/>
      <c r="U6" s="814"/>
      <c r="V6" s="812"/>
      <c r="W6" s="813"/>
      <c r="X6" s="813"/>
      <c r="Y6" s="813"/>
      <c r="Z6" s="814"/>
      <c r="AA6" s="812"/>
      <c r="AB6" s="813"/>
      <c r="AC6" s="813"/>
      <c r="AD6" s="813"/>
      <c r="AE6" s="813"/>
      <c r="AF6" s="817"/>
      <c r="AG6" s="813"/>
      <c r="AH6" s="813"/>
      <c r="AI6" s="813"/>
      <c r="AJ6" s="818"/>
      <c r="AK6" s="813"/>
      <c r="AL6" s="813"/>
      <c r="AM6" s="813"/>
      <c r="AN6" s="813"/>
      <c r="AO6" s="814"/>
      <c r="AP6" s="812"/>
      <c r="AQ6" s="813"/>
      <c r="AR6" s="813"/>
      <c r="AS6" s="813"/>
      <c r="AT6" s="814"/>
      <c r="AU6" s="812"/>
      <c r="AV6" s="813"/>
      <c r="AW6" s="813"/>
      <c r="AX6" s="813"/>
      <c r="AY6" s="818"/>
      <c r="AZ6" s="252"/>
      <c r="BA6" s="252"/>
      <c r="BB6" s="252"/>
      <c r="BC6" s="252"/>
      <c r="BD6" s="252"/>
      <c r="BE6" s="253"/>
      <c r="BF6" s="253"/>
      <c r="BG6" s="253"/>
      <c r="BH6" s="253"/>
      <c r="BI6" s="253"/>
      <c r="BJ6" s="253"/>
      <c r="BK6" s="253"/>
      <c r="BL6" s="253"/>
      <c r="BM6" s="253"/>
      <c r="BN6" s="253"/>
      <c r="BO6" s="253"/>
      <c r="BP6" s="253"/>
      <c r="BQ6" s="806"/>
      <c r="BR6" s="807"/>
      <c r="BS6" s="807"/>
      <c r="BT6" s="807"/>
      <c r="BU6" s="807"/>
      <c r="BV6" s="807"/>
      <c r="BW6" s="807"/>
      <c r="BX6" s="807"/>
      <c r="BY6" s="807"/>
      <c r="BZ6" s="807"/>
      <c r="CA6" s="807"/>
      <c r="CB6" s="807"/>
      <c r="CC6" s="807"/>
      <c r="CD6" s="807"/>
      <c r="CE6" s="807"/>
      <c r="CF6" s="807"/>
      <c r="CG6" s="808"/>
      <c r="CH6" s="812"/>
      <c r="CI6" s="813"/>
      <c r="CJ6" s="813"/>
      <c r="CK6" s="813"/>
      <c r="CL6" s="814"/>
      <c r="CM6" s="812"/>
      <c r="CN6" s="813"/>
      <c r="CO6" s="813"/>
      <c r="CP6" s="813"/>
      <c r="CQ6" s="814"/>
      <c r="CR6" s="812"/>
      <c r="CS6" s="813"/>
      <c r="CT6" s="813"/>
      <c r="CU6" s="813"/>
      <c r="CV6" s="814"/>
      <c r="CW6" s="812"/>
      <c r="CX6" s="813"/>
      <c r="CY6" s="813"/>
      <c r="CZ6" s="813"/>
      <c r="DA6" s="814"/>
      <c r="DB6" s="812"/>
      <c r="DC6" s="813"/>
      <c r="DD6" s="813"/>
      <c r="DE6" s="813"/>
      <c r="DF6" s="814"/>
      <c r="DG6" s="822"/>
      <c r="DH6" s="823"/>
      <c r="DI6" s="823"/>
      <c r="DJ6" s="823"/>
      <c r="DK6" s="824"/>
      <c r="DL6" s="822"/>
      <c r="DM6" s="823"/>
      <c r="DN6" s="823"/>
      <c r="DO6" s="823"/>
      <c r="DP6" s="824"/>
      <c r="DQ6" s="812"/>
      <c r="DR6" s="813"/>
      <c r="DS6" s="813"/>
      <c r="DT6" s="813"/>
      <c r="DU6" s="814"/>
      <c r="DV6" s="812"/>
      <c r="DW6" s="813"/>
      <c r="DX6" s="813"/>
      <c r="DY6" s="813"/>
      <c r="DZ6" s="818"/>
      <c r="EA6" s="254"/>
    </row>
    <row r="7" spans="1:131" s="255" customFormat="1" ht="26.25" customHeight="1" thickTop="1">
      <c r="A7" s="258">
        <v>1</v>
      </c>
      <c r="B7" s="858" t="s">
        <v>383</v>
      </c>
      <c r="C7" s="859"/>
      <c r="D7" s="859"/>
      <c r="E7" s="859"/>
      <c r="F7" s="859"/>
      <c r="G7" s="859"/>
      <c r="H7" s="859"/>
      <c r="I7" s="859"/>
      <c r="J7" s="859"/>
      <c r="K7" s="859"/>
      <c r="L7" s="859"/>
      <c r="M7" s="859"/>
      <c r="N7" s="859"/>
      <c r="O7" s="859"/>
      <c r="P7" s="860"/>
      <c r="Q7" s="861">
        <v>4115</v>
      </c>
      <c r="R7" s="862"/>
      <c r="S7" s="862"/>
      <c r="T7" s="862"/>
      <c r="U7" s="862"/>
      <c r="V7" s="862">
        <v>3682</v>
      </c>
      <c r="W7" s="862"/>
      <c r="X7" s="862"/>
      <c r="Y7" s="862"/>
      <c r="Z7" s="862"/>
      <c r="AA7" s="862">
        <v>433</v>
      </c>
      <c r="AB7" s="862"/>
      <c r="AC7" s="862"/>
      <c r="AD7" s="862"/>
      <c r="AE7" s="863"/>
      <c r="AF7" s="864">
        <v>338</v>
      </c>
      <c r="AG7" s="865"/>
      <c r="AH7" s="865"/>
      <c r="AI7" s="865"/>
      <c r="AJ7" s="866"/>
      <c r="AK7" s="797" t="s">
        <v>594</v>
      </c>
      <c r="AL7" s="798"/>
      <c r="AM7" s="798"/>
      <c r="AN7" s="798"/>
      <c r="AO7" s="798"/>
      <c r="AP7" s="798">
        <v>2972</v>
      </c>
      <c r="AQ7" s="798"/>
      <c r="AR7" s="798"/>
      <c r="AS7" s="798"/>
      <c r="AT7" s="798"/>
      <c r="AU7" s="831"/>
      <c r="AV7" s="831"/>
      <c r="AW7" s="831"/>
      <c r="AX7" s="831"/>
      <c r="AY7" s="832"/>
      <c r="AZ7" s="252"/>
      <c r="BA7" s="252"/>
      <c r="BB7" s="252"/>
      <c r="BC7" s="252"/>
      <c r="BD7" s="252"/>
      <c r="BE7" s="253"/>
      <c r="BF7" s="253"/>
      <c r="BG7" s="253"/>
      <c r="BH7" s="253"/>
      <c r="BI7" s="253"/>
      <c r="BJ7" s="253"/>
      <c r="BK7" s="253"/>
      <c r="BL7" s="253"/>
      <c r="BM7" s="253"/>
      <c r="BN7" s="253"/>
      <c r="BO7" s="253"/>
      <c r="BP7" s="253"/>
      <c r="BQ7" s="259">
        <v>1</v>
      </c>
      <c r="BR7" s="260"/>
      <c r="BS7" s="833" t="s">
        <v>589</v>
      </c>
      <c r="BT7" s="834"/>
      <c r="BU7" s="834"/>
      <c r="BV7" s="834"/>
      <c r="BW7" s="834"/>
      <c r="BX7" s="834"/>
      <c r="BY7" s="834"/>
      <c r="BZ7" s="834"/>
      <c r="CA7" s="834"/>
      <c r="CB7" s="834"/>
      <c r="CC7" s="834"/>
      <c r="CD7" s="834"/>
      <c r="CE7" s="834"/>
      <c r="CF7" s="834"/>
      <c r="CG7" s="835"/>
      <c r="CH7" s="836">
        <v>-11</v>
      </c>
      <c r="CI7" s="837"/>
      <c r="CJ7" s="837"/>
      <c r="CK7" s="837"/>
      <c r="CL7" s="838"/>
      <c r="CM7" s="836">
        <v>346</v>
      </c>
      <c r="CN7" s="837"/>
      <c r="CO7" s="837"/>
      <c r="CP7" s="837"/>
      <c r="CQ7" s="838"/>
      <c r="CR7" s="836">
        <v>35</v>
      </c>
      <c r="CS7" s="837"/>
      <c r="CT7" s="837"/>
      <c r="CU7" s="837"/>
      <c r="CV7" s="838"/>
      <c r="CW7" s="836" t="s">
        <v>592</v>
      </c>
      <c r="CX7" s="837"/>
      <c r="CY7" s="837"/>
      <c r="CZ7" s="837"/>
      <c r="DA7" s="838"/>
      <c r="DB7" s="836" t="s">
        <v>591</v>
      </c>
      <c r="DC7" s="837"/>
      <c r="DD7" s="837"/>
      <c r="DE7" s="837"/>
      <c r="DF7" s="838"/>
      <c r="DG7" s="836" t="s">
        <v>591</v>
      </c>
      <c r="DH7" s="837"/>
      <c r="DI7" s="837"/>
      <c r="DJ7" s="837"/>
      <c r="DK7" s="838"/>
      <c r="DL7" s="836" t="s">
        <v>594</v>
      </c>
      <c r="DM7" s="837"/>
      <c r="DN7" s="837"/>
      <c r="DO7" s="837"/>
      <c r="DP7" s="838"/>
      <c r="DQ7" s="836" t="s">
        <v>591</v>
      </c>
      <c r="DR7" s="837"/>
      <c r="DS7" s="837"/>
      <c r="DT7" s="837"/>
      <c r="DU7" s="838"/>
      <c r="DV7" s="855"/>
      <c r="DW7" s="856"/>
      <c r="DX7" s="856"/>
      <c r="DY7" s="856"/>
      <c r="DZ7" s="857"/>
      <c r="EA7" s="254"/>
    </row>
    <row r="8" spans="1:131" s="255" customFormat="1" ht="26.25" customHeight="1">
      <c r="A8" s="261">
        <v>2</v>
      </c>
      <c r="B8" s="845" t="s">
        <v>384</v>
      </c>
      <c r="C8" s="846"/>
      <c r="D8" s="846"/>
      <c r="E8" s="846"/>
      <c r="F8" s="846"/>
      <c r="G8" s="846"/>
      <c r="H8" s="846"/>
      <c r="I8" s="846"/>
      <c r="J8" s="846"/>
      <c r="K8" s="846"/>
      <c r="L8" s="846"/>
      <c r="M8" s="846"/>
      <c r="N8" s="846"/>
      <c r="O8" s="846"/>
      <c r="P8" s="847"/>
      <c r="Q8" s="848">
        <v>57</v>
      </c>
      <c r="R8" s="849"/>
      <c r="S8" s="849"/>
      <c r="T8" s="849"/>
      <c r="U8" s="849"/>
      <c r="V8" s="849">
        <v>53</v>
      </c>
      <c r="W8" s="849"/>
      <c r="X8" s="849"/>
      <c r="Y8" s="849"/>
      <c r="Z8" s="849"/>
      <c r="AA8" s="849">
        <v>4</v>
      </c>
      <c r="AB8" s="849"/>
      <c r="AC8" s="849"/>
      <c r="AD8" s="849"/>
      <c r="AE8" s="850"/>
      <c r="AF8" s="851">
        <v>4</v>
      </c>
      <c r="AG8" s="852"/>
      <c r="AH8" s="852"/>
      <c r="AI8" s="852"/>
      <c r="AJ8" s="853"/>
      <c r="AK8" s="854" t="s">
        <v>594</v>
      </c>
      <c r="AL8" s="839"/>
      <c r="AM8" s="839"/>
      <c r="AN8" s="839"/>
      <c r="AO8" s="839"/>
      <c r="AP8" s="839" t="s">
        <v>594</v>
      </c>
      <c r="AQ8" s="839"/>
      <c r="AR8" s="839"/>
      <c r="AS8" s="839"/>
      <c r="AT8" s="839"/>
      <c r="AU8" s="840"/>
      <c r="AV8" s="840"/>
      <c r="AW8" s="840"/>
      <c r="AX8" s="840"/>
      <c r="AY8" s="841"/>
      <c r="AZ8" s="252"/>
      <c r="BA8" s="252"/>
      <c r="BB8" s="252"/>
      <c r="BC8" s="252"/>
      <c r="BD8" s="252"/>
      <c r="BE8" s="253"/>
      <c r="BF8" s="253"/>
      <c r="BG8" s="253"/>
      <c r="BH8" s="253"/>
      <c r="BI8" s="253"/>
      <c r="BJ8" s="253"/>
      <c r="BK8" s="253"/>
      <c r="BL8" s="253"/>
      <c r="BM8" s="253"/>
      <c r="BN8" s="253"/>
      <c r="BO8" s="253"/>
      <c r="BP8" s="253"/>
      <c r="BQ8" s="262">
        <v>2</v>
      </c>
      <c r="BR8" s="263"/>
      <c r="BS8" s="842" t="s">
        <v>590</v>
      </c>
      <c r="BT8" s="843"/>
      <c r="BU8" s="843"/>
      <c r="BV8" s="843"/>
      <c r="BW8" s="843"/>
      <c r="BX8" s="843"/>
      <c r="BY8" s="843"/>
      <c r="BZ8" s="843"/>
      <c r="CA8" s="843"/>
      <c r="CB8" s="843"/>
      <c r="CC8" s="843"/>
      <c r="CD8" s="843"/>
      <c r="CE8" s="843"/>
      <c r="CF8" s="843"/>
      <c r="CG8" s="844"/>
      <c r="CH8" s="825" t="s">
        <v>591</v>
      </c>
      <c r="CI8" s="826"/>
      <c r="CJ8" s="826"/>
      <c r="CK8" s="826"/>
      <c r="CL8" s="827"/>
      <c r="CM8" s="825">
        <v>114</v>
      </c>
      <c r="CN8" s="826"/>
      <c r="CO8" s="826"/>
      <c r="CP8" s="826"/>
      <c r="CQ8" s="827"/>
      <c r="CR8" s="825">
        <v>5</v>
      </c>
      <c r="CS8" s="826"/>
      <c r="CT8" s="826"/>
      <c r="CU8" s="826"/>
      <c r="CV8" s="827"/>
      <c r="CW8" s="825" t="s">
        <v>593</v>
      </c>
      <c r="CX8" s="826"/>
      <c r="CY8" s="826"/>
      <c r="CZ8" s="826"/>
      <c r="DA8" s="827"/>
      <c r="DB8" s="825">
        <v>82</v>
      </c>
      <c r="DC8" s="826"/>
      <c r="DD8" s="826"/>
      <c r="DE8" s="826"/>
      <c r="DF8" s="827"/>
      <c r="DG8" s="825" t="s">
        <v>594</v>
      </c>
      <c r="DH8" s="826"/>
      <c r="DI8" s="826"/>
      <c r="DJ8" s="826"/>
      <c r="DK8" s="827"/>
      <c r="DL8" s="825" t="s">
        <v>592</v>
      </c>
      <c r="DM8" s="826"/>
      <c r="DN8" s="826"/>
      <c r="DO8" s="826"/>
      <c r="DP8" s="827"/>
      <c r="DQ8" s="825" t="s">
        <v>591</v>
      </c>
      <c r="DR8" s="826"/>
      <c r="DS8" s="826"/>
      <c r="DT8" s="826"/>
      <c r="DU8" s="827"/>
      <c r="DV8" s="828"/>
      <c r="DW8" s="829"/>
      <c r="DX8" s="829"/>
      <c r="DY8" s="829"/>
      <c r="DZ8" s="830"/>
      <c r="EA8" s="254"/>
    </row>
    <row r="9" spans="1:131" s="255" customFormat="1" ht="26.25" customHeight="1">
      <c r="A9" s="261">
        <v>3</v>
      </c>
      <c r="B9" s="845" t="s">
        <v>385</v>
      </c>
      <c r="C9" s="846"/>
      <c r="D9" s="846"/>
      <c r="E9" s="846"/>
      <c r="F9" s="846"/>
      <c r="G9" s="846"/>
      <c r="H9" s="846"/>
      <c r="I9" s="846"/>
      <c r="J9" s="846"/>
      <c r="K9" s="846"/>
      <c r="L9" s="846"/>
      <c r="M9" s="846"/>
      <c r="N9" s="846"/>
      <c r="O9" s="846"/>
      <c r="P9" s="847"/>
      <c r="Q9" s="848">
        <v>14</v>
      </c>
      <c r="R9" s="849"/>
      <c r="S9" s="849"/>
      <c r="T9" s="849"/>
      <c r="U9" s="849"/>
      <c r="V9" s="849">
        <v>14</v>
      </c>
      <c r="W9" s="849"/>
      <c r="X9" s="849"/>
      <c r="Y9" s="849"/>
      <c r="Z9" s="849"/>
      <c r="AA9" s="849">
        <v>0</v>
      </c>
      <c r="AB9" s="849"/>
      <c r="AC9" s="849"/>
      <c r="AD9" s="849"/>
      <c r="AE9" s="850"/>
      <c r="AF9" s="851" t="s">
        <v>386</v>
      </c>
      <c r="AG9" s="852"/>
      <c r="AH9" s="852"/>
      <c r="AI9" s="852"/>
      <c r="AJ9" s="853"/>
      <c r="AK9" s="854" t="s">
        <v>594</v>
      </c>
      <c r="AL9" s="839"/>
      <c r="AM9" s="839"/>
      <c r="AN9" s="839"/>
      <c r="AO9" s="839"/>
      <c r="AP9" s="839" t="s">
        <v>591</v>
      </c>
      <c r="AQ9" s="839"/>
      <c r="AR9" s="839"/>
      <c r="AS9" s="839"/>
      <c r="AT9" s="839"/>
      <c r="AU9" s="840"/>
      <c r="AV9" s="840"/>
      <c r="AW9" s="840"/>
      <c r="AX9" s="840"/>
      <c r="AY9" s="841"/>
      <c r="AZ9" s="252"/>
      <c r="BA9" s="252"/>
      <c r="BB9" s="252"/>
      <c r="BC9" s="252"/>
      <c r="BD9" s="252"/>
      <c r="BE9" s="253"/>
      <c r="BF9" s="253"/>
      <c r="BG9" s="253"/>
      <c r="BH9" s="253"/>
      <c r="BI9" s="253"/>
      <c r="BJ9" s="253"/>
      <c r="BK9" s="253"/>
      <c r="BL9" s="253"/>
      <c r="BM9" s="253"/>
      <c r="BN9" s="253"/>
      <c r="BO9" s="253"/>
      <c r="BP9" s="253"/>
      <c r="BQ9" s="262">
        <v>3</v>
      </c>
      <c r="BR9" s="263"/>
      <c r="BS9" s="842"/>
      <c r="BT9" s="843"/>
      <c r="BU9" s="843"/>
      <c r="BV9" s="843"/>
      <c r="BW9" s="843"/>
      <c r="BX9" s="843"/>
      <c r="BY9" s="843"/>
      <c r="BZ9" s="843"/>
      <c r="CA9" s="843"/>
      <c r="CB9" s="843"/>
      <c r="CC9" s="843"/>
      <c r="CD9" s="843"/>
      <c r="CE9" s="843"/>
      <c r="CF9" s="843"/>
      <c r="CG9" s="844"/>
      <c r="CH9" s="825"/>
      <c r="CI9" s="826"/>
      <c r="CJ9" s="826"/>
      <c r="CK9" s="826"/>
      <c r="CL9" s="827"/>
      <c r="CM9" s="825"/>
      <c r="CN9" s="826"/>
      <c r="CO9" s="826"/>
      <c r="CP9" s="826"/>
      <c r="CQ9" s="827"/>
      <c r="CR9" s="825"/>
      <c r="CS9" s="826"/>
      <c r="CT9" s="826"/>
      <c r="CU9" s="826"/>
      <c r="CV9" s="827"/>
      <c r="CW9" s="825"/>
      <c r="CX9" s="826"/>
      <c r="CY9" s="826"/>
      <c r="CZ9" s="826"/>
      <c r="DA9" s="827"/>
      <c r="DB9" s="825"/>
      <c r="DC9" s="826"/>
      <c r="DD9" s="826"/>
      <c r="DE9" s="826"/>
      <c r="DF9" s="827"/>
      <c r="DG9" s="825"/>
      <c r="DH9" s="826"/>
      <c r="DI9" s="826"/>
      <c r="DJ9" s="826"/>
      <c r="DK9" s="827"/>
      <c r="DL9" s="825"/>
      <c r="DM9" s="826"/>
      <c r="DN9" s="826"/>
      <c r="DO9" s="826"/>
      <c r="DP9" s="827"/>
      <c r="DQ9" s="825"/>
      <c r="DR9" s="826"/>
      <c r="DS9" s="826"/>
      <c r="DT9" s="826"/>
      <c r="DU9" s="827"/>
      <c r="DV9" s="828"/>
      <c r="DW9" s="829"/>
      <c r="DX9" s="829"/>
      <c r="DY9" s="829"/>
      <c r="DZ9" s="830"/>
      <c r="EA9" s="254"/>
    </row>
    <row r="10" spans="1:131" s="255" customFormat="1" ht="26.25" customHeight="1">
      <c r="A10" s="261">
        <v>4</v>
      </c>
      <c r="B10" s="845" t="s">
        <v>387</v>
      </c>
      <c r="C10" s="846"/>
      <c r="D10" s="846"/>
      <c r="E10" s="846"/>
      <c r="F10" s="846"/>
      <c r="G10" s="846"/>
      <c r="H10" s="846"/>
      <c r="I10" s="846"/>
      <c r="J10" s="846"/>
      <c r="K10" s="846"/>
      <c r="L10" s="846"/>
      <c r="M10" s="846"/>
      <c r="N10" s="846"/>
      <c r="O10" s="846"/>
      <c r="P10" s="847"/>
      <c r="Q10" s="848">
        <v>3</v>
      </c>
      <c r="R10" s="849"/>
      <c r="S10" s="849"/>
      <c r="T10" s="849"/>
      <c r="U10" s="849"/>
      <c r="V10" s="849">
        <v>3</v>
      </c>
      <c r="W10" s="849"/>
      <c r="X10" s="849"/>
      <c r="Y10" s="849"/>
      <c r="Z10" s="849"/>
      <c r="AA10" s="849">
        <v>0</v>
      </c>
      <c r="AB10" s="849"/>
      <c r="AC10" s="849"/>
      <c r="AD10" s="849"/>
      <c r="AE10" s="850"/>
      <c r="AF10" s="851" t="s">
        <v>386</v>
      </c>
      <c r="AG10" s="852"/>
      <c r="AH10" s="852"/>
      <c r="AI10" s="852"/>
      <c r="AJ10" s="853"/>
      <c r="AK10" s="854" t="s">
        <v>591</v>
      </c>
      <c r="AL10" s="839"/>
      <c r="AM10" s="839"/>
      <c r="AN10" s="839"/>
      <c r="AO10" s="839"/>
      <c r="AP10" s="839" t="s">
        <v>591</v>
      </c>
      <c r="AQ10" s="839"/>
      <c r="AR10" s="839"/>
      <c r="AS10" s="839"/>
      <c r="AT10" s="839"/>
      <c r="AU10" s="840"/>
      <c r="AV10" s="840"/>
      <c r="AW10" s="840"/>
      <c r="AX10" s="840"/>
      <c r="AY10" s="841"/>
      <c r="AZ10" s="252"/>
      <c r="BA10" s="252"/>
      <c r="BB10" s="252"/>
      <c r="BC10" s="252"/>
      <c r="BD10" s="252"/>
      <c r="BE10" s="253"/>
      <c r="BF10" s="253"/>
      <c r="BG10" s="253"/>
      <c r="BH10" s="253"/>
      <c r="BI10" s="253"/>
      <c r="BJ10" s="253"/>
      <c r="BK10" s="253"/>
      <c r="BL10" s="253"/>
      <c r="BM10" s="253"/>
      <c r="BN10" s="253"/>
      <c r="BO10" s="253"/>
      <c r="BP10" s="253"/>
      <c r="BQ10" s="262">
        <v>4</v>
      </c>
      <c r="BR10" s="263"/>
      <c r="BS10" s="842"/>
      <c r="BT10" s="843"/>
      <c r="BU10" s="843"/>
      <c r="BV10" s="843"/>
      <c r="BW10" s="843"/>
      <c r="BX10" s="843"/>
      <c r="BY10" s="843"/>
      <c r="BZ10" s="843"/>
      <c r="CA10" s="843"/>
      <c r="CB10" s="843"/>
      <c r="CC10" s="843"/>
      <c r="CD10" s="843"/>
      <c r="CE10" s="843"/>
      <c r="CF10" s="843"/>
      <c r="CG10" s="844"/>
      <c r="CH10" s="825"/>
      <c r="CI10" s="826"/>
      <c r="CJ10" s="826"/>
      <c r="CK10" s="826"/>
      <c r="CL10" s="827"/>
      <c r="CM10" s="825"/>
      <c r="CN10" s="826"/>
      <c r="CO10" s="826"/>
      <c r="CP10" s="826"/>
      <c r="CQ10" s="827"/>
      <c r="CR10" s="825"/>
      <c r="CS10" s="826"/>
      <c r="CT10" s="826"/>
      <c r="CU10" s="826"/>
      <c r="CV10" s="827"/>
      <c r="CW10" s="825"/>
      <c r="CX10" s="826"/>
      <c r="CY10" s="826"/>
      <c r="CZ10" s="826"/>
      <c r="DA10" s="827"/>
      <c r="DB10" s="825"/>
      <c r="DC10" s="826"/>
      <c r="DD10" s="826"/>
      <c r="DE10" s="826"/>
      <c r="DF10" s="827"/>
      <c r="DG10" s="825"/>
      <c r="DH10" s="826"/>
      <c r="DI10" s="826"/>
      <c r="DJ10" s="826"/>
      <c r="DK10" s="827"/>
      <c r="DL10" s="825"/>
      <c r="DM10" s="826"/>
      <c r="DN10" s="826"/>
      <c r="DO10" s="826"/>
      <c r="DP10" s="827"/>
      <c r="DQ10" s="825"/>
      <c r="DR10" s="826"/>
      <c r="DS10" s="826"/>
      <c r="DT10" s="826"/>
      <c r="DU10" s="827"/>
      <c r="DV10" s="828"/>
      <c r="DW10" s="829"/>
      <c r="DX10" s="829"/>
      <c r="DY10" s="829"/>
      <c r="DZ10" s="830"/>
      <c r="EA10" s="254"/>
    </row>
    <row r="11" spans="1:131" s="255" customFormat="1" ht="26.25" customHeight="1">
      <c r="A11" s="261">
        <v>5</v>
      </c>
      <c r="B11" s="845" t="s">
        <v>388</v>
      </c>
      <c r="C11" s="846"/>
      <c r="D11" s="846"/>
      <c r="E11" s="846"/>
      <c r="F11" s="846"/>
      <c r="G11" s="846"/>
      <c r="H11" s="846"/>
      <c r="I11" s="846"/>
      <c r="J11" s="846"/>
      <c r="K11" s="846"/>
      <c r="L11" s="846"/>
      <c r="M11" s="846"/>
      <c r="N11" s="846"/>
      <c r="O11" s="846"/>
      <c r="P11" s="847"/>
      <c r="Q11" s="848">
        <v>17</v>
      </c>
      <c r="R11" s="849"/>
      <c r="S11" s="849"/>
      <c r="T11" s="849"/>
      <c r="U11" s="849"/>
      <c r="V11" s="849">
        <v>17</v>
      </c>
      <c r="W11" s="849"/>
      <c r="X11" s="849"/>
      <c r="Y11" s="849"/>
      <c r="Z11" s="849"/>
      <c r="AA11" s="849">
        <v>0</v>
      </c>
      <c r="AB11" s="849"/>
      <c r="AC11" s="849"/>
      <c r="AD11" s="849"/>
      <c r="AE11" s="850"/>
      <c r="AF11" s="851" t="s">
        <v>386</v>
      </c>
      <c r="AG11" s="852"/>
      <c r="AH11" s="852"/>
      <c r="AI11" s="852"/>
      <c r="AJ11" s="853"/>
      <c r="AK11" s="854" t="s">
        <v>591</v>
      </c>
      <c r="AL11" s="839"/>
      <c r="AM11" s="839"/>
      <c r="AN11" s="839"/>
      <c r="AO11" s="839"/>
      <c r="AP11" s="839" t="s">
        <v>591</v>
      </c>
      <c r="AQ11" s="839"/>
      <c r="AR11" s="839"/>
      <c r="AS11" s="839"/>
      <c r="AT11" s="839"/>
      <c r="AU11" s="840"/>
      <c r="AV11" s="840"/>
      <c r="AW11" s="840"/>
      <c r="AX11" s="840"/>
      <c r="AY11" s="841"/>
      <c r="AZ11" s="252"/>
      <c r="BA11" s="252"/>
      <c r="BB11" s="252"/>
      <c r="BC11" s="252"/>
      <c r="BD11" s="252"/>
      <c r="BE11" s="253"/>
      <c r="BF11" s="253"/>
      <c r="BG11" s="253"/>
      <c r="BH11" s="253"/>
      <c r="BI11" s="253"/>
      <c r="BJ11" s="253"/>
      <c r="BK11" s="253"/>
      <c r="BL11" s="253"/>
      <c r="BM11" s="253"/>
      <c r="BN11" s="253"/>
      <c r="BO11" s="253"/>
      <c r="BP11" s="253"/>
      <c r="BQ11" s="262">
        <v>5</v>
      </c>
      <c r="BR11" s="263"/>
      <c r="BS11" s="842"/>
      <c r="BT11" s="843"/>
      <c r="BU11" s="843"/>
      <c r="BV11" s="843"/>
      <c r="BW11" s="843"/>
      <c r="BX11" s="843"/>
      <c r="BY11" s="843"/>
      <c r="BZ11" s="843"/>
      <c r="CA11" s="843"/>
      <c r="CB11" s="843"/>
      <c r="CC11" s="843"/>
      <c r="CD11" s="843"/>
      <c r="CE11" s="843"/>
      <c r="CF11" s="843"/>
      <c r="CG11" s="844"/>
      <c r="CH11" s="825"/>
      <c r="CI11" s="826"/>
      <c r="CJ11" s="826"/>
      <c r="CK11" s="826"/>
      <c r="CL11" s="827"/>
      <c r="CM11" s="825"/>
      <c r="CN11" s="826"/>
      <c r="CO11" s="826"/>
      <c r="CP11" s="826"/>
      <c r="CQ11" s="827"/>
      <c r="CR11" s="825"/>
      <c r="CS11" s="826"/>
      <c r="CT11" s="826"/>
      <c r="CU11" s="826"/>
      <c r="CV11" s="827"/>
      <c r="CW11" s="825"/>
      <c r="CX11" s="826"/>
      <c r="CY11" s="826"/>
      <c r="CZ11" s="826"/>
      <c r="DA11" s="827"/>
      <c r="DB11" s="825"/>
      <c r="DC11" s="826"/>
      <c r="DD11" s="826"/>
      <c r="DE11" s="826"/>
      <c r="DF11" s="827"/>
      <c r="DG11" s="825"/>
      <c r="DH11" s="826"/>
      <c r="DI11" s="826"/>
      <c r="DJ11" s="826"/>
      <c r="DK11" s="827"/>
      <c r="DL11" s="825"/>
      <c r="DM11" s="826"/>
      <c r="DN11" s="826"/>
      <c r="DO11" s="826"/>
      <c r="DP11" s="827"/>
      <c r="DQ11" s="825"/>
      <c r="DR11" s="826"/>
      <c r="DS11" s="826"/>
      <c r="DT11" s="826"/>
      <c r="DU11" s="827"/>
      <c r="DV11" s="828"/>
      <c r="DW11" s="829"/>
      <c r="DX11" s="829"/>
      <c r="DY11" s="829"/>
      <c r="DZ11" s="830"/>
      <c r="EA11" s="254"/>
    </row>
    <row r="12" spans="1:131" s="255" customFormat="1" ht="26.25" customHeight="1">
      <c r="A12" s="26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54"/>
      <c r="AL12" s="839"/>
      <c r="AM12" s="839"/>
      <c r="AN12" s="839"/>
      <c r="AO12" s="839"/>
      <c r="AP12" s="839"/>
      <c r="AQ12" s="839"/>
      <c r="AR12" s="839"/>
      <c r="AS12" s="839"/>
      <c r="AT12" s="839"/>
      <c r="AU12" s="840"/>
      <c r="AV12" s="840"/>
      <c r="AW12" s="840"/>
      <c r="AX12" s="840"/>
      <c r="AY12" s="841"/>
      <c r="AZ12" s="252"/>
      <c r="BA12" s="252"/>
      <c r="BB12" s="252"/>
      <c r="BC12" s="252"/>
      <c r="BD12" s="252"/>
      <c r="BE12" s="253"/>
      <c r="BF12" s="253"/>
      <c r="BG12" s="253"/>
      <c r="BH12" s="253"/>
      <c r="BI12" s="253"/>
      <c r="BJ12" s="253"/>
      <c r="BK12" s="253"/>
      <c r="BL12" s="253"/>
      <c r="BM12" s="253"/>
      <c r="BN12" s="253"/>
      <c r="BO12" s="253"/>
      <c r="BP12" s="253"/>
      <c r="BQ12" s="262">
        <v>6</v>
      </c>
      <c r="BR12" s="263"/>
      <c r="BS12" s="842"/>
      <c r="BT12" s="843"/>
      <c r="BU12" s="843"/>
      <c r="BV12" s="843"/>
      <c r="BW12" s="843"/>
      <c r="BX12" s="843"/>
      <c r="BY12" s="843"/>
      <c r="BZ12" s="843"/>
      <c r="CA12" s="843"/>
      <c r="CB12" s="843"/>
      <c r="CC12" s="843"/>
      <c r="CD12" s="843"/>
      <c r="CE12" s="843"/>
      <c r="CF12" s="843"/>
      <c r="CG12" s="84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254"/>
    </row>
    <row r="13" spans="1:131" s="255" customFormat="1" ht="26.25" customHeight="1">
      <c r="A13" s="26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54"/>
      <c r="AL13" s="839"/>
      <c r="AM13" s="839"/>
      <c r="AN13" s="839"/>
      <c r="AO13" s="839"/>
      <c r="AP13" s="839"/>
      <c r="AQ13" s="839"/>
      <c r="AR13" s="839"/>
      <c r="AS13" s="839"/>
      <c r="AT13" s="839"/>
      <c r="AU13" s="840"/>
      <c r="AV13" s="840"/>
      <c r="AW13" s="840"/>
      <c r="AX13" s="840"/>
      <c r="AY13" s="841"/>
      <c r="AZ13" s="252"/>
      <c r="BA13" s="252"/>
      <c r="BB13" s="252"/>
      <c r="BC13" s="252"/>
      <c r="BD13" s="252"/>
      <c r="BE13" s="253"/>
      <c r="BF13" s="253"/>
      <c r="BG13" s="253"/>
      <c r="BH13" s="253"/>
      <c r="BI13" s="253"/>
      <c r="BJ13" s="253"/>
      <c r="BK13" s="253"/>
      <c r="BL13" s="253"/>
      <c r="BM13" s="253"/>
      <c r="BN13" s="253"/>
      <c r="BO13" s="253"/>
      <c r="BP13" s="253"/>
      <c r="BQ13" s="262">
        <v>7</v>
      </c>
      <c r="BR13" s="263"/>
      <c r="BS13" s="842"/>
      <c r="BT13" s="843"/>
      <c r="BU13" s="843"/>
      <c r="BV13" s="843"/>
      <c r="BW13" s="843"/>
      <c r="BX13" s="843"/>
      <c r="BY13" s="843"/>
      <c r="BZ13" s="843"/>
      <c r="CA13" s="843"/>
      <c r="CB13" s="843"/>
      <c r="CC13" s="843"/>
      <c r="CD13" s="843"/>
      <c r="CE13" s="843"/>
      <c r="CF13" s="843"/>
      <c r="CG13" s="84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254"/>
    </row>
    <row r="14" spans="1:131" s="255" customFormat="1" ht="26.25" customHeight="1">
      <c r="A14" s="26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54"/>
      <c r="AL14" s="839"/>
      <c r="AM14" s="839"/>
      <c r="AN14" s="839"/>
      <c r="AO14" s="839"/>
      <c r="AP14" s="839"/>
      <c r="AQ14" s="839"/>
      <c r="AR14" s="839"/>
      <c r="AS14" s="839"/>
      <c r="AT14" s="839"/>
      <c r="AU14" s="840"/>
      <c r="AV14" s="840"/>
      <c r="AW14" s="840"/>
      <c r="AX14" s="840"/>
      <c r="AY14" s="841"/>
      <c r="AZ14" s="252"/>
      <c r="BA14" s="252"/>
      <c r="BB14" s="252"/>
      <c r="BC14" s="252"/>
      <c r="BD14" s="252"/>
      <c r="BE14" s="253"/>
      <c r="BF14" s="253"/>
      <c r="BG14" s="253"/>
      <c r="BH14" s="253"/>
      <c r="BI14" s="253"/>
      <c r="BJ14" s="253"/>
      <c r="BK14" s="253"/>
      <c r="BL14" s="253"/>
      <c r="BM14" s="253"/>
      <c r="BN14" s="253"/>
      <c r="BO14" s="253"/>
      <c r="BP14" s="253"/>
      <c r="BQ14" s="262">
        <v>8</v>
      </c>
      <c r="BR14" s="263"/>
      <c r="BS14" s="842"/>
      <c r="BT14" s="843"/>
      <c r="BU14" s="843"/>
      <c r="BV14" s="843"/>
      <c r="BW14" s="843"/>
      <c r="BX14" s="843"/>
      <c r="BY14" s="843"/>
      <c r="BZ14" s="843"/>
      <c r="CA14" s="843"/>
      <c r="CB14" s="843"/>
      <c r="CC14" s="843"/>
      <c r="CD14" s="843"/>
      <c r="CE14" s="843"/>
      <c r="CF14" s="843"/>
      <c r="CG14" s="84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254"/>
    </row>
    <row r="15" spans="1:131" s="255" customFormat="1" ht="26.25" customHeight="1">
      <c r="A15" s="26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54"/>
      <c r="AL15" s="839"/>
      <c r="AM15" s="839"/>
      <c r="AN15" s="839"/>
      <c r="AO15" s="839"/>
      <c r="AP15" s="839"/>
      <c r="AQ15" s="839"/>
      <c r="AR15" s="839"/>
      <c r="AS15" s="839"/>
      <c r="AT15" s="839"/>
      <c r="AU15" s="840"/>
      <c r="AV15" s="840"/>
      <c r="AW15" s="840"/>
      <c r="AX15" s="840"/>
      <c r="AY15" s="841"/>
      <c r="AZ15" s="252"/>
      <c r="BA15" s="252"/>
      <c r="BB15" s="252"/>
      <c r="BC15" s="252"/>
      <c r="BD15" s="252"/>
      <c r="BE15" s="253"/>
      <c r="BF15" s="253"/>
      <c r="BG15" s="253"/>
      <c r="BH15" s="253"/>
      <c r="BI15" s="253"/>
      <c r="BJ15" s="253"/>
      <c r="BK15" s="253"/>
      <c r="BL15" s="253"/>
      <c r="BM15" s="253"/>
      <c r="BN15" s="253"/>
      <c r="BO15" s="253"/>
      <c r="BP15" s="253"/>
      <c r="BQ15" s="262">
        <v>9</v>
      </c>
      <c r="BR15" s="263"/>
      <c r="BS15" s="842"/>
      <c r="BT15" s="843"/>
      <c r="BU15" s="843"/>
      <c r="BV15" s="843"/>
      <c r="BW15" s="843"/>
      <c r="BX15" s="843"/>
      <c r="BY15" s="843"/>
      <c r="BZ15" s="843"/>
      <c r="CA15" s="843"/>
      <c r="CB15" s="843"/>
      <c r="CC15" s="843"/>
      <c r="CD15" s="843"/>
      <c r="CE15" s="843"/>
      <c r="CF15" s="843"/>
      <c r="CG15" s="84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254"/>
    </row>
    <row r="16" spans="1:131" s="255" customFormat="1" ht="26.25" customHeight="1">
      <c r="A16" s="26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54"/>
      <c r="AL16" s="839"/>
      <c r="AM16" s="839"/>
      <c r="AN16" s="839"/>
      <c r="AO16" s="839"/>
      <c r="AP16" s="839"/>
      <c r="AQ16" s="839"/>
      <c r="AR16" s="839"/>
      <c r="AS16" s="839"/>
      <c r="AT16" s="839"/>
      <c r="AU16" s="840"/>
      <c r="AV16" s="840"/>
      <c r="AW16" s="840"/>
      <c r="AX16" s="840"/>
      <c r="AY16" s="841"/>
      <c r="AZ16" s="252"/>
      <c r="BA16" s="252"/>
      <c r="BB16" s="252"/>
      <c r="BC16" s="252"/>
      <c r="BD16" s="252"/>
      <c r="BE16" s="253"/>
      <c r="BF16" s="253"/>
      <c r="BG16" s="253"/>
      <c r="BH16" s="253"/>
      <c r="BI16" s="253"/>
      <c r="BJ16" s="253"/>
      <c r="BK16" s="253"/>
      <c r="BL16" s="253"/>
      <c r="BM16" s="253"/>
      <c r="BN16" s="253"/>
      <c r="BO16" s="253"/>
      <c r="BP16" s="253"/>
      <c r="BQ16" s="262">
        <v>10</v>
      </c>
      <c r="BR16" s="263"/>
      <c r="BS16" s="842"/>
      <c r="BT16" s="843"/>
      <c r="BU16" s="843"/>
      <c r="BV16" s="843"/>
      <c r="BW16" s="843"/>
      <c r="BX16" s="843"/>
      <c r="BY16" s="843"/>
      <c r="BZ16" s="843"/>
      <c r="CA16" s="843"/>
      <c r="CB16" s="843"/>
      <c r="CC16" s="843"/>
      <c r="CD16" s="843"/>
      <c r="CE16" s="843"/>
      <c r="CF16" s="843"/>
      <c r="CG16" s="84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254"/>
    </row>
    <row r="17" spans="1:131" s="255" customFormat="1" ht="26.25" customHeight="1">
      <c r="A17" s="26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54"/>
      <c r="AL17" s="839"/>
      <c r="AM17" s="839"/>
      <c r="AN17" s="839"/>
      <c r="AO17" s="839"/>
      <c r="AP17" s="839"/>
      <c r="AQ17" s="839"/>
      <c r="AR17" s="839"/>
      <c r="AS17" s="839"/>
      <c r="AT17" s="839"/>
      <c r="AU17" s="840"/>
      <c r="AV17" s="840"/>
      <c r="AW17" s="840"/>
      <c r="AX17" s="840"/>
      <c r="AY17" s="841"/>
      <c r="AZ17" s="252"/>
      <c r="BA17" s="252"/>
      <c r="BB17" s="252"/>
      <c r="BC17" s="252"/>
      <c r="BD17" s="252"/>
      <c r="BE17" s="253"/>
      <c r="BF17" s="253"/>
      <c r="BG17" s="253"/>
      <c r="BH17" s="253"/>
      <c r="BI17" s="253"/>
      <c r="BJ17" s="253"/>
      <c r="BK17" s="253"/>
      <c r="BL17" s="253"/>
      <c r="BM17" s="253"/>
      <c r="BN17" s="253"/>
      <c r="BO17" s="253"/>
      <c r="BP17" s="253"/>
      <c r="BQ17" s="262">
        <v>11</v>
      </c>
      <c r="BR17" s="263"/>
      <c r="BS17" s="842"/>
      <c r="BT17" s="843"/>
      <c r="BU17" s="843"/>
      <c r="BV17" s="843"/>
      <c r="BW17" s="843"/>
      <c r="BX17" s="843"/>
      <c r="BY17" s="843"/>
      <c r="BZ17" s="843"/>
      <c r="CA17" s="843"/>
      <c r="CB17" s="843"/>
      <c r="CC17" s="843"/>
      <c r="CD17" s="843"/>
      <c r="CE17" s="843"/>
      <c r="CF17" s="843"/>
      <c r="CG17" s="84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254"/>
    </row>
    <row r="18" spans="1:131" s="255" customFormat="1" ht="26.25" customHeight="1">
      <c r="A18" s="26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54"/>
      <c r="AL18" s="839"/>
      <c r="AM18" s="839"/>
      <c r="AN18" s="839"/>
      <c r="AO18" s="839"/>
      <c r="AP18" s="839"/>
      <c r="AQ18" s="839"/>
      <c r="AR18" s="839"/>
      <c r="AS18" s="839"/>
      <c r="AT18" s="839"/>
      <c r="AU18" s="840"/>
      <c r="AV18" s="840"/>
      <c r="AW18" s="840"/>
      <c r="AX18" s="840"/>
      <c r="AY18" s="841"/>
      <c r="AZ18" s="252"/>
      <c r="BA18" s="252"/>
      <c r="BB18" s="252"/>
      <c r="BC18" s="252"/>
      <c r="BD18" s="252"/>
      <c r="BE18" s="253"/>
      <c r="BF18" s="253"/>
      <c r="BG18" s="253"/>
      <c r="BH18" s="253"/>
      <c r="BI18" s="253"/>
      <c r="BJ18" s="253"/>
      <c r="BK18" s="253"/>
      <c r="BL18" s="253"/>
      <c r="BM18" s="253"/>
      <c r="BN18" s="253"/>
      <c r="BO18" s="253"/>
      <c r="BP18" s="253"/>
      <c r="BQ18" s="262">
        <v>12</v>
      </c>
      <c r="BR18" s="263"/>
      <c r="BS18" s="842"/>
      <c r="BT18" s="843"/>
      <c r="BU18" s="843"/>
      <c r="BV18" s="843"/>
      <c r="BW18" s="843"/>
      <c r="BX18" s="843"/>
      <c r="BY18" s="843"/>
      <c r="BZ18" s="843"/>
      <c r="CA18" s="843"/>
      <c r="CB18" s="843"/>
      <c r="CC18" s="843"/>
      <c r="CD18" s="843"/>
      <c r="CE18" s="843"/>
      <c r="CF18" s="843"/>
      <c r="CG18" s="84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254"/>
    </row>
    <row r="19" spans="1:131" s="255" customFormat="1" ht="26.25" customHeight="1">
      <c r="A19" s="26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54"/>
      <c r="AL19" s="839"/>
      <c r="AM19" s="839"/>
      <c r="AN19" s="839"/>
      <c r="AO19" s="839"/>
      <c r="AP19" s="839"/>
      <c r="AQ19" s="839"/>
      <c r="AR19" s="839"/>
      <c r="AS19" s="839"/>
      <c r="AT19" s="839"/>
      <c r="AU19" s="840"/>
      <c r="AV19" s="840"/>
      <c r="AW19" s="840"/>
      <c r="AX19" s="840"/>
      <c r="AY19" s="841"/>
      <c r="AZ19" s="252"/>
      <c r="BA19" s="252"/>
      <c r="BB19" s="252"/>
      <c r="BC19" s="252"/>
      <c r="BD19" s="252"/>
      <c r="BE19" s="253"/>
      <c r="BF19" s="253"/>
      <c r="BG19" s="253"/>
      <c r="BH19" s="253"/>
      <c r="BI19" s="253"/>
      <c r="BJ19" s="253"/>
      <c r="BK19" s="253"/>
      <c r="BL19" s="253"/>
      <c r="BM19" s="253"/>
      <c r="BN19" s="253"/>
      <c r="BO19" s="253"/>
      <c r="BP19" s="253"/>
      <c r="BQ19" s="262">
        <v>13</v>
      </c>
      <c r="BR19" s="263"/>
      <c r="BS19" s="842"/>
      <c r="BT19" s="843"/>
      <c r="BU19" s="843"/>
      <c r="BV19" s="843"/>
      <c r="BW19" s="843"/>
      <c r="BX19" s="843"/>
      <c r="BY19" s="843"/>
      <c r="BZ19" s="843"/>
      <c r="CA19" s="843"/>
      <c r="CB19" s="843"/>
      <c r="CC19" s="843"/>
      <c r="CD19" s="843"/>
      <c r="CE19" s="843"/>
      <c r="CF19" s="843"/>
      <c r="CG19" s="84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254"/>
    </row>
    <row r="20" spans="1:131" s="255" customFormat="1" ht="26.25" customHeight="1">
      <c r="A20" s="26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54"/>
      <c r="AL20" s="839"/>
      <c r="AM20" s="839"/>
      <c r="AN20" s="839"/>
      <c r="AO20" s="839"/>
      <c r="AP20" s="839"/>
      <c r="AQ20" s="839"/>
      <c r="AR20" s="839"/>
      <c r="AS20" s="839"/>
      <c r="AT20" s="839"/>
      <c r="AU20" s="840"/>
      <c r="AV20" s="840"/>
      <c r="AW20" s="840"/>
      <c r="AX20" s="840"/>
      <c r="AY20" s="841"/>
      <c r="AZ20" s="252"/>
      <c r="BA20" s="252"/>
      <c r="BB20" s="252"/>
      <c r="BC20" s="252"/>
      <c r="BD20" s="252"/>
      <c r="BE20" s="253"/>
      <c r="BF20" s="253"/>
      <c r="BG20" s="253"/>
      <c r="BH20" s="253"/>
      <c r="BI20" s="253"/>
      <c r="BJ20" s="253"/>
      <c r="BK20" s="253"/>
      <c r="BL20" s="253"/>
      <c r="BM20" s="253"/>
      <c r="BN20" s="253"/>
      <c r="BO20" s="253"/>
      <c r="BP20" s="253"/>
      <c r="BQ20" s="262">
        <v>14</v>
      </c>
      <c r="BR20" s="263"/>
      <c r="BS20" s="842"/>
      <c r="BT20" s="843"/>
      <c r="BU20" s="843"/>
      <c r="BV20" s="843"/>
      <c r="BW20" s="843"/>
      <c r="BX20" s="843"/>
      <c r="BY20" s="843"/>
      <c r="BZ20" s="843"/>
      <c r="CA20" s="843"/>
      <c r="CB20" s="843"/>
      <c r="CC20" s="843"/>
      <c r="CD20" s="843"/>
      <c r="CE20" s="843"/>
      <c r="CF20" s="843"/>
      <c r="CG20" s="84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254"/>
    </row>
    <row r="21" spans="1:131" s="255" customFormat="1" ht="26.25" customHeight="1" thickBot="1">
      <c r="A21" s="26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54"/>
      <c r="AL21" s="839"/>
      <c r="AM21" s="839"/>
      <c r="AN21" s="839"/>
      <c r="AO21" s="839"/>
      <c r="AP21" s="839"/>
      <c r="AQ21" s="839"/>
      <c r="AR21" s="839"/>
      <c r="AS21" s="839"/>
      <c r="AT21" s="839"/>
      <c r="AU21" s="840"/>
      <c r="AV21" s="840"/>
      <c r="AW21" s="840"/>
      <c r="AX21" s="840"/>
      <c r="AY21" s="841"/>
      <c r="AZ21" s="252"/>
      <c r="BA21" s="252"/>
      <c r="BB21" s="252"/>
      <c r="BC21" s="252"/>
      <c r="BD21" s="252"/>
      <c r="BE21" s="253"/>
      <c r="BF21" s="253"/>
      <c r="BG21" s="253"/>
      <c r="BH21" s="253"/>
      <c r="BI21" s="253"/>
      <c r="BJ21" s="253"/>
      <c r="BK21" s="253"/>
      <c r="BL21" s="253"/>
      <c r="BM21" s="253"/>
      <c r="BN21" s="253"/>
      <c r="BO21" s="253"/>
      <c r="BP21" s="253"/>
      <c r="BQ21" s="262">
        <v>15</v>
      </c>
      <c r="BR21" s="263"/>
      <c r="BS21" s="842"/>
      <c r="BT21" s="843"/>
      <c r="BU21" s="843"/>
      <c r="BV21" s="843"/>
      <c r="BW21" s="843"/>
      <c r="BX21" s="843"/>
      <c r="BY21" s="843"/>
      <c r="BZ21" s="843"/>
      <c r="CA21" s="843"/>
      <c r="CB21" s="843"/>
      <c r="CC21" s="843"/>
      <c r="CD21" s="843"/>
      <c r="CE21" s="843"/>
      <c r="CF21" s="843"/>
      <c r="CG21" s="84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254"/>
    </row>
    <row r="22" spans="1:131" s="255" customFormat="1" ht="26.25" customHeight="1">
      <c r="A22" s="261">
        <v>16</v>
      </c>
      <c r="B22" s="845"/>
      <c r="C22" s="846"/>
      <c r="D22" s="846"/>
      <c r="E22" s="846"/>
      <c r="F22" s="846"/>
      <c r="G22" s="846"/>
      <c r="H22" s="846"/>
      <c r="I22" s="846"/>
      <c r="J22" s="846"/>
      <c r="K22" s="846"/>
      <c r="L22" s="846"/>
      <c r="M22" s="846"/>
      <c r="N22" s="846"/>
      <c r="O22" s="846"/>
      <c r="P22" s="847"/>
      <c r="Q22" s="882"/>
      <c r="R22" s="883"/>
      <c r="S22" s="883"/>
      <c r="T22" s="883"/>
      <c r="U22" s="883"/>
      <c r="V22" s="883"/>
      <c r="W22" s="883"/>
      <c r="X22" s="883"/>
      <c r="Y22" s="883"/>
      <c r="Z22" s="883"/>
      <c r="AA22" s="883"/>
      <c r="AB22" s="883"/>
      <c r="AC22" s="883"/>
      <c r="AD22" s="883"/>
      <c r="AE22" s="884"/>
      <c r="AF22" s="851"/>
      <c r="AG22" s="852"/>
      <c r="AH22" s="852"/>
      <c r="AI22" s="852"/>
      <c r="AJ22" s="853"/>
      <c r="AK22" s="885"/>
      <c r="AL22" s="886"/>
      <c r="AM22" s="886"/>
      <c r="AN22" s="886"/>
      <c r="AO22" s="886"/>
      <c r="AP22" s="886"/>
      <c r="AQ22" s="886"/>
      <c r="AR22" s="886"/>
      <c r="AS22" s="886"/>
      <c r="AT22" s="886"/>
      <c r="AU22" s="887"/>
      <c r="AV22" s="887"/>
      <c r="AW22" s="887"/>
      <c r="AX22" s="887"/>
      <c r="AY22" s="888"/>
      <c r="AZ22" s="889" t="s">
        <v>389</v>
      </c>
      <c r="BA22" s="889"/>
      <c r="BB22" s="889"/>
      <c r="BC22" s="889"/>
      <c r="BD22" s="890"/>
      <c r="BE22" s="253"/>
      <c r="BF22" s="253"/>
      <c r="BG22" s="253"/>
      <c r="BH22" s="253"/>
      <c r="BI22" s="253"/>
      <c r="BJ22" s="253"/>
      <c r="BK22" s="253"/>
      <c r="BL22" s="253"/>
      <c r="BM22" s="253"/>
      <c r="BN22" s="253"/>
      <c r="BO22" s="253"/>
      <c r="BP22" s="253"/>
      <c r="BQ22" s="262">
        <v>16</v>
      </c>
      <c r="BR22" s="263"/>
      <c r="BS22" s="842"/>
      <c r="BT22" s="843"/>
      <c r="BU22" s="843"/>
      <c r="BV22" s="843"/>
      <c r="BW22" s="843"/>
      <c r="BX22" s="843"/>
      <c r="BY22" s="843"/>
      <c r="BZ22" s="843"/>
      <c r="CA22" s="843"/>
      <c r="CB22" s="843"/>
      <c r="CC22" s="843"/>
      <c r="CD22" s="843"/>
      <c r="CE22" s="843"/>
      <c r="CF22" s="843"/>
      <c r="CG22" s="84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254"/>
    </row>
    <row r="23" spans="1:131" s="255" customFormat="1" ht="26.25" customHeight="1" thickBot="1">
      <c r="A23" s="264" t="s">
        <v>390</v>
      </c>
      <c r="B23" s="867" t="s">
        <v>391</v>
      </c>
      <c r="C23" s="868"/>
      <c r="D23" s="868"/>
      <c r="E23" s="868"/>
      <c r="F23" s="868"/>
      <c r="G23" s="868"/>
      <c r="H23" s="868"/>
      <c r="I23" s="868"/>
      <c r="J23" s="868"/>
      <c r="K23" s="868"/>
      <c r="L23" s="868"/>
      <c r="M23" s="868"/>
      <c r="N23" s="868"/>
      <c r="O23" s="868"/>
      <c r="P23" s="869"/>
      <c r="Q23" s="870"/>
      <c r="R23" s="871"/>
      <c r="S23" s="871"/>
      <c r="T23" s="871"/>
      <c r="U23" s="871"/>
      <c r="V23" s="871"/>
      <c r="W23" s="871"/>
      <c r="X23" s="871"/>
      <c r="Y23" s="871"/>
      <c r="Z23" s="871"/>
      <c r="AA23" s="871"/>
      <c r="AB23" s="871"/>
      <c r="AC23" s="871"/>
      <c r="AD23" s="871"/>
      <c r="AE23" s="872"/>
      <c r="AF23" s="873">
        <v>342</v>
      </c>
      <c r="AG23" s="871"/>
      <c r="AH23" s="871"/>
      <c r="AI23" s="871"/>
      <c r="AJ23" s="874"/>
      <c r="AK23" s="875"/>
      <c r="AL23" s="876"/>
      <c r="AM23" s="876"/>
      <c r="AN23" s="876"/>
      <c r="AO23" s="876"/>
      <c r="AP23" s="871"/>
      <c r="AQ23" s="871"/>
      <c r="AR23" s="871"/>
      <c r="AS23" s="871"/>
      <c r="AT23" s="871"/>
      <c r="AU23" s="877"/>
      <c r="AV23" s="877"/>
      <c r="AW23" s="877"/>
      <c r="AX23" s="877"/>
      <c r="AY23" s="878"/>
      <c r="AZ23" s="879" t="s">
        <v>392</v>
      </c>
      <c r="BA23" s="880"/>
      <c r="BB23" s="880"/>
      <c r="BC23" s="880"/>
      <c r="BD23" s="881"/>
      <c r="BE23" s="253"/>
      <c r="BF23" s="253"/>
      <c r="BG23" s="253"/>
      <c r="BH23" s="253"/>
      <c r="BI23" s="253"/>
      <c r="BJ23" s="253"/>
      <c r="BK23" s="253"/>
      <c r="BL23" s="253"/>
      <c r="BM23" s="253"/>
      <c r="BN23" s="253"/>
      <c r="BO23" s="253"/>
      <c r="BP23" s="253"/>
      <c r="BQ23" s="262">
        <v>17</v>
      </c>
      <c r="BR23" s="263"/>
      <c r="BS23" s="842"/>
      <c r="BT23" s="843"/>
      <c r="BU23" s="843"/>
      <c r="BV23" s="843"/>
      <c r="BW23" s="843"/>
      <c r="BX23" s="843"/>
      <c r="BY23" s="843"/>
      <c r="BZ23" s="843"/>
      <c r="CA23" s="843"/>
      <c r="CB23" s="843"/>
      <c r="CC23" s="843"/>
      <c r="CD23" s="843"/>
      <c r="CE23" s="843"/>
      <c r="CF23" s="843"/>
      <c r="CG23" s="84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254"/>
    </row>
    <row r="24" spans="1:131" s="255" customFormat="1" ht="26.25" customHeight="1">
      <c r="A24" s="891" t="s">
        <v>393</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2"/>
      <c r="BA24" s="252"/>
      <c r="BB24" s="252"/>
      <c r="BC24" s="252"/>
      <c r="BD24" s="252"/>
      <c r="BE24" s="253"/>
      <c r="BF24" s="253"/>
      <c r="BG24" s="253"/>
      <c r="BH24" s="253"/>
      <c r="BI24" s="253"/>
      <c r="BJ24" s="253"/>
      <c r="BK24" s="253"/>
      <c r="BL24" s="253"/>
      <c r="BM24" s="253"/>
      <c r="BN24" s="253"/>
      <c r="BO24" s="253"/>
      <c r="BP24" s="253"/>
      <c r="BQ24" s="262">
        <v>18</v>
      </c>
      <c r="BR24" s="263"/>
      <c r="BS24" s="842"/>
      <c r="BT24" s="843"/>
      <c r="BU24" s="843"/>
      <c r="BV24" s="843"/>
      <c r="BW24" s="843"/>
      <c r="BX24" s="843"/>
      <c r="BY24" s="843"/>
      <c r="BZ24" s="843"/>
      <c r="CA24" s="843"/>
      <c r="CB24" s="843"/>
      <c r="CC24" s="843"/>
      <c r="CD24" s="843"/>
      <c r="CE24" s="843"/>
      <c r="CF24" s="843"/>
      <c r="CG24" s="84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254"/>
    </row>
    <row r="25" spans="1:131" s="247" customFormat="1" ht="26.25" customHeight="1" thickBot="1">
      <c r="A25" s="802" t="s">
        <v>394</v>
      </c>
      <c r="B25" s="802"/>
      <c r="C25" s="802"/>
      <c r="D25" s="802"/>
      <c r="E25" s="802"/>
      <c r="F25" s="802"/>
      <c r="G25" s="802"/>
      <c r="H25" s="802"/>
      <c r="I25" s="802"/>
      <c r="J25" s="802"/>
      <c r="K25" s="802"/>
      <c r="L25" s="802"/>
      <c r="M25" s="802"/>
      <c r="N25" s="802"/>
      <c r="O25" s="802"/>
      <c r="P25" s="802"/>
      <c r="Q25" s="802"/>
      <c r="R25" s="802"/>
      <c r="S25" s="802"/>
      <c r="T25" s="802"/>
      <c r="U25" s="802"/>
      <c r="V25" s="802"/>
      <c r="W25" s="802"/>
      <c r="X25" s="802"/>
      <c r="Y25" s="802"/>
      <c r="Z25" s="802"/>
      <c r="AA25" s="802"/>
      <c r="AB25" s="802"/>
      <c r="AC25" s="802"/>
      <c r="AD25" s="802"/>
      <c r="AE25" s="802"/>
      <c r="AF25" s="802"/>
      <c r="AG25" s="802"/>
      <c r="AH25" s="802"/>
      <c r="AI25" s="802"/>
      <c r="AJ25" s="802"/>
      <c r="AK25" s="802"/>
      <c r="AL25" s="802"/>
      <c r="AM25" s="802"/>
      <c r="AN25" s="802"/>
      <c r="AO25" s="802"/>
      <c r="AP25" s="802"/>
      <c r="AQ25" s="802"/>
      <c r="AR25" s="802"/>
      <c r="AS25" s="802"/>
      <c r="AT25" s="802"/>
      <c r="AU25" s="802"/>
      <c r="AV25" s="802"/>
      <c r="AW25" s="802"/>
      <c r="AX25" s="802"/>
      <c r="AY25" s="802"/>
      <c r="AZ25" s="802"/>
      <c r="BA25" s="802"/>
      <c r="BB25" s="802"/>
      <c r="BC25" s="802"/>
      <c r="BD25" s="802"/>
      <c r="BE25" s="802"/>
      <c r="BF25" s="802"/>
      <c r="BG25" s="802"/>
      <c r="BH25" s="802"/>
      <c r="BI25" s="802"/>
      <c r="BJ25" s="252"/>
      <c r="BK25" s="252"/>
      <c r="BL25" s="252"/>
      <c r="BM25" s="252"/>
      <c r="BN25" s="252"/>
      <c r="BO25" s="265"/>
      <c r="BP25" s="265"/>
      <c r="BQ25" s="262">
        <v>19</v>
      </c>
      <c r="BR25" s="263"/>
      <c r="BS25" s="842"/>
      <c r="BT25" s="843"/>
      <c r="BU25" s="843"/>
      <c r="BV25" s="843"/>
      <c r="BW25" s="843"/>
      <c r="BX25" s="843"/>
      <c r="BY25" s="843"/>
      <c r="BZ25" s="843"/>
      <c r="CA25" s="843"/>
      <c r="CB25" s="843"/>
      <c r="CC25" s="843"/>
      <c r="CD25" s="843"/>
      <c r="CE25" s="843"/>
      <c r="CF25" s="843"/>
      <c r="CG25" s="84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246"/>
    </row>
    <row r="26" spans="1:131" s="247" customFormat="1" ht="26.25" customHeight="1">
      <c r="A26" s="803" t="s">
        <v>366</v>
      </c>
      <c r="B26" s="804"/>
      <c r="C26" s="804"/>
      <c r="D26" s="804"/>
      <c r="E26" s="804"/>
      <c r="F26" s="804"/>
      <c r="G26" s="804"/>
      <c r="H26" s="804"/>
      <c r="I26" s="804"/>
      <c r="J26" s="804"/>
      <c r="K26" s="804"/>
      <c r="L26" s="804"/>
      <c r="M26" s="804"/>
      <c r="N26" s="804"/>
      <c r="O26" s="804"/>
      <c r="P26" s="805"/>
      <c r="Q26" s="809" t="s">
        <v>395</v>
      </c>
      <c r="R26" s="810"/>
      <c r="S26" s="810"/>
      <c r="T26" s="810"/>
      <c r="U26" s="811"/>
      <c r="V26" s="809" t="s">
        <v>396</v>
      </c>
      <c r="W26" s="810"/>
      <c r="X26" s="810"/>
      <c r="Y26" s="810"/>
      <c r="Z26" s="811"/>
      <c r="AA26" s="809" t="s">
        <v>397</v>
      </c>
      <c r="AB26" s="810"/>
      <c r="AC26" s="810"/>
      <c r="AD26" s="810"/>
      <c r="AE26" s="810"/>
      <c r="AF26" s="892" t="s">
        <v>398</v>
      </c>
      <c r="AG26" s="893"/>
      <c r="AH26" s="893"/>
      <c r="AI26" s="893"/>
      <c r="AJ26" s="894"/>
      <c r="AK26" s="810" t="s">
        <v>399</v>
      </c>
      <c r="AL26" s="810"/>
      <c r="AM26" s="810"/>
      <c r="AN26" s="810"/>
      <c r="AO26" s="811"/>
      <c r="AP26" s="809" t="s">
        <v>400</v>
      </c>
      <c r="AQ26" s="810"/>
      <c r="AR26" s="810"/>
      <c r="AS26" s="810"/>
      <c r="AT26" s="811"/>
      <c r="AU26" s="809" t="s">
        <v>401</v>
      </c>
      <c r="AV26" s="810"/>
      <c r="AW26" s="810"/>
      <c r="AX26" s="810"/>
      <c r="AY26" s="811"/>
      <c r="AZ26" s="809" t="s">
        <v>402</v>
      </c>
      <c r="BA26" s="810"/>
      <c r="BB26" s="810"/>
      <c r="BC26" s="810"/>
      <c r="BD26" s="811"/>
      <c r="BE26" s="809" t="s">
        <v>373</v>
      </c>
      <c r="BF26" s="810"/>
      <c r="BG26" s="810"/>
      <c r="BH26" s="810"/>
      <c r="BI26" s="816"/>
      <c r="BJ26" s="252"/>
      <c r="BK26" s="252"/>
      <c r="BL26" s="252"/>
      <c r="BM26" s="252"/>
      <c r="BN26" s="252"/>
      <c r="BO26" s="265"/>
      <c r="BP26" s="265"/>
      <c r="BQ26" s="262">
        <v>20</v>
      </c>
      <c r="BR26" s="263"/>
      <c r="BS26" s="842"/>
      <c r="BT26" s="843"/>
      <c r="BU26" s="843"/>
      <c r="BV26" s="843"/>
      <c r="BW26" s="843"/>
      <c r="BX26" s="843"/>
      <c r="BY26" s="843"/>
      <c r="BZ26" s="843"/>
      <c r="CA26" s="843"/>
      <c r="CB26" s="843"/>
      <c r="CC26" s="843"/>
      <c r="CD26" s="843"/>
      <c r="CE26" s="843"/>
      <c r="CF26" s="843"/>
      <c r="CG26" s="84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246"/>
    </row>
    <row r="27" spans="1:131" s="247" customFormat="1" ht="26.25" customHeight="1" thickBot="1">
      <c r="A27" s="806"/>
      <c r="B27" s="807"/>
      <c r="C27" s="807"/>
      <c r="D27" s="807"/>
      <c r="E27" s="807"/>
      <c r="F27" s="807"/>
      <c r="G27" s="807"/>
      <c r="H27" s="807"/>
      <c r="I27" s="807"/>
      <c r="J27" s="807"/>
      <c r="K27" s="807"/>
      <c r="L27" s="807"/>
      <c r="M27" s="807"/>
      <c r="N27" s="807"/>
      <c r="O27" s="807"/>
      <c r="P27" s="808"/>
      <c r="Q27" s="812"/>
      <c r="R27" s="813"/>
      <c r="S27" s="813"/>
      <c r="T27" s="813"/>
      <c r="U27" s="814"/>
      <c r="V27" s="812"/>
      <c r="W27" s="813"/>
      <c r="X27" s="813"/>
      <c r="Y27" s="813"/>
      <c r="Z27" s="814"/>
      <c r="AA27" s="812"/>
      <c r="AB27" s="813"/>
      <c r="AC27" s="813"/>
      <c r="AD27" s="813"/>
      <c r="AE27" s="813"/>
      <c r="AF27" s="895"/>
      <c r="AG27" s="896"/>
      <c r="AH27" s="896"/>
      <c r="AI27" s="896"/>
      <c r="AJ27" s="897"/>
      <c r="AK27" s="813"/>
      <c r="AL27" s="813"/>
      <c r="AM27" s="813"/>
      <c r="AN27" s="813"/>
      <c r="AO27" s="814"/>
      <c r="AP27" s="812"/>
      <c r="AQ27" s="813"/>
      <c r="AR27" s="813"/>
      <c r="AS27" s="813"/>
      <c r="AT27" s="814"/>
      <c r="AU27" s="812"/>
      <c r="AV27" s="813"/>
      <c r="AW27" s="813"/>
      <c r="AX27" s="813"/>
      <c r="AY27" s="814"/>
      <c r="AZ27" s="812"/>
      <c r="BA27" s="813"/>
      <c r="BB27" s="813"/>
      <c r="BC27" s="813"/>
      <c r="BD27" s="814"/>
      <c r="BE27" s="812"/>
      <c r="BF27" s="813"/>
      <c r="BG27" s="813"/>
      <c r="BH27" s="813"/>
      <c r="BI27" s="818"/>
      <c r="BJ27" s="252"/>
      <c r="BK27" s="252"/>
      <c r="BL27" s="252"/>
      <c r="BM27" s="252"/>
      <c r="BN27" s="252"/>
      <c r="BO27" s="265"/>
      <c r="BP27" s="265"/>
      <c r="BQ27" s="262">
        <v>21</v>
      </c>
      <c r="BR27" s="263"/>
      <c r="BS27" s="842"/>
      <c r="BT27" s="843"/>
      <c r="BU27" s="843"/>
      <c r="BV27" s="843"/>
      <c r="BW27" s="843"/>
      <c r="BX27" s="843"/>
      <c r="BY27" s="843"/>
      <c r="BZ27" s="843"/>
      <c r="CA27" s="843"/>
      <c r="CB27" s="843"/>
      <c r="CC27" s="843"/>
      <c r="CD27" s="843"/>
      <c r="CE27" s="843"/>
      <c r="CF27" s="843"/>
      <c r="CG27" s="84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246"/>
    </row>
    <row r="28" spans="1:131" s="247" customFormat="1" ht="26.25" customHeight="1" thickTop="1">
      <c r="A28" s="266">
        <v>1</v>
      </c>
      <c r="B28" s="858" t="s">
        <v>403</v>
      </c>
      <c r="C28" s="859"/>
      <c r="D28" s="859"/>
      <c r="E28" s="859"/>
      <c r="F28" s="859"/>
      <c r="G28" s="859"/>
      <c r="H28" s="859"/>
      <c r="I28" s="859"/>
      <c r="J28" s="859"/>
      <c r="K28" s="859"/>
      <c r="L28" s="859"/>
      <c r="M28" s="859"/>
      <c r="N28" s="859"/>
      <c r="O28" s="859"/>
      <c r="P28" s="860"/>
      <c r="Q28" s="898">
        <v>691</v>
      </c>
      <c r="R28" s="899"/>
      <c r="S28" s="899"/>
      <c r="T28" s="899"/>
      <c r="U28" s="899"/>
      <c r="V28" s="899">
        <v>723</v>
      </c>
      <c r="W28" s="899"/>
      <c r="X28" s="899"/>
      <c r="Y28" s="899"/>
      <c r="Z28" s="899"/>
      <c r="AA28" s="899">
        <v>-32</v>
      </c>
      <c r="AB28" s="899"/>
      <c r="AC28" s="899"/>
      <c r="AD28" s="899"/>
      <c r="AE28" s="900"/>
      <c r="AF28" s="901">
        <v>-32</v>
      </c>
      <c r="AG28" s="899"/>
      <c r="AH28" s="899"/>
      <c r="AI28" s="899"/>
      <c r="AJ28" s="902"/>
      <c r="AK28" s="903" t="s">
        <v>591</v>
      </c>
      <c r="AL28" s="904"/>
      <c r="AM28" s="904"/>
      <c r="AN28" s="904"/>
      <c r="AO28" s="904"/>
      <c r="AP28" s="904" t="s">
        <v>591</v>
      </c>
      <c r="AQ28" s="904"/>
      <c r="AR28" s="904"/>
      <c r="AS28" s="904"/>
      <c r="AT28" s="904"/>
      <c r="AU28" s="904" t="s">
        <v>596</v>
      </c>
      <c r="AV28" s="904"/>
      <c r="AW28" s="904"/>
      <c r="AX28" s="904"/>
      <c r="AY28" s="904"/>
      <c r="AZ28" s="905" t="s">
        <v>591</v>
      </c>
      <c r="BA28" s="905"/>
      <c r="BB28" s="905"/>
      <c r="BC28" s="905"/>
      <c r="BD28" s="905"/>
      <c r="BE28" s="906"/>
      <c r="BF28" s="906"/>
      <c r="BG28" s="906"/>
      <c r="BH28" s="906"/>
      <c r="BI28" s="907"/>
      <c r="BJ28" s="252"/>
      <c r="BK28" s="252"/>
      <c r="BL28" s="252"/>
      <c r="BM28" s="252"/>
      <c r="BN28" s="252"/>
      <c r="BO28" s="265"/>
      <c r="BP28" s="265"/>
      <c r="BQ28" s="262">
        <v>22</v>
      </c>
      <c r="BR28" s="263"/>
      <c r="BS28" s="842"/>
      <c r="BT28" s="843"/>
      <c r="BU28" s="843"/>
      <c r="BV28" s="843"/>
      <c r="BW28" s="843"/>
      <c r="BX28" s="843"/>
      <c r="BY28" s="843"/>
      <c r="BZ28" s="843"/>
      <c r="CA28" s="843"/>
      <c r="CB28" s="843"/>
      <c r="CC28" s="843"/>
      <c r="CD28" s="843"/>
      <c r="CE28" s="843"/>
      <c r="CF28" s="843"/>
      <c r="CG28" s="84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246"/>
    </row>
    <row r="29" spans="1:131" s="247" customFormat="1" ht="26.25" customHeight="1">
      <c r="A29" s="266">
        <v>2</v>
      </c>
      <c r="B29" s="845" t="s">
        <v>404</v>
      </c>
      <c r="C29" s="846"/>
      <c r="D29" s="846"/>
      <c r="E29" s="846"/>
      <c r="F29" s="846"/>
      <c r="G29" s="846"/>
      <c r="H29" s="846"/>
      <c r="I29" s="846"/>
      <c r="J29" s="846"/>
      <c r="K29" s="846"/>
      <c r="L29" s="846"/>
      <c r="M29" s="846"/>
      <c r="N29" s="846"/>
      <c r="O29" s="846"/>
      <c r="P29" s="847"/>
      <c r="Q29" s="848">
        <v>10</v>
      </c>
      <c r="R29" s="849"/>
      <c r="S29" s="849"/>
      <c r="T29" s="849"/>
      <c r="U29" s="849"/>
      <c r="V29" s="849">
        <v>10</v>
      </c>
      <c r="W29" s="849"/>
      <c r="X29" s="849"/>
      <c r="Y29" s="849"/>
      <c r="Z29" s="849"/>
      <c r="AA29" s="849">
        <v>0</v>
      </c>
      <c r="AB29" s="849"/>
      <c r="AC29" s="849"/>
      <c r="AD29" s="849"/>
      <c r="AE29" s="850"/>
      <c r="AF29" s="851" t="s">
        <v>129</v>
      </c>
      <c r="AG29" s="852"/>
      <c r="AH29" s="852"/>
      <c r="AI29" s="852"/>
      <c r="AJ29" s="853"/>
      <c r="AK29" s="910" t="s">
        <v>591</v>
      </c>
      <c r="AL29" s="911"/>
      <c r="AM29" s="911"/>
      <c r="AN29" s="911"/>
      <c r="AO29" s="911"/>
      <c r="AP29" s="911" t="s">
        <v>591</v>
      </c>
      <c r="AQ29" s="911"/>
      <c r="AR29" s="911"/>
      <c r="AS29" s="911"/>
      <c r="AT29" s="911"/>
      <c r="AU29" s="911" t="s">
        <v>591</v>
      </c>
      <c r="AV29" s="911"/>
      <c r="AW29" s="911"/>
      <c r="AX29" s="911"/>
      <c r="AY29" s="911"/>
      <c r="AZ29" s="912" t="s">
        <v>591</v>
      </c>
      <c r="BA29" s="912"/>
      <c r="BB29" s="912"/>
      <c r="BC29" s="912"/>
      <c r="BD29" s="912"/>
      <c r="BE29" s="908"/>
      <c r="BF29" s="908"/>
      <c r="BG29" s="908"/>
      <c r="BH29" s="908"/>
      <c r="BI29" s="909"/>
      <c r="BJ29" s="252"/>
      <c r="BK29" s="252"/>
      <c r="BL29" s="252"/>
      <c r="BM29" s="252"/>
      <c r="BN29" s="252"/>
      <c r="BO29" s="265"/>
      <c r="BP29" s="265"/>
      <c r="BQ29" s="262">
        <v>23</v>
      </c>
      <c r="BR29" s="263"/>
      <c r="BS29" s="842"/>
      <c r="BT29" s="843"/>
      <c r="BU29" s="843"/>
      <c r="BV29" s="843"/>
      <c r="BW29" s="843"/>
      <c r="BX29" s="843"/>
      <c r="BY29" s="843"/>
      <c r="BZ29" s="843"/>
      <c r="CA29" s="843"/>
      <c r="CB29" s="843"/>
      <c r="CC29" s="843"/>
      <c r="CD29" s="843"/>
      <c r="CE29" s="843"/>
      <c r="CF29" s="843"/>
      <c r="CG29" s="84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246"/>
    </row>
    <row r="30" spans="1:131" s="247" customFormat="1" ht="26.25" customHeight="1">
      <c r="A30" s="266">
        <v>3</v>
      </c>
      <c r="B30" s="845" t="s">
        <v>405</v>
      </c>
      <c r="C30" s="846"/>
      <c r="D30" s="846"/>
      <c r="E30" s="846"/>
      <c r="F30" s="846"/>
      <c r="G30" s="846"/>
      <c r="H30" s="846"/>
      <c r="I30" s="846"/>
      <c r="J30" s="846"/>
      <c r="K30" s="846"/>
      <c r="L30" s="846"/>
      <c r="M30" s="846"/>
      <c r="N30" s="846"/>
      <c r="O30" s="846"/>
      <c r="P30" s="847"/>
      <c r="Q30" s="848">
        <v>592</v>
      </c>
      <c r="R30" s="849"/>
      <c r="S30" s="849"/>
      <c r="T30" s="849"/>
      <c r="U30" s="849"/>
      <c r="V30" s="849">
        <v>574</v>
      </c>
      <c r="W30" s="849"/>
      <c r="X30" s="849"/>
      <c r="Y30" s="849"/>
      <c r="Z30" s="849"/>
      <c r="AA30" s="849">
        <v>18</v>
      </c>
      <c r="AB30" s="849"/>
      <c r="AC30" s="849"/>
      <c r="AD30" s="849"/>
      <c r="AE30" s="850"/>
      <c r="AF30" s="851">
        <v>17</v>
      </c>
      <c r="AG30" s="852"/>
      <c r="AH30" s="852"/>
      <c r="AI30" s="852"/>
      <c r="AJ30" s="853"/>
      <c r="AK30" s="910" t="s">
        <v>591</v>
      </c>
      <c r="AL30" s="911"/>
      <c r="AM30" s="911"/>
      <c r="AN30" s="911"/>
      <c r="AO30" s="911"/>
      <c r="AP30" s="911" t="s">
        <v>596</v>
      </c>
      <c r="AQ30" s="911"/>
      <c r="AR30" s="911"/>
      <c r="AS30" s="911"/>
      <c r="AT30" s="911"/>
      <c r="AU30" s="911" t="s">
        <v>594</v>
      </c>
      <c r="AV30" s="911"/>
      <c r="AW30" s="911"/>
      <c r="AX30" s="911"/>
      <c r="AY30" s="911"/>
      <c r="AZ30" s="912" t="s">
        <v>596</v>
      </c>
      <c r="BA30" s="912"/>
      <c r="BB30" s="912"/>
      <c r="BC30" s="912"/>
      <c r="BD30" s="912"/>
      <c r="BE30" s="908"/>
      <c r="BF30" s="908"/>
      <c r="BG30" s="908"/>
      <c r="BH30" s="908"/>
      <c r="BI30" s="909"/>
      <c r="BJ30" s="252"/>
      <c r="BK30" s="252"/>
      <c r="BL30" s="252"/>
      <c r="BM30" s="252"/>
      <c r="BN30" s="252"/>
      <c r="BO30" s="265"/>
      <c r="BP30" s="265"/>
      <c r="BQ30" s="262">
        <v>24</v>
      </c>
      <c r="BR30" s="263"/>
      <c r="BS30" s="842"/>
      <c r="BT30" s="843"/>
      <c r="BU30" s="843"/>
      <c r="BV30" s="843"/>
      <c r="BW30" s="843"/>
      <c r="BX30" s="843"/>
      <c r="BY30" s="843"/>
      <c r="BZ30" s="843"/>
      <c r="CA30" s="843"/>
      <c r="CB30" s="843"/>
      <c r="CC30" s="843"/>
      <c r="CD30" s="843"/>
      <c r="CE30" s="843"/>
      <c r="CF30" s="843"/>
      <c r="CG30" s="84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246"/>
    </row>
    <row r="31" spans="1:131" s="247" customFormat="1" ht="26.25" customHeight="1">
      <c r="A31" s="266">
        <v>4</v>
      </c>
      <c r="B31" s="845" t="s">
        <v>406</v>
      </c>
      <c r="C31" s="846"/>
      <c r="D31" s="846"/>
      <c r="E31" s="846"/>
      <c r="F31" s="846"/>
      <c r="G31" s="846"/>
      <c r="H31" s="846"/>
      <c r="I31" s="846"/>
      <c r="J31" s="846"/>
      <c r="K31" s="846"/>
      <c r="L31" s="846"/>
      <c r="M31" s="846"/>
      <c r="N31" s="846"/>
      <c r="O31" s="846"/>
      <c r="P31" s="847"/>
      <c r="Q31" s="848">
        <v>5</v>
      </c>
      <c r="R31" s="849"/>
      <c r="S31" s="849"/>
      <c r="T31" s="849"/>
      <c r="U31" s="849"/>
      <c r="V31" s="849">
        <v>4</v>
      </c>
      <c r="W31" s="849"/>
      <c r="X31" s="849"/>
      <c r="Y31" s="849"/>
      <c r="Z31" s="849"/>
      <c r="AA31" s="849">
        <v>1</v>
      </c>
      <c r="AB31" s="849"/>
      <c r="AC31" s="849"/>
      <c r="AD31" s="849"/>
      <c r="AE31" s="850"/>
      <c r="AF31" s="851">
        <v>1</v>
      </c>
      <c r="AG31" s="852"/>
      <c r="AH31" s="852"/>
      <c r="AI31" s="852"/>
      <c r="AJ31" s="853"/>
      <c r="AK31" s="910" t="s">
        <v>595</v>
      </c>
      <c r="AL31" s="911"/>
      <c r="AM31" s="911"/>
      <c r="AN31" s="911"/>
      <c r="AO31" s="911"/>
      <c r="AP31" s="911" t="s">
        <v>594</v>
      </c>
      <c r="AQ31" s="911"/>
      <c r="AR31" s="911"/>
      <c r="AS31" s="911"/>
      <c r="AT31" s="911"/>
      <c r="AU31" s="911" t="s">
        <v>591</v>
      </c>
      <c r="AV31" s="911"/>
      <c r="AW31" s="911"/>
      <c r="AX31" s="911"/>
      <c r="AY31" s="911"/>
      <c r="AZ31" s="912" t="s">
        <v>594</v>
      </c>
      <c r="BA31" s="912"/>
      <c r="BB31" s="912"/>
      <c r="BC31" s="912"/>
      <c r="BD31" s="912"/>
      <c r="BE31" s="908"/>
      <c r="BF31" s="908"/>
      <c r="BG31" s="908"/>
      <c r="BH31" s="908"/>
      <c r="BI31" s="909"/>
      <c r="BJ31" s="252"/>
      <c r="BK31" s="252"/>
      <c r="BL31" s="252"/>
      <c r="BM31" s="252"/>
      <c r="BN31" s="252"/>
      <c r="BO31" s="265"/>
      <c r="BP31" s="265"/>
      <c r="BQ31" s="262">
        <v>25</v>
      </c>
      <c r="BR31" s="263"/>
      <c r="BS31" s="842"/>
      <c r="BT31" s="843"/>
      <c r="BU31" s="843"/>
      <c r="BV31" s="843"/>
      <c r="BW31" s="843"/>
      <c r="BX31" s="843"/>
      <c r="BY31" s="843"/>
      <c r="BZ31" s="843"/>
      <c r="CA31" s="843"/>
      <c r="CB31" s="843"/>
      <c r="CC31" s="843"/>
      <c r="CD31" s="843"/>
      <c r="CE31" s="843"/>
      <c r="CF31" s="843"/>
      <c r="CG31" s="84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246"/>
    </row>
    <row r="32" spans="1:131" s="247" customFormat="1" ht="26.25" customHeight="1">
      <c r="A32" s="266">
        <v>5</v>
      </c>
      <c r="B32" s="845" t="s">
        <v>407</v>
      </c>
      <c r="C32" s="846"/>
      <c r="D32" s="846"/>
      <c r="E32" s="846"/>
      <c r="F32" s="846"/>
      <c r="G32" s="846"/>
      <c r="H32" s="846"/>
      <c r="I32" s="846"/>
      <c r="J32" s="846"/>
      <c r="K32" s="846"/>
      <c r="L32" s="846"/>
      <c r="M32" s="846"/>
      <c r="N32" s="846"/>
      <c r="O32" s="846"/>
      <c r="P32" s="847"/>
      <c r="Q32" s="848">
        <v>94</v>
      </c>
      <c r="R32" s="849"/>
      <c r="S32" s="849"/>
      <c r="T32" s="849"/>
      <c r="U32" s="849"/>
      <c r="V32" s="849">
        <v>94</v>
      </c>
      <c r="W32" s="849"/>
      <c r="X32" s="849"/>
      <c r="Y32" s="849"/>
      <c r="Z32" s="849"/>
      <c r="AA32" s="849">
        <v>0</v>
      </c>
      <c r="AB32" s="849"/>
      <c r="AC32" s="849"/>
      <c r="AD32" s="849"/>
      <c r="AE32" s="850"/>
      <c r="AF32" s="851">
        <v>0</v>
      </c>
      <c r="AG32" s="852"/>
      <c r="AH32" s="852"/>
      <c r="AI32" s="852"/>
      <c r="AJ32" s="853"/>
      <c r="AK32" s="910" t="s">
        <v>591</v>
      </c>
      <c r="AL32" s="911"/>
      <c r="AM32" s="911"/>
      <c r="AN32" s="911"/>
      <c r="AO32" s="911"/>
      <c r="AP32" s="911" t="s">
        <v>597</v>
      </c>
      <c r="AQ32" s="911"/>
      <c r="AR32" s="911"/>
      <c r="AS32" s="911"/>
      <c r="AT32" s="911"/>
      <c r="AU32" s="911" t="s">
        <v>594</v>
      </c>
      <c r="AV32" s="911"/>
      <c r="AW32" s="911"/>
      <c r="AX32" s="911"/>
      <c r="AY32" s="911"/>
      <c r="AZ32" s="912" t="s">
        <v>591</v>
      </c>
      <c r="BA32" s="912"/>
      <c r="BB32" s="912"/>
      <c r="BC32" s="912"/>
      <c r="BD32" s="912"/>
      <c r="BE32" s="908"/>
      <c r="BF32" s="908"/>
      <c r="BG32" s="908"/>
      <c r="BH32" s="908"/>
      <c r="BI32" s="909"/>
      <c r="BJ32" s="252"/>
      <c r="BK32" s="252"/>
      <c r="BL32" s="252"/>
      <c r="BM32" s="252"/>
      <c r="BN32" s="252"/>
      <c r="BO32" s="265"/>
      <c r="BP32" s="265"/>
      <c r="BQ32" s="262">
        <v>26</v>
      </c>
      <c r="BR32" s="263"/>
      <c r="BS32" s="842"/>
      <c r="BT32" s="843"/>
      <c r="BU32" s="843"/>
      <c r="BV32" s="843"/>
      <c r="BW32" s="843"/>
      <c r="BX32" s="843"/>
      <c r="BY32" s="843"/>
      <c r="BZ32" s="843"/>
      <c r="CA32" s="843"/>
      <c r="CB32" s="843"/>
      <c r="CC32" s="843"/>
      <c r="CD32" s="843"/>
      <c r="CE32" s="843"/>
      <c r="CF32" s="843"/>
      <c r="CG32" s="84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246"/>
    </row>
    <row r="33" spans="1:131" s="247" customFormat="1" ht="26.25" customHeight="1">
      <c r="A33" s="266">
        <v>6</v>
      </c>
      <c r="B33" s="845" t="s">
        <v>408</v>
      </c>
      <c r="C33" s="846"/>
      <c r="D33" s="846"/>
      <c r="E33" s="846"/>
      <c r="F33" s="846"/>
      <c r="G33" s="846"/>
      <c r="H33" s="846"/>
      <c r="I33" s="846"/>
      <c r="J33" s="846"/>
      <c r="K33" s="846"/>
      <c r="L33" s="846"/>
      <c r="M33" s="846"/>
      <c r="N33" s="846"/>
      <c r="O33" s="846"/>
      <c r="P33" s="847"/>
      <c r="Q33" s="848">
        <v>249</v>
      </c>
      <c r="R33" s="849"/>
      <c r="S33" s="849"/>
      <c r="T33" s="849"/>
      <c r="U33" s="849"/>
      <c r="V33" s="849">
        <v>285</v>
      </c>
      <c r="W33" s="849"/>
      <c r="X33" s="849"/>
      <c r="Y33" s="849"/>
      <c r="Z33" s="849"/>
      <c r="AA33" s="849">
        <v>-36</v>
      </c>
      <c r="AB33" s="849"/>
      <c r="AC33" s="849"/>
      <c r="AD33" s="849"/>
      <c r="AE33" s="850"/>
      <c r="AF33" s="851">
        <v>470</v>
      </c>
      <c r="AG33" s="852"/>
      <c r="AH33" s="852"/>
      <c r="AI33" s="852"/>
      <c r="AJ33" s="853"/>
      <c r="AK33" s="910" t="s">
        <v>594</v>
      </c>
      <c r="AL33" s="911"/>
      <c r="AM33" s="911"/>
      <c r="AN33" s="911"/>
      <c r="AO33" s="911"/>
      <c r="AP33" s="911">
        <v>632</v>
      </c>
      <c r="AQ33" s="911"/>
      <c r="AR33" s="911"/>
      <c r="AS33" s="911"/>
      <c r="AT33" s="911"/>
      <c r="AU33" s="911" t="s">
        <v>591</v>
      </c>
      <c r="AV33" s="911"/>
      <c r="AW33" s="911"/>
      <c r="AX33" s="911"/>
      <c r="AY33" s="911"/>
      <c r="AZ33" s="912" t="s">
        <v>591</v>
      </c>
      <c r="BA33" s="912"/>
      <c r="BB33" s="912"/>
      <c r="BC33" s="912"/>
      <c r="BD33" s="912"/>
      <c r="BE33" s="908" t="s">
        <v>409</v>
      </c>
      <c r="BF33" s="908"/>
      <c r="BG33" s="908"/>
      <c r="BH33" s="908"/>
      <c r="BI33" s="909"/>
      <c r="BJ33" s="252"/>
      <c r="BK33" s="252"/>
      <c r="BL33" s="252"/>
      <c r="BM33" s="252"/>
      <c r="BN33" s="252"/>
      <c r="BO33" s="265"/>
      <c r="BP33" s="265"/>
      <c r="BQ33" s="262">
        <v>27</v>
      </c>
      <c r="BR33" s="263"/>
      <c r="BS33" s="842"/>
      <c r="BT33" s="843"/>
      <c r="BU33" s="843"/>
      <c r="BV33" s="843"/>
      <c r="BW33" s="843"/>
      <c r="BX33" s="843"/>
      <c r="BY33" s="843"/>
      <c r="BZ33" s="843"/>
      <c r="CA33" s="843"/>
      <c r="CB33" s="843"/>
      <c r="CC33" s="843"/>
      <c r="CD33" s="843"/>
      <c r="CE33" s="843"/>
      <c r="CF33" s="843"/>
      <c r="CG33" s="84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246"/>
    </row>
    <row r="34" spans="1:131" s="247" customFormat="1" ht="26.25" customHeight="1">
      <c r="A34" s="266">
        <v>7</v>
      </c>
      <c r="B34" s="845" t="s">
        <v>410</v>
      </c>
      <c r="C34" s="846"/>
      <c r="D34" s="846"/>
      <c r="E34" s="846"/>
      <c r="F34" s="846"/>
      <c r="G34" s="846"/>
      <c r="H34" s="846"/>
      <c r="I34" s="846"/>
      <c r="J34" s="846"/>
      <c r="K34" s="846"/>
      <c r="L34" s="846"/>
      <c r="M34" s="846"/>
      <c r="N34" s="846"/>
      <c r="O34" s="846"/>
      <c r="P34" s="847"/>
      <c r="Q34" s="848">
        <v>296</v>
      </c>
      <c r="R34" s="849"/>
      <c r="S34" s="849"/>
      <c r="T34" s="849"/>
      <c r="U34" s="849"/>
      <c r="V34" s="849">
        <v>283</v>
      </c>
      <c r="W34" s="849"/>
      <c r="X34" s="849"/>
      <c r="Y34" s="849"/>
      <c r="Z34" s="849"/>
      <c r="AA34" s="849">
        <v>13</v>
      </c>
      <c r="AB34" s="849"/>
      <c r="AC34" s="849"/>
      <c r="AD34" s="849"/>
      <c r="AE34" s="850"/>
      <c r="AF34" s="851">
        <v>28</v>
      </c>
      <c r="AG34" s="852"/>
      <c r="AH34" s="852"/>
      <c r="AI34" s="852"/>
      <c r="AJ34" s="853"/>
      <c r="AK34" s="910">
        <v>186</v>
      </c>
      <c r="AL34" s="911"/>
      <c r="AM34" s="911"/>
      <c r="AN34" s="911"/>
      <c r="AO34" s="911"/>
      <c r="AP34" s="911">
        <v>1675</v>
      </c>
      <c r="AQ34" s="911"/>
      <c r="AR34" s="911"/>
      <c r="AS34" s="911"/>
      <c r="AT34" s="911"/>
      <c r="AU34" s="911">
        <v>1381</v>
      </c>
      <c r="AV34" s="911"/>
      <c r="AW34" s="911"/>
      <c r="AX34" s="911"/>
      <c r="AY34" s="911"/>
      <c r="AZ34" s="912" t="s">
        <v>591</v>
      </c>
      <c r="BA34" s="912"/>
      <c r="BB34" s="912"/>
      <c r="BC34" s="912"/>
      <c r="BD34" s="912"/>
      <c r="BE34" s="908" t="s">
        <v>411</v>
      </c>
      <c r="BF34" s="908"/>
      <c r="BG34" s="908"/>
      <c r="BH34" s="908"/>
      <c r="BI34" s="909"/>
      <c r="BJ34" s="252"/>
      <c r="BK34" s="252"/>
      <c r="BL34" s="252"/>
      <c r="BM34" s="252"/>
      <c r="BN34" s="252"/>
      <c r="BO34" s="265"/>
      <c r="BP34" s="265"/>
      <c r="BQ34" s="262">
        <v>28</v>
      </c>
      <c r="BR34" s="263"/>
      <c r="BS34" s="842"/>
      <c r="BT34" s="843"/>
      <c r="BU34" s="843"/>
      <c r="BV34" s="843"/>
      <c r="BW34" s="843"/>
      <c r="BX34" s="843"/>
      <c r="BY34" s="843"/>
      <c r="BZ34" s="843"/>
      <c r="CA34" s="843"/>
      <c r="CB34" s="843"/>
      <c r="CC34" s="843"/>
      <c r="CD34" s="843"/>
      <c r="CE34" s="843"/>
      <c r="CF34" s="843"/>
      <c r="CG34" s="84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246"/>
    </row>
    <row r="35" spans="1:131" s="247" customFormat="1" ht="26.25" customHeight="1">
      <c r="A35" s="266">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2"/>
      <c r="BT35" s="843"/>
      <c r="BU35" s="843"/>
      <c r="BV35" s="843"/>
      <c r="BW35" s="843"/>
      <c r="BX35" s="843"/>
      <c r="BY35" s="843"/>
      <c r="BZ35" s="843"/>
      <c r="CA35" s="843"/>
      <c r="CB35" s="843"/>
      <c r="CC35" s="843"/>
      <c r="CD35" s="843"/>
      <c r="CE35" s="843"/>
      <c r="CF35" s="843"/>
      <c r="CG35" s="84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246"/>
    </row>
    <row r="36" spans="1:131" s="247" customFormat="1" ht="26.25" customHeight="1">
      <c r="A36" s="266">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2"/>
      <c r="BT36" s="843"/>
      <c r="BU36" s="843"/>
      <c r="BV36" s="843"/>
      <c r="BW36" s="843"/>
      <c r="BX36" s="843"/>
      <c r="BY36" s="843"/>
      <c r="BZ36" s="843"/>
      <c r="CA36" s="843"/>
      <c r="CB36" s="843"/>
      <c r="CC36" s="843"/>
      <c r="CD36" s="843"/>
      <c r="CE36" s="843"/>
      <c r="CF36" s="843"/>
      <c r="CG36" s="84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246"/>
    </row>
    <row r="37" spans="1:131" s="247" customFormat="1" ht="26.25" customHeight="1">
      <c r="A37" s="266">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2"/>
      <c r="BT37" s="843"/>
      <c r="BU37" s="843"/>
      <c r="BV37" s="843"/>
      <c r="BW37" s="843"/>
      <c r="BX37" s="843"/>
      <c r="BY37" s="843"/>
      <c r="BZ37" s="843"/>
      <c r="CA37" s="843"/>
      <c r="CB37" s="843"/>
      <c r="CC37" s="843"/>
      <c r="CD37" s="843"/>
      <c r="CE37" s="843"/>
      <c r="CF37" s="843"/>
      <c r="CG37" s="84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246"/>
    </row>
    <row r="38" spans="1:131" s="247" customFormat="1" ht="26.25" customHeight="1">
      <c r="A38" s="266">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2"/>
      <c r="BT38" s="843"/>
      <c r="BU38" s="843"/>
      <c r="BV38" s="843"/>
      <c r="BW38" s="843"/>
      <c r="BX38" s="843"/>
      <c r="BY38" s="843"/>
      <c r="BZ38" s="843"/>
      <c r="CA38" s="843"/>
      <c r="CB38" s="843"/>
      <c r="CC38" s="843"/>
      <c r="CD38" s="843"/>
      <c r="CE38" s="843"/>
      <c r="CF38" s="843"/>
      <c r="CG38" s="84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246"/>
    </row>
    <row r="39" spans="1:131" s="247" customFormat="1" ht="26.25" customHeight="1">
      <c r="A39" s="266">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2"/>
      <c r="BT39" s="843"/>
      <c r="BU39" s="843"/>
      <c r="BV39" s="843"/>
      <c r="BW39" s="843"/>
      <c r="BX39" s="843"/>
      <c r="BY39" s="843"/>
      <c r="BZ39" s="843"/>
      <c r="CA39" s="843"/>
      <c r="CB39" s="843"/>
      <c r="CC39" s="843"/>
      <c r="CD39" s="843"/>
      <c r="CE39" s="843"/>
      <c r="CF39" s="843"/>
      <c r="CG39" s="84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246"/>
    </row>
    <row r="40" spans="1:131" s="247" customFormat="1" ht="26.25" customHeight="1">
      <c r="A40" s="261">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2"/>
      <c r="BT40" s="843"/>
      <c r="BU40" s="843"/>
      <c r="BV40" s="843"/>
      <c r="BW40" s="843"/>
      <c r="BX40" s="843"/>
      <c r="BY40" s="843"/>
      <c r="BZ40" s="843"/>
      <c r="CA40" s="843"/>
      <c r="CB40" s="843"/>
      <c r="CC40" s="843"/>
      <c r="CD40" s="843"/>
      <c r="CE40" s="843"/>
      <c r="CF40" s="843"/>
      <c r="CG40" s="84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246"/>
    </row>
    <row r="41" spans="1:131" s="247" customFormat="1" ht="26.25" customHeight="1">
      <c r="A41" s="26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2"/>
      <c r="BT41" s="843"/>
      <c r="BU41" s="843"/>
      <c r="BV41" s="843"/>
      <c r="BW41" s="843"/>
      <c r="BX41" s="843"/>
      <c r="BY41" s="843"/>
      <c r="BZ41" s="843"/>
      <c r="CA41" s="843"/>
      <c r="CB41" s="843"/>
      <c r="CC41" s="843"/>
      <c r="CD41" s="843"/>
      <c r="CE41" s="843"/>
      <c r="CF41" s="843"/>
      <c r="CG41" s="84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246"/>
    </row>
    <row r="42" spans="1:131" s="247" customFormat="1" ht="26.25" customHeight="1">
      <c r="A42" s="26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2"/>
      <c r="BT42" s="843"/>
      <c r="BU42" s="843"/>
      <c r="BV42" s="843"/>
      <c r="BW42" s="843"/>
      <c r="BX42" s="843"/>
      <c r="BY42" s="843"/>
      <c r="BZ42" s="843"/>
      <c r="CA42" s="843"/>
      <c r="CB42" s="843"/>
      <c r="CC42" s="843"/>
      <c r="CD42" s="843"/>
      <c r="CE42" s="843"/>
      <c r="CF42" s="843"/>
      <c r="CG42" s="84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246"/>
    </row>
    <row r="43" spans="1:131" s="247" customFormat="1" ht="26.25" customHeight="1">
      <c r="A43" s="26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2"/>
      <c r="BT43" s="843"/>
      <c r="BU43" s="843"/>
      <c r="BV43" s="843"/>
      <c r="BW43" s="843"/>
      <c r="BX43" s="843"/>
      <c r="BY43" s="843"/>
      <c r="BZ43" s="843"/>
      <c r="CA43" s="843"/>
      <c r="CB43" s="843"/>
      <c r="CC43" s="843"/>
      <c r="CD43" s="843"/>
      <c r="CE43" s="843"/>
      <c r="CF43" s="843"/>
      <c r="CG43" s="84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246"/>
    </row>
    <row r="44" spans="1:131" s="247" customFormat="1" ht="26.25" customHeight="1">
      <c r="A44" s="26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2"/>
      <c r="BT44" s="843"/>
      <c r="BU44" s="843"/>
      <c r="BV44" s="843"/>
      <c r="BW44" s="843"/>
      <c r="BX44" s="843"/>
      <c r="BY44" s="843"/>
      <c r="BZ44" s="843"/>
      <c r="CA44" s="843"/>
      <c r="CB44" s="843"/>
      <c r="CC44" s="843"/>
      <c r="CD44" s="843"/>
      <c r="CE44" s="843"/>
      <c r="CF44" s="843"/>
      <c r="CG44" s="84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246"/>
    </row>
    <row r="45" spans="1:131" s="247" customFormat="1" ht="26.25" customHeight="1">
      <c r="A45" s="26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2"/>
      <c r="BT45" s="843"/>
      <c r="BU45" s="843"/>
      <c r="BV45" s="843"/>
      <c r="BW45" s="843"/>
      <c r="BX45" s="843"/>
      <c r="BY45" s="843"/>
      <c r="BZ45" s="843"/>
      <c r="CA45" s="843"/>
      <c r="CB45" s="843"/>
      <c r="CC45" s="843"/>
      <c r="CD45" s="843"/>
      <c r="CE45" s="843"/>
      <c r="CF45" s="843"/>
      <c r="CG45" s="84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246"/>
    </row>
    <row r="46" spans="1:131" s="247" customFormat="1" ht="26.25" customHeight="1">
      <c r="A46" s="26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2"/>
      <c r="BT46" s="843"/>
      <c r="BU46" s="843"/>
      <c r="BV46" s="843"/>
      <c r="BW46" s="843"/>
      <c r="BX46" s="843"/>
      <c r="BY46" s="843"/>
      <c r="BZ46" s="843"/>
      <c r="CA46" s="843"/>
      <c r="CB46" s="843"/>
      <c r="CC46" s="843"/>
      <c r="CD46" s="843"/>
      <c r="CE46" s="843"/>
      <c r="CF46" s="843"/>
      <c r="CG46" s="84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246"/>
    </row>
    <row r="47" spans="1:131" s="247" customFormat="1" ht="26.25" customHeight="1">
      <c r="A47" s="26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2"/>
      <c r="BT47" s="843"/>
      <c r="BU47" s="843"/>
      <c r="BV47" s="843"/>
      <c r="BW47" s="843"/>
      <c r="BX47" s="843"/>
      <c r="BY47" s="843"/>
      <c r="BZ47" s="843"/>
      <c r="CA47" s="843"/>
      <c r="CB47" s="843"/>
      <c r="CC47" s="843"/>
      <c r="CD47" s="843"/>
      <c r="CE47" s="843"/>
      <c r="CF47" s="843"/>
      <c r="CG47" s="84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246"/>
    </row>
    <row r="48" spans="1:131" s="247" customFormat="1" ht="26.25" customHeight="1">
      <c r="A48" s="26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2"/>
      <c r="BT48" s="843"/>
      <c r="BU48" s="843"/>
      <c r="BV48" s="843"/>
      <c r="BW48" s="843"/>
      <c r="BX48" s="843"/>
      <c r="BY48" s="843"/>
      <c r="BZ48" s="843"/>
      <c r="CA48" s="843"/>
      <c r="CB48" s="843"/>
      <c r="CC48" s="843"/>
      <c r="CD48" s="843"/>
      <c r="CE48" s="843"/>
      <c r="CF48" s="843"/>
      <c r="CG48" s="84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246"/>
    </row>
    <row r="49" spans="1:131" s="247" customFormat="1" ht="26.25" customHeight="1">
      <c r="A49" s="26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2"/>
      <c r="BT49" s="843"/>
      <c r="BU49" s="843"/>
      <c r="BV49" s="843"/>
      <c r="BW49" s="843"/>
      <c r="BX49" s="843"/>
      <c r="BY49" s="843"/>
      <c r="BZ49" s="843"/>
      <c r="CA49" s="843"/>
      <c r="CB49" s="843"/>
      <c r="CC49" s="843"/>
      <c r="CD49" s="843"/>
      <c r="CE49" s="843"/>
      <c r="CF49" s="843"/>
      <c r="CG49" s="84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246"/>
    </row>
    <row r="50" spans="1:131" s="247" customFormat="1" ht="26.25" customHeight="1">
      <c r="A50" s="261">
        <v>23</v>
      </c>
      <c r="B50" s="845"/>
      <c r="C50" s="846"/>
      <c r="D50" s="846"/>
      <c r="E50" s="846"/>
      <c r="F50" s="846"/>
      <c r="G50" s="846"/>
      <c r="H50" s="846"/>
      <c r="I50" s="846"/>
      <c r="J50" s="846"/>
      <c r="K50" s="846"/>
      <c r="L50" s="846"/>
      <c r="M50" s="846"/>
      <c r="N50" s="846"/>
      <c r="O50" s="846"/>
      <c r="P50" s="847"/>
      <c r="Q50" s="913"/>
      <c r="R50" s="914"/>
      <c r="S50" s="914"/>
      <c r="T50" s="914"/>
      <c r="U50" s="914"/>
      <c r="V50" s="914"/>
      <c r="W50" s="914"/>
      <c r="X50" s="914"/>
      <c r="Y50" s="914"/>
      <c r="Z50" s="914"/>
      <c r="AA50" s="914"/>
      <c r="AB50" s="914"/>
      <c r="AC50" s="914"/>
      <c r="AD50" s="914"/>
      <c r="AE50" s="915"/>
      <c r="AF50" s="851"/>
      <c r="AG50" s="852"/>
      <c r="AH50" s="852"/>
      <c r="AI50" s="852"/>
      <c r="AJ50" s="85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2"/>
      <c r="BT50" s="843"/>
      <c r="BU50" s="843"/>
      <c r="BV50" s="843"/>
      <c r="BW50" s="843"/>
      <c r="BX50" s="843"/>
      <c r="BY50" s="843"/>
      <c r="BZ50" s="843"/>
      <c r="CA50" s="843"/>
      <c r="CB50" s="843"/>
      <c r="CC50" s="843"/>
      <c r="CD50" s="843"/>
      <c r="CE50" s="843"/>
      <c r="CF50" s="843"/>
      <c r="CG50" s="84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246"/>
    </row>
    <row r="51" spans="1:131" s="247" customFormat="1" ht="26.25" customHeight="1">
      <c r="A51" s="261">
        <v>24</v>
      </c>
      <c r="B51" s="845"/>
      <c r="C51" s="846"/>
      <c r="D51" s="846"/>
      <c r="E51" s="846"/>
      <c r="F51" s="846"/>
      <c r="G51" s="846"/>
      <c r="H51" s="846"/>
      <c r="I51" s="846"/>
      <c r="J51" s="846"/>
      <c r="K51" s="846"/>
      <c r="L51" s="846"/>
      <c r="M51" s="846"/>
      <c r="N51" s="846"/>
      <c r="O51" s="846"/>
      <c r="P51" s="847"/>
      <c r="Q51" s="913"/>
      <c r="R51" s="914"/>
      <c r="S51" s="914"/>
      <c r="T51" s="914"/>
      <c r="U51" s="914"/>
      <c r="V51" s="914"/>
      <c r="W51" s="914"/>
      <c r="X51" s="914"/>
      <c r="Y51" s="914"/>
      <c r="Z51" s="914"/>
      <c r="AA51" s="914"/>
      <c r="AB51" s="914"/>
      <c r="AC51" s="914"/>
      <c r="AD51" s="914"/>
      <c r="AE51" s="915"/>
      <c r="AF51" s="851"/>
      <c r="AG51" s="852"/>
      <c r="AH51" s="852"/>
      <c r="AI51" s="852"/>
      <c r="AJ51" s="85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2"/>
      <c r="BT51" s="843"/>
      <c r="BU51" s="843"/>
      <c r="BV51" s="843"/>
      <c r="BW51" s="843"/>
      <c r="BX51" s="843"/>
      <c r="BY51" s="843"/>
      <c r="BZ51" s="843"/>
      <c r="CA51" s="843"/>
      <c r="CB51" s="843"/>
      <c r="CC51" s="843"/>
      <c r="CD51" s="843"/>
      <c r="CE51" s="843"/>
      <c r="CF51" s="843"/>
      <c r="CG51" s="84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246"/>
    </row>
    <row r="52" spans="1:131" s="247" customFormat="1" ht="26.25" customHeight="1">
      <c r="A52" s="261">
        <v>25</v>
      </c>
      <c r="B52" s="845"/>
      <c r="C52" s="846"/>
      <c r="D52" s="846"/>
      <c r="E52" s="846"/>
      <c r="F52" s="846"/>
      <c r="G52" s="846"/>
      <c r="H52" s="846"/>
      <c r="I52" s="846"/>
      <c r="J52" s="846"/>
      <c r="K52" s="846"/>
      <c r="L52" s="846"/>
      <c r="M52" s="846"/>
      <c r="N52" s="846"/>
      <c r="O52" s="846"/>
      <c r="P52" s="847"/>
      <c r="Q52" s="913"/>
      <c r="R52" s="914"/>
      <c r="S52" s="914"/>
      <c r="T52" s="914"/>
      <c r="U52" s="914"/>
      <c r="V52" s="914"/>
      <c r="W52" s="914"/>
      <c r="X52" s="914"/>
      <c r="Y52" s="914"/>
      <c r="Z52" s="914"/>
      <c r="AA52" s="914"/>
      <c r="AB52" s="914"/>
      <c r="AC52" s="914"/>
      <c r="AD52" s="914"/>
      <c r="AE52" s="915"/>
      <c r="AF52" s="851"/>
      <c r="AG52" s="852"/>
      <c r="AH52" s="852"/>
      <c r="AI52" s="852"/>
      <c r="AJ52" s="85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2"/>
      <c r="BT52" s="843"/>
      <c r="BU52" s="843"/>
      <c r="BV52" s="843"/>
      <c r="BW52" s="843"/>
      <c r="BX52" s="843"/>
      <c r="BY52" s="843"/>
      <c r="BZ52" s="843"/>
      <c r="CA52" s="843"/>
      <c r="CB52" s="843"/>
      <c r="CC52" s="843"/>
      <c r="CD52" s="843"/>
      <c r="CE52" s="843"/>
      <c r="CF52" s="843"/>
      <c r="CG52" s="84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246"/>
    </row>
    <row r="53" spans="1:131" s="247" customFormat="1" ht="26.25" customHeight="1">
      <c r="A53" s="261">
        <v>26</v>
      </c>
      <c r="B53" s="845"/>
      <c r="C53" s="846"/>
      <c r="D53" s="846"/>
      <c r="E53" s="846"/>
      <c r="F53" s="846"/>
      <c r="G53" s="846"/>
      <c r="H53" s="846"/>
      <c r="I53" s="846"/>
      <c r="J53" s="846"/>
      <c r="K53" s="846"/>
      <c r="L53" s="846"/>
      <c r="M53" s="846"/>
      <c r="N53" s="846"/>
      <c r="O53" s="846"/>
      <c r="P53" s="847"/>
      <c r="Q53" s="913"/>
      <c r="R53" s="914"/>
      <c r="S53" s="914"/>
      <c r="T53" s="914"/>
      <c r="U53" s="914"/>
      <c r="V53" s="914"/>
      <c r="W53" s="914"/>
      <c r="X53" s="914"/>
      <c r="Y53" s="914"/>
      <c r="Z53" s="914"/>
      <c r="AA53" s="914"/>
      <c r="AB53" s="914"/>
      <c r="AC53" s="914"/>
      <c r="AD53" s="914"/>
      <c r="AE53" s="915"/>
      <c r="AF53" s="851"/>
      <c r="AG53" s="852"/>
      <c r="AH53" s="852"/>
      <c r="AI53" s="852"/>
      <c r="AJ53" s="85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2"/>
      <c r="BT53" s="843"/>
      <c r="BU53" s="843"/>
      <c r="BV53" s="843"/>
      <c r="BW53" s="843"/>
      <c r="BX53" s="843"/>
      <c r="BY53" s="843"/>
      <c r="BZ53" s="843"/>
      <c r="CA53" s="843"/>
      <c r="CB53" s="843"/>
      <c r="CC53" s="843"/>
      <c r="CD53" s="843"/>
      <c r="CE53" s="843"/>
      <c r="CF53" s="843"/>
      <c r="CG53" s="84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246"/>
    </row>
    <row r="54" spans="1:131" s="247" customFormat="1" ht="26.25" customHeight="1">
      <c r="A54" s="261">
        <v>27</v>
      </c>
      <c r="B54" s="845"/>
      <c r="C54" s="846"/>
      <c r="D54" s="846"/>
      <c r="E54" s="846"/>
      <c r="F54" s="846"/>
      <c r="G54" s="846"/>
      <c r="H54" s="846"/>
      <c r="I54" s="846"/>
      <c r="J54" s="846"/>
      <c r="K54" s="846"/>
      <c r="L54" s="846"/>
      <c r="M54" s="846"/>
      <c r="N54" s="846"/>
      <c r="O54" s="846"/>
      <c r="P54" s="847"/>
      <c r="Q54" s="913"/>
      <c r="R54" s="914"/>
      <c r="S54" s="914"/>
      <c r="T54" s="914"/>
      <c r="U54" s="914"/>
      <c r="V54" s="914"/>
      <c r="W54" s="914"/>
      <c r="X54" s="914"/>
      <c r="Y54" s="914"/>
      <c r="Z54" s="914"/>
      <c r="AA54" s="914"/>
      <c r="AB54" s="914"/>
      <c r="AC54" s="914"/>
      <c r="AD54" s="914"/>
      <c r="AE54" s="915"/>
      <c r="AF54" s="851"/>
      <c r="AG54" s="852"/>
      <c r="AH54" s="852"/>
      <c r="AI54" s="852"/>
      <c r="AJ54" s="85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2"/>
      <c r="BT54" s="843"/>
      <c r="BU54" s="843"/>
      <c r="BV54" s="843"/>
      <c r="BW54" s="843"/>
      <c r="BX54" s="843"/>
      <c r="BY54" s="843"/>
      <c r="BZ54" s="843"/>
      <c r="CA54" s="843"/>
      <c r="CB54" s="843"/>
      <c r="CC54" s="843"/>
      <c r="CD54" s="843"/>
      <c r="CE54" s="843"/>
      <c r="CF54" s="843"/>
      <c r="CG54" s="84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246"/>
    </row>
    <row r="55" spans="1:131" s="247" customFormat="1" ht="26.25" customHeight="1">
      <c r="A55" s="261">
        <v>28</v>
      </c>
      <c r="B55" s="845"/>
      <c r="C55" s="846"/>
      <c r="D55" s="846"/>
      <c r="E55" s="846"/>
      <c r="F55" s="846"/>
      <c r="G55" s="846"/>
      <c r="H55" s="846"/>
      <c r="I55" s="846"/>
      <c r="J55" s="846"/>
      <c r="K55" s="846"/>
      <c r="L55" s="846"/>
      <c r="M55" s="846"/>
      <c r="N55" s="846"/>
      <c r="O55" s="846"/>
      <c r="P55" s="847"/>
      <c r="Q55" s="913"/>
      <c r="R55" s="914"/>
      <c r="S55" s="914"/>
      <c r="T55" s="914"/>
      <c r="U55" s="914"/>
      <c r="V55" s="914"/>
      <c r="W55" s="914"/>
      <c r="X55" s="914"/>
      <c r="Y55" s="914"/>
      <c r="Z55" s="914"/>
      <c r="AA55" s="914"/>
      <c r="AB55" s="914"/>
      <c r="AC55" s="914"/>
      <c r="AD55" s="914"/>
      <c r="AE55" s="915"/>
      <c r="AF55" s="851"/>
      <c r="AG55" s="852"/>
      <c r="AH55" s="852"/>
      <c r="AI55" s="852"/>
      <c r="AJ55" s="85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2"/>
      <c r="BT55" s="843"/>
      <c r="BU55" s="843"/>
      <c r="BV55" s="843"/>
      <c r="BW55" s="843"/>
      <c r="BX55" s="843"/>
      <c r="BY55" s="843"/>
      <c r="BZ55" s="843"/>
      <c r="CA55" s="843"/>
      <c r="CB55" s="843"/>
      <c r="CC55" s="843"/>
      <c r="CD55" s="843"/>
      <c r="CE55" s="843"/>
      <c r="CF55" s="843"/>
      <c r="CG55" s="84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246"/>
    </row>
    <row r="56" spans="1:131" s="247" customFormat="1" ht="26.25" customHeight="1">
      <c r="A56" s="261">
        <v>29</v>
      </c>
      <c r="B56" s="845"/>
      <c r="C56" s="846"/>
      <c r="D56" s="846"/>
      <c r="E56" s="846"/>
      <c r="F56" s="846"/>
      <c r="G56" s="846"/>
      <c r="H56" s="846"/>
      <c r="I56" s="846"/>
      <c r="J56" s="846"/>
      <c r="K56" s="846"/>
      <c r="L56" s="846"/>
      <c r="M56" s="846"/>
      <c r="N56" s="846"/>
      <c r="O56" s="846"/>
      <c r="P56" s="847"/>
      <c r="Q56" s="913"/>
      <c r="R56" s="914"/>
      <c r="S56" s="914"/>
      <c r="T56" s="914"/>
      <c r="U56" s="914"/>
      <c r="V56" s="914"/>
      <c r="W56" s="914"/>
      <c r="X56" s="914"/>
      <c r="Y56" s="914"/>
      <c r="Z56" s="914"/>
      <c r="AA56" s="914"/>
      <c r="AB56" s="914"/>
      <c r="AC56" s="914"/>
      <c r="AD56" s="914"/>
      <c r="AE56" s="915"/>
      <c r="AF56" s="851"/>
      <c r="AG56" s="852"/>
      <c r="AH56" s="852"/>
      <c r="AI56" s="852"/>
      <c r="AJ56" s="85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2"/>
      <c r="BT56" s="843"/>
      <c r="BU56" s="843"/>
      <c r="BV56" s="843"/>
      <c r="BW56" s="843"/>
      <c r="BX56" s="843"/>
      <c r="BY56" s="843"/>
      <c r="BZ56" s="843"/>
      <c r="CA56" s="843"/>
      <c r="CB56" s="843"/>
      <c r="CC56" s="843"/>
      <c r="CD56" s="843"/>
      <c r="CE56" s="843"/>
      <c r="CF56" s="843"/>
      <c r="CG56" s="84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246"/>
    </row>
    <row r="57" spans="1:131" s="247" customFormat="1" ht="26.25" customHeight="1">
      <c r="A57" s="261">
        <v>30</v>
      </c>
      <c r="B57" s="845"/>
      <c r="C57" s="846"/>
      <c r="D57" s="846"/>
      <c r="E57" s="846"/>
      <c r="F57" s="846"/>
      <c r="G57" s="846"/>
      <c r="H57" s="846"/>
      <c r="I57" s="846"/>
      <c r="J57" s="846"/>
      <c r="K57" s="846"/>
      <c r="L57" s="846"/>
      <c r="M57" s="846"/>
      <c r="N57" s="846"/>
      <c r="O57" s="846"/>
      <c r="P57" s="847"/>
      <c r="Q57" s="913"/>
      <c r="R57" s="914"/>
      <c r="S57" s="914"/>
      <c r="T57" s="914"/>
      <c r="U57" s="914"/>
      <c r="V57" s="914"/>
      <c r="W57" s="914"/>
      <c r="X57" s="914"/>
      <c r="Y57" s="914"/>
      <c r="Z57" s="914"/>
      <c r="AA57" s="914"/>
      <c r="AB57" s="914"/>
      <c r="AC57" s="914"/>
      <c r="AD57" s="914"/>
      <c r="AE57" s="915"/>
      <c r="AF57" s="851"/>
      <c r="AG57" s="852"/>
      <c r="AH57" s="852"/>
      <c r="AI57" s="852"/>
      <c r="AJ57" s="85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2"/>
      <c r="BT57" s="843"/>
      <c r="BU57" s="843"/>
      <c r="BV57" s="843"/>
      <c r="BW57" s="843"/>
      <c r="BX57" s="843"/>
      <c r="BY57" s="843"/>
      <c r="BZ57" s="843"/>
      <c r="CA57" s="843"/>
      <c r="CB57" s="843"/>
      <c r="CC57" s="843"/>
      <c r="CD57" s="843"/>
      <c r="CE57" s="843"/>
      <c r="CF57" s="843"/>
      <c r="CG57" s="84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246"/>
    </row>
    <row r="58" spans="1:131" s="247" customFormat="1" ht="26.25" customHeight="1">
      <c r="A58" s="261">
        <v>31</v>
      </c>
      <c r="B58" s="845"/>
      <c r="C58" s="846"/>
      <c r="D58" s="846"/>
      <c r="E58" s="846"/>
      <c r="F58" s="846"/>
      <c r="G58" s="846"/>
      <c r="H58" s="846"/>
      <c r="I58" s="846"/>
      <c r="J58" s="846"/>
      <c r="K58" s="846"/>
      <c r="L58" s="846"/>
      <c r="M58" s="846"/>
      <c r="N58" s="846"/>
      <c r="O58" s="846"/>
      <c r="P58" s="847"/>
      <c r="Q58" s="913"/>
      <c r="R58" s="914"/>
      <c r="S58" s="914"/>
      <c r="T58" s="914"/>
      <c r="U58" s="914"/>
      <c r="V58" s="914"/>
      <c r="W58" s="914"/>
      <c r="X58" s="914"/>
      <c r="Y58" s="914"/>
      <c r="Z58" s="914"/>
      <c r="AA58" s="914"/>
      <c r="AB58" s="914"/>
      <c r="AC58" s="914"/>
      <c r="AD58" s="914"/>
      <c r="AE58" s="915"/>
      <c r="AF58" s="851"/>
      <c r="AG58" s="852"/>
      <c r="AH58" s="852"/>
      <c r="AI58" s="852"/>
      <c r="AJ58" s="85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2"/>
      <c r="BT58" s="843"/>
      <c r="BU58" s="843"/>
      <c r="BV58" s="843"/>
      <c r="BW58" s="843"/>
      <c r="BX58" s="843"/>
      <c r="BY58" s="843"/>
      <c r="BZ58" s="843"/>
      <c r="CA58" s="843"/>
      <c r="CB58" s="843"/>
      <c r="CC58" s="843"/>
      <c r="CD58" s="843"/>
      <c r="CE58" s="843"/>
      <c r="CF58" s="843"/>
      <c r="CG58" s="84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246"/>
    </row>
    <row r="59" spans="1:131" s="247" customFormat="1" ht="26.25" customHeight="1">
      <c r="A59" s="261">
        <v>32</v>
      </c>
      <c r="B59" s="845"/>
      <c r="C59" s="846"/>
      <c r="D59" s="846"/>
      <c r="E59" s="846"/>
      <c r="F59" s="846"/>
      <c r="G59" s="846"/>
      <c r="H59" s="846"/>
      <c r="I59" s="846"/>
      <c r="J59" s="846"/>
      <c r="K59" s="846"/>
      <c r="L59" s="846"/>
      <c r="M59" s="846"/>
      <c r="N59" s="846"/>
      <c r="O59" s="846"/>
      <c r="P59" s="847"/>
      <c r="Q59" s="913"/>
      <c r="R59" s="914"/>
      <c r="S59" s="914"/>
      <c r="T59" s="914"/>
      <c r="U59" s="914"/>
      <c r="V59" s="914"/>
      <c r="W59" s="914"/>
      <c r="X59" s="914"/>
      <c r="Y59" s="914"/>
      <c r="Z59" s="914"/>
      <c r="AA59" s="914"/>
      <c r="AB59" s="914"/>
      <c r="AC59" s="914"/>
      <c r="AD59" s="914"/>
      <c r="AE59" s="915"/>
      <c r="AF59" s="851"/>
      <c r="AG59" s="852"/>
      <c r="AH59" s="852"/>
      <c r="AI59" s="852"/>
      <c r="AJ59" s="85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2"/>
      <c r="BT59" s="843"/>
      <c r="BU59" s="843"/>
      <c r="BV59" s="843"/>
      <c r="BW59" s="843"/>
      <c r="BX59" s="843"/>
      <c r="BY59" s="843"/>
      <c r="BZ59" s="843"/>
      <c r="CA59" s="843"/>
      <c r="CB59" s="843"/>
      <c r="CC59" s="843"/>
      <c r="CD59" s="843"/>
      <c r="CE59" s="843"/>
      <c r="CF59" s="843"/>
      <c r="CG59" s="84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246"/>
    </row>
    <row r="60" spans="1:131" s="247" customFormat="1" ht="26.25" customHeight="1">
      <c r="A60" s="261">
        <v>33</v>
      </c>
      <c r="B60" s="845"/>
      <c r="C60" s="846"/>
      <c r="D60" s="846"/>
      <c r="E60" s="846"/>
      <c r="F60" s="846"/>
      <c r="G60" s="846"/>
      <c r="H60" s="846"/>
      <c r="I60" s="846"/>
      <c r="J60" s="846"/>
      <c r="K60" s="846"/>
      <c r="L60" s="846"/>
      <c r="M60" s="846"/>
      <c r="N60" s="846"/>
      <c r="O60" s="846"/>
      <c r="P60" s="847"/>
      <c r="Q60" s="913"/>
      <c r="R60" s="914"/>
      <c r="S60" s="914"/>
      <c r="T60" s="914"/>
      <c r="U60" s="914"/>
      <c r="V60" s="914"/>
      <c r="W60" s="914"/>
      <c r="X60" s="914"/>
      <c r="Y60" s="914"/>
      <c r="Z60" s="914"/>
      <c r="AA60" s="914"/>
      <c r="AB60" s="914"/>
      <c r="AC60" s="914"/>
      <c r="AD60" s="914"/>
      <c r="AE60" s="915"/>
      <c r="AF60" s="851"/>
      <c r="AG60" s="852"/>
      <c r="AH60" s="852"/>
      <c r="AI60" s="852"/>
      <c r="AJ60" s="85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2"/>
      <c r="BT60" s="843"/>
      <c r="BU60" s="843"/>
      <c r="BV60" s="843"/>
      <c r="BW60" s="843"/>
      <c r="BX60" s="843"/>
      <c r="BY60" s="843"/>
      <c r="BZ60" s="843"/>
      <c r="CA60" s="843"/>
      <c r="CB60" s="843"/>
      <c r="CC60" s="843"/>
      <c r="CD60" s="843"/>
      <c r="CE60" s="843"/>
      <c r="CF60" s="843"/>
      <c r="CG60" s="84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246"/>
    </row>
    <row r="61" spans="1:131" s="247" customFormat="1" ht="26.25" customHeight="1" thickBot="1">
      <c r="A61" s="261">
        <v>34</v>
      </c>
      <c r="B61" s="845"/>
      <c r="C61" s="846"/>
      <c r="D61" s="846"/>
      <c r="E61" s="846"/>
      <c r="F61" s="846"/>
      <c r="G61" s="846"/>
      <c r="H61" s="846"/>
      <c r="I61" s="846"/>
      <c r="J61" s="846"/>
      <c r="K61" s="846"/>
      <c r="L61" s="846"/>
      <c r="M61" s="846"/>
      <c r="N61" s="846"/>
      <c r="O61" s="846"/>
      <c r="P61" s="847"/>
      <c r="Q61" s="913"/>
      <c r="R61" s="914"/>
      <c r="S61" s="914"/>
      <c r="T61" s="914"/>
      <c r="U61" s="914"/>
      <c r="V61" s="914"/>
      <c r="W61" s="914"/>
      <c r="X61" s="914"/>
      <c r="Y61" s="914"/>
      <c r="Z61" s="914"/>
      <c r="AA61" s="914"/>
      <c r="AB61" s="914"/>
      <c r="AC61" s="914"/>
      <c r="AD61" s="914"/>
      <c r="AE61" s="915"/>
      <c r="AF61" s="851"/>
      <c r="AG61" s="852"/>
      <c r="AH61" s="852"/>
      <c r="AI61" s="852"/>
      <c r="AJ61" s="85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2"/>
      <c r="BT61" s="843"/>
      <c r="BU61" s="843"/>
      <c r="BV61" s="843"/>
      <c r="BW61" s="843"/>
      <c r="BX61" s="843"/>
      <c r="BY61" s="843"/>
      <c r="BZ61" s="843"/>
      <c r="CA61" s="843"/>
      <c r="CB61" s="843"/>
      <c r="CC61" s="843"/>
      <c r="CD61" s="843"/>
      <c r="CE61" s="843"/>
      <c r="CF61" s="843"/>
      <c r="CG61" s="84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246"/>
    </row>
    <row r="62" spans="1:131" s="247" customFormat="1" ht="26.25" customHeight="1">
      <c r="A62" s="261">
        <v>35</v>
      </c>
      <c r="B62" s="845"/>
      <c r="C62" s="846"/>
      <c r="D62" s="846"/>
      <c r="E62" s="846"/>
      <c r="F62" s="846"/>
      <c r="G62" s="846"/>
      <c r="H62" s="846"/>
      <c r="I62" s="846"/>
      <c r="J62" s="846"/>
      <c r="K62" s="846"/>
      <c r="L62" s="846"/>
      <c r="M62" s="846"/>
      <c r="N62" s="846"/>
      <c r="O62" s="846"/>
      <c r="P62" s="847"/>
      <c r="Q62" s="913"/>
      <c r="R62" s="914"/>
      <c r="S62" s="914"/>
      <c r="T62" s="914"/>
      <c r="U62" s="914"/>
      <c r="V62" s="914"/>
      <c r="W62" s="914"/>
      <c r="X62" s="914"/>
      <c r="Y62" s="914"/>
      <c r="Z62" s="914"/>
      <c r="AA62" s="914"/>
      <c r="AB62" s="914"/>
      <c r="AC62" s="914"/>
      <c r="AD62" s="914"/>
      <c r="AE62" s="915"/>
      <c r="AF62" s="851"/>
      <c r="AG62" s="852"/>
      <c r="AH62" s="852"/>
      <c r="AI62" s="852"/>
      <c r="AJ62" s="85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18" t="s">
        <v>412</v>
      </c>
      <c r="BK62" s="889"/>
      <c r="BL62" s="889"/>
      <c r="BM62" s="889"/>
      <c r="BN62" s="890"/>
      <c r="BO62" s="265"/>
      <c r="BP62" s="265"/>
      <c r="BQ62" s="262">
        <v>56</v>
      </c>
      <c r="BR62" s="263"/>
      <c r="BS62" s="842"/>
      <c r="BT62" s="843"/>
      <c r="BU62" s="843"/>
      <c r="BV62" s="843"/>
      <c r="BW62" s="843"/>
      <c r="BX62" s="843"/>
      <c r="BY62" s="843"/>
      <c r="BZ62" s="843"/>
      <c r="CA62" s="843"/>
      <c r="CB62" s="843"/>
      <c r="CC62" s="843"/>
      <c r="CD62" s="843"/>
      <c r="CE62" s="843"/>
      <c r="CF62" s="843"/>
      <c r="CG62" s="84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246"/>
    </row>
    <row r="63" spans="1:131" s="247" customFormat="1" ht="26.25" customHeight="1" thickBot="1">
      <c r="A63" s="264" t="s">
        <v>390</v>
      </c>
      <c r="B63" s="867" t="s">
        <v>413</v>
      </c>
      <c r="C63" s="868"/>
      <c r="D63" s="868"/>
      <c r="E63" s="868"/>
      <c r="F63" s="868"/>
      <c r="G63" s="868"/>
      <c r="H63" s="868"/>
      <c r="I63" s="868"/>
      <c r="J63" s="868"/>
      <c r="K63" s="868"/>
      <c r="L63" s="868"/>
      <c r="M63" s="868"/>
      <c r="N63" s="868"/>
      <c r="O63" s="868"/>
      <c r="P63" s="869"/>
      <c r="Q63" s="919"/>
      <c r="R63" s="920"/>
      <c r="S63" s="920"/>
      <c r="T63" s="920"/>
      <c r="U63" s="920"/>
      <c r="V63" s="920"/>
      <c r="W63" s="920"/>
      <c r="X63" s="920"/>
      <c r="Y63" s="920"/>
      <c r="Z63" s="920"/>
      <c r="AA63" s="920"/>
      <c r="AB63" s="920"/>
      <c r="AC63" s="920"/>
      <c r="AD63" s="920"/>
      <c r="AE63" s="921"/>
      <c r="AF63" s="922">
        <v>484</v>
      </c>
      <c r="AG63" s="923"/>
      <c r="AH63" s="923"/>
      <c r="AI63" s="923"/>
      <c r="AJ63" s="924"/>
      <c r="AK63" s="925"/>
      <c r="AL63" s="920"/>
      <c r="AM63" s="920"/>
      <c r="AN63" s="920"/>
      <c r="AO63" s="920"/>
      <c r="AP63" s="923"/>
      <c r="AQ63" s="923"/>
      <c r="AR63" s="923"/>
      <c r="AS63" s="923"/>
      <c r="AT63" s="923"/>
      <c r="AU63" s="923"/>
      <c r="AV63" s="923"/>
      <c r="AW63" s="923"/>
      <c r="AX63" s="923"/>
      <c r="AY63" s="923"/>
      <c r="AZ63" s="926"/>
      <c r="BA63" s="926"/>
      <c r="BB63" s="926"/>
      <c r="BC63" s="926"/>
      <c r="BD63" s="926"/>
      <c r="BE63" s="927"/>
      <c r="BF63" s="927"/>
      <c r="BG63" s="927"/>
      <c r="BH63" s="927"/>
      <c r="BI63" s="928"/>
      <c r="BJ63" s="929" t="s">
        <v>414</v>
      </c>
      <c r="BK63" s="930"/>
      <c r="BL63" s="930"/>
      <c r="BM63" s="930"/>
      <c r="BN63" s="931"/>
      <c r="BO63" s="265"/>
      <c r="BP63" s="265"/>
      <c r="BQ63" s="262">
        <v>57</v>
      </c>
      <c r="BR63" s="263"/>
      <c r="BS63" s="842"/>
      <c r="BT63" s="843"/>
      <c r="BU63" s="843"/>
      <c r="BV63" s="843"/>
      <c r="BW63" s="843"/>
      <c r="BX63" s="843"/>
      <c r="BY63" s="843"/>
      <c r="BZ63" s="843"/>
      <c r="CA63" s="843"/>
      <c r="CB63" s="843"/>
      <c r="CC63" s="843"/>
      <c r="CD63" s="843"/>
      <c r="CE63" s="843"/>
      <c r="CF63" s="843"/>
      <c r="CG63" s="84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2"/>
      <c r="BT64" s="843"/>
      <c r="BU64" s="843"/>
      <c r="BV64" s="843"/>
      <c r="BW64" s="843"/>
      <c r="BX64" s="843"/>
      <c r="BY64" s="843"/>
      <c r="BZ64" s="843"/>
      <c r="CA64" s="843"/>
      <c r="CB64" s="843"/>
      <c r="CC64" s="843"/>
      <c r="CD64" s="843"/>
      <c r="CE64" s="843"/>
      <c r="CF64" s="843"/>
      <c r="CG64" s="84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246"/>
    </row>
    <row r="65" spans="1:131" s="247" customFormat="1" ht="26.25" customHeight="1" thickBot="1">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2"/>
      <c r="BT65" s="843"/>
      <c r="BU65" s="843"/>
      <c r="BV65" s="843"/>
      <c r="BW65" s="843"/>
      <c r="BX65" s="843"/>
      <c r="BY65" s="843"/>
      <c r="BZ65" s="843"/>
      <c r="CA65" s="843"/>
      <c r="CB65" s="843"/>
      <c r="CC65" s="843"/>
      <c r="CD65" s="843"/>
      <c r="CE65" s="843"/>
      <c r="CF65" s="843"/>
      <c r="CG65" s="84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246"/>
    </row>
    <row r="66" spans="1:131" s="247" customFormat="1" ht="26.25" customHeight="1">
      <c r="A66" s="803" t="s">
        <v>416</v>
      </c>
      <c r="B66" s="804"/>
      <c r="C66" s="804"/>
      <c r="D66" s="804"/>
      <c r="E66" s="804"/>
      <c r="F66" s="804"/>
      <c r="G66" s="804"/>
      <c r="H66" s="804"/>
      <c r="I66" s="804"/>
      <c r="J66" s="804"/>
      <c r="K66" s="804"/>
      <c r="L66" s="804"/>
      <c r="M66" s="804"/>
      <c r="N66" s="804"/>
      <c r="O66" s="804"/>
      <c r="P66" s="805"/>
      <c r="Q66" s="809" t="s">
        <v>417</v>
      </c>
      <c r="R66" s="810"/>
      <c r="S66" s="810"/>
      <c r="T66" s="810"/>
      <c r="U66" s="811"/>
      <c r="V66" s="809" t="s">
        <v>418</v>
      </c>
      <c r="W66" s="810"/>
      <c r="X66" s="810"/>
      <c r="Y66" s="810"/>
      <c r="Z66" s="811"/>
      <c r="AA66" s="809" t="s">
        <v>419</v>
      </c>
      <c r="AB66" s="810"/>
      <c r="AC66" s="810"/>
      <c r="AD66" s="810"/>
      <c r="AE66" s="811"/>
      <c r="AF66" s="950" t="s">
        <v>420</v>
      </c>
      <c r="AG66" s="893"/>
      <c r="AH66" s="893"/>
      <c r="AI66" s="893"/>
      <c r="AJ66" s="951"/>
      <c r="AK66" s="809" t="s">
        <v>421</v>
      </c>
      <c r="AL66" s="804"/>
      <c r="AM66" s="804"/>
      <c r="AN66" s="804"/>
      <c r="AO66" s="805"/>
      <c r="AP66" s="809" t="s">
        <v>422</v>
      </c>
      <c r="AQ66" s="810"/>
      <c r="AR66" s="810"/>
      <c r="AS66" s="810"/>
      <c r="AT66" s="811"/>
      <c r="AU66" s="809" t="s">
        <v>423</v>
      </c>
      <c r="AV66" s="810"/>
      <c r="AW66" s="810"/>
      <c r="AX66" s="810"/>
      <c r="AY66" s="811"/>
      <c r="AZ66" s="809" t="s">
        <v>373</v>
      </c>
      <c r="BA66" s="810"/>
      <c r="BB66" s="810"/>
      <c r="BC66" s="810"/>
      <c r="BD66" s="816"/>
      <c r="BE66" s="265"/>
      <c r="BF66" s="265"/>
      <c r="BG66" s="265"/>
      <c r="BH66" s="265"/>
      <c r="BI66" s="265"/>
      <c r="BJ66" s="265"/>
      <c r="BK66" s="265"/>
      <c r="BL66" s="265"/>
      <c r="BM66" s="265"/>
      <c r="BN66" s="265"/>
      <c r="BO66" s="265"/>
      <c r="BP66" s="265"/>
      <c r="BQ66" s="262">
        <v>60</v>
      </c>
      <c r="BR66" s="267"/>
      <c r="BS66" s="939"/>
      <c r="BT66" s="940"/>
      <c r="BU66" s="940"/>
      <c r="BV66" s="940"/>
      <c r="BW66" s="940"/>
      <c r="BX66" s="940"/>
      <c r="BY66" s="940"/>
      <c r="BZ66" s="940"/>
      <c r="CA66" s="940"/>
      <c r="CB66" s="940"/>
      <c r="CC66" s="940"/>
      <c r="CD66" s="940"/>
      <c r="CE66" s="940"/>
      <c r="CF66" s="940"/>
      <c r="CG66" s="941"/>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32"/>
      <c r="DW66" s="933"/>
      <c r="DX66" s="933"/>
      <c r="DY66" s="933"/>
      <c r="DZ66" s="934"/>
      <c r="EA66" s="246"/>
    </row>
    <row r="67" spans="1:131" s="247" customFormat="1" ht="26.25" customHeight="1" thickBot="1">
      <c r="A67" s="806"/>
      <c r="B67" s="807"/>
      <c r="C67" s="807"/>
      <c r="D67" s="807"/>
      <c r="E67" s="807"/>
      <c r="F67" s="807"/>
      <c r="G67" s="807"/>
      <c r="H67" s="807"/>
      <c r="I67" s="807"/>
      <c r="J67" s="807"/>
      <c r="K67" s="807"/>
      <c r="L67" s="807"/>
      <c r="M67" s="807"/>
      <c r="N67" s="807"/>
      <c r="O67" s="807"/>
      <c r="P67" s="808"/>
      <c r="Q67" s="812"/>
      <c r="R67" s="813"/>
      <c r="S67" s="813"/>
      <c r="T67" s="813"/>
      <c r="U67" s="814"/>
      <c r="V67" s="812"/>
      <c r="W67" s="813"/>
      <c r="X67" s="813"/>
      <c r="Y67" s="813"/>
      <c r="Z67" s="814"/>
      <c r="AA67" s="812"/>
      <c r="AB67" s="813"/>
      <c r="AC67" s="813"/>
      <c r="AD67" s="813"/>
      <c r="AE67" s="814"/>
      <c r="AF67" s="952"/>
      <c r="AG67" s="896"/>
      <c r="AH67" s="896"/>
      <c r="AI67" s="896"/>
      <c r="AJ67" s="953"/>
      <c r="AK67" s="954"/>
      <c r="AL67" s="807"/>
      <c r="AM67" s="807"/>
      <c r="AN67" s="807"/>
      <c r="AO67" s="808"/>
      <c r="AP67" s="812"/>
      <c r="AQ67" s="813"/>
      <c r="AR67" s="813"/>
      <c r="AS67" s="813"/>
      <c r="AT67" s="814"/>
      <c r="AU67" s="812"/>
      <c r="AV67" s="813"/>
      <c r="AW67" s="813"/>
      <c r="AX67" s="813"/>
      <c r="AY67" s="814"/>
      <c r="AZ67" s="812"/>
      <c r="BA67" s="813"/>
      <c r="BB67" s="813"/>
      <c r="BC67" s="813"/>
      <c r="BD67" s="818"/>
      <c r="BE67" s="265"/>
      <c r="BF67" s="265"/>
      <c r="BG67" s="265"/>
      <c r="BH67" s="265"/>
      <c r="BI67" s="265"/>
      <c r="BJ67" s="265"/>
      <c r="BK67" s="265"/>
      <c r="BL67" s="265"/>
      <c r="BM67" s="265"/>
      <c r="BN67" s="265"/>
      <c r="BO67" s="265"/>
      <c r="BP67" s="265"/>
      <c r="BQ67" s="262">
        <v>61</v>
      </c>
      <c r="BR67" s="267"/>
      <c r="BS67" s="939"/>
      <c r="BT67" s="940"/>
      <c r="BU67" s="940"/>
      <c r="BV67" s="940"/>
      <c r="BW67" s="940"/>
      <c r="BX67" s="940"/>
      <c r="BY67" s="940"/>
      <c r="BZ67" s="940"/>
      <c r="CA67" s="940"/>
      <c r="CB67" s="940"/>
      <c r="CC67" s="940"/>
      <c r="CD67" s="940"/>
      <c r="CE67" s="940"/>
      <c r="CF67" s="940"/>
      <c r="CG67" s="941"/>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32"/>
      <c r="DW67" s="933"/>
      <c r="DX67" s="933"/>
      <c r="DY67" s="933"/>
      <c r="DZ67" s="934"/>
      <c r="EA67" s="246"/>
    </row>
    <row r="68" spans="1:131" s="247" customFormat="1" ht="26.25" customHeight="1" thickTop="1">
      <c r="A68" s="258">
        <v>1</v>
      </c>
      <c r="B68" s="955" t="s">
        <v>585</v>
      </c>
      <c r="C68" s="956"/>
      <c r="D68" s="956"/>
      <c r="E68" s="956"/>
      <c r="F68" s="956"/>
      <c r="G68" s="956"/>
      <c r="H68" s="956"/>
      <c r="I68" s="956"/>
      <c r="J68" s="956"/>
      <c r="K68" s="956"/>
      <c r="L68" s="956"/>
      <c r="M68" s="956"/>
      <c r="N68" s="956"/>
      <c r="O68" s="956"/>
      <c r="P68" s="957"/>
      <c r="Q68" s="958">
        <v>4666</v>
      </c>
      <c r="R68" s="938"/>
      <c r="S68" s="938"/>
      <c r="T68" s="938"/>
      <c r="U68" s="938"/>
      <c r="V68" s="938">
        <v>4620</v>
      </c>
      <c r="W68" s="938"/>
      <c r="X68" s="938"/>
      <c r="Y68" s="938"/>
      <c r="Z68" s="938"/>
      <c r="AA68" s="938">
        <v>46</v>
      </c>
      <c r="AB68" s="938"/>
      <c r="AC68" s="938"/>
      <c r="AD68" s="938"/>
      <c r="AE68" s="938"/>
      <c r="AF68" s="938">
        <v>46</v>
      </c>
      <c r="AG68" s="938"/>
      <c r="AH68" s="938"/>
      <c r="AI68" s="938"/>
      <c r="AJ68" s="938"/>
      <c r="AK68" s="938">
        <v>30</v>
      </c>
      <c r="AL68" s="938"/>
      <c r="AM68" s="938"/>
      <c r="AN68" s="938"/>
      <c r="AO68" s="938"/>
      <c r="AP68" s="938" t="s">
        <v>600</v>
      </c>
      <c r="AQ68" s="938"/>
      <c r="AR68" s="938"/>
      <c r="AS68" s="938"/>
      <c r="AT68" s="938"/>
      <c r="AU68" s="938" t="s">
        <v>600</v>
      </c>
      <c r="AV68" s="938"/>
      <c r="AW68" s="938"/>
      <c r="AX68" s="938"/>
      <c r="AY68" s="938"/>
      <c r="AZ68" s="942"/>
      <c r="BA68" s="942"/>
      <c r="BB68" s="942"/>
      <c r="BC68" s="942"/>
      <c r="BD68" s="943"/>
      <c r="BE68" s="265"/>
      <c r="BF68" s="265"/>
      <c r="BG68" s="265"/>
      <c r="BH68" s="265"/>
      <c r="BI68" s="265"/>
      <c r="BJ68" s="265"/>
      <c r="BK68" s="265"/>
      <c r="BL68" s="265"/>
      <c r="BM68" s="265"/>
      <c r="BN68" s="265"/>
      <c r="BO68" s="265"/>
      <c r="BP68" s="265"/>
      <c r="BQ68" s="262">
        <v>62</v>
      </c>
      <c r="BR68" s="267"/>
      <c r="BS68" s="939"/>
      <c r="BT68" s="940"/>
      <c r="BU68" s="940"/>
      <c r="BV68" s="940"/>
      <c r="BW68" s="940"/>
      <c r="BX68" s="940"/>
      <c r="BY68" s="940"/>
      <c r="BZ68" s="940"/>
      <c r="CA68" s="940"/>
      <c r="CB68" s="940"/>
      <c r="CC68" s="940"/>
      <c r="CD68" s="940"/>
      <c r="CE68" s="940"/>
      <c r="CF68" s="940"/>
      <c r="CG68" s="941"/>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32"/>
      <c r="DW68" s="933"/>
      <c r="DX68" s="933"/>
      <c r="DY68" s="933"/>
      <c r="DZ68" s="934"/>
      <c r="EA68" s="246"/>
    </row>
    <row r="69" spans="1:131" s="247" customFormat="1" ht="26.25" customHeight="1">
      <c r="A69" s="261">
        <v>2</v>
      </c>
      <c r="B69" s="944" t="s">
        <v>586</v>
      </c>
      <c r="C69" s="945"/>
      <c r="D69" s="945"/>
      <c r="E69" s="945"/>
      <c r="F69" s="945"/>
      <c r="G69" s="945"/>
      <c r="H69" s="945"/>
      <c r="I69" s="945"/>
      <c r="J69" s="945"/>
      <c r="K69" s="945"/>
      <c r="L69" s="945"/>
      <c r="M69" s="945"/>
      <c r="N69" s="945"/>
      <c r="O69" s="945"/>
      <c r="P69" s="946"/>
      <c r="Q69" s="947">
        <v>13982</v>
      </c>
      <c r="R69" s="911"/>
      <c r="S69" s="911"/>
      <c r="T69" s="911"/>
      <c r="U69" s="911"/>
      <c r="V69" s="911">
        <v>13645</v>
      </c>
      <c r="W69" s="911"/>
      <c r="X69" s="911"/>
      <c r="Y69" s="911"/>
      <c r="Z69" s="911"/>
      <c r="AA69" s="911">
        <v>336</v>
      </c>
      <c r="AB69" s="911"/>
      <c r="AC69" s="911"/>
      <c r="AD69" s="911"/>
      <c r="AE69" s="911"/>
      <c r="AF69" s="911">
        <v>336</v>
      </c>
      <c r="AG69" s="911"/>
      <c r="AH69" s="911"/>
      <c r="AI69" s="911"/>
      <c r="AJ69" s="911"/>
      <c r="AK69" s="911">
        <v>99</v>
      </c>
      <c r="AL69" s="911"/>
      <c r="AM69" s="911"/>
      <c r="AN69" s="911"/>
      <c r="AO69" s="911"/>
      <c r="AP69" s="911">
        <v>3193</v>
      </c>
      <c r="AQ69" s="911"/>
      <c r="AR69" s="911"/>
      <c r="AS69" s="911"/>
      <c r="AT69" s="911"/>
      <c r="AU69" s="911">
        <v>21</v>
      </c>
      <c r="AV69" s="911"/>
      <c r="AW69" s="911"/>
      <c r="AX69" s="911"/>
      <c r="AY69" s="911"/>
      <c r="AZ69" s="948"/>
      <c r="BA69" s="948"/>
      <c r="BB69" s="948"/>
      <c r="BC69" s="948"/>
      <c r="BD69" s="949"/>
      <c r="BE69" s="265"/>
      <c r="BF69" s="265"/>
      <c r="BG69" s="265"/>
      <c r="BH69" s="265"/>
      <c r="BI69" s="265"/>
      <c r="BJ69" s="265"/>
      <c r="BK69" s="265"/>
      <c r="BL69" s="265"/>
      <c r="BM69" s="265"/>
      <c r="BN69" s="265"/>
      <c r="BO69" s="265"/>
      <c r="BP69" s="265"/>
      <c r="BQ69" s="262">
        <v>63</v>
      </c>
      <c r="BR69" s="267"/>
      <c r="BS69" s="939"/>
      <c r="BT69" s="940"/>
      <c r="BU69" s="940"/>
      <c r="BV69" s="940"/>
      <c r="BW69" s="940"/>
      <c r="BX69" s="940"/>
      <c r="BY69" s="940"/>
      <c r="BZ69" s="940"/>
      <c r="CA69" s="940"/>
      <c r="CB69" s="940"/>
      <c r="CC69" s="940"/>
      <c r="CD69" s="940"/>
      <c r="CE69" s="940"/>
      <c r="CF69" s="940"/>
      <c r="CG69" s="941"/>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32"/>
      <c r="DW69" s="933"/>
      <c r="DX69" s="933"/>
      <c r="DY69" s="933"/>
      <c r="DZ69" s="934"/>
      <c r="EA69" s="246"/>
    </row>
    <row r="70" spans="1:131" s="247" customFormat="1" ht="26.25" customHeight="1">
      <c r="A70" s="261">
        <v>3</v>
      </c>
      <c r="B70" s="944" t="s">
        <v>587</v>
      </c>
      <c r="C70" s="945"/>
      <c r="D70" s="945"/>
      <c r="E70" s="945"/>
      <c r="F70" s="945"/>
      <c r="G70" s="945"/>
      <c r="H70" s="945"/>
      <c r="I70" s="945"/>
      <c r="J70" s="945"/>
      <c r="K70" s="945"/>
      <c r="L70" s="945"/>
      <c r="M70" s="945"/>
      <c r="N70" s="945"/>
      <c r="O70" s="945"/>
      <c r="P70" s="946"/>
      <c r="Q70" s="947">
        <v>29</v>
      </c>
      <c r="R70" s="911"/>
      <c r="S70" s="911"/>
      <c r="T70" s="911"/>
      <c r="U70" s="911"/>
      <c r="V70" s="911">
        <v>23</v>
      </c>
      <c r="W70" s="911"/>
      <c r="X70" s="911"/>
      <c r="Y70" s="911"/>
      <c r="Z70" s="911"/>
      <c r="AA70" s="911">
        <v>6</v>
      </c>
      <c r="AB70" s="911"/>
      <c r="AC70" s="911"/>
      <c r="AD70" s="911"/>
      <c r="AE70" s="911"/>
      <c r="AF70" s="911">
        <v>6</v>
      </c>
      <c r="AG70" s="911"/>
      <c r="AH70" s="911"/>
      <c r="AI70" s="911"/>
      <c r="AJ70" s="911"/>
      <c r="AK70" s="911" t="s">
        <v>598</v>
      </c>
      <c r="AL70" s="911"/>
      <c r="AM70" s="911"/>
      <c r="AN70" s="911"/>
      <c r="AO70" s="911"/>
      <c r="AP70" s="911" t="s">
        <v>599</v>
      </c>
      <c r="AQ70" s="911"/>
      <c r="AR70" s="911"/>
      <c r="AS70" s="911"/>
      <c r="AT70" s="911"/>
      <c r="AU70" s="911" t="s">
        <v>600</v>
      </c>
      <c r="AV70" s="911"/>
      <c r="AW70" s="911"/>
      <c r="AX70" s="911"/>
      <c r="AY70" s="911"/>
      <c r="AZ70" s="948"/>
      <c r="BA70" s="948"/>
      <c r="BB70" s="948"/>
      <c r="BC70" s="948"/>
      <c r="BD70" s="949"/>
      <c r="BE70" s="265"/>
      <c r="BF70" s="265"/>
      <c r="BG70" s="265"/>
      <c r="BH70" s="265"/>
      <c r="BI70" s="265"/>
      <c r="BJ70" s="265"/>
      <c r="BK70" s="265"/>
      <c r="BL70" s="265"/>
      <c r="BM70" s="265"/>
      <c r="BN70" s="265"/>
      <c r="BO70" s="265"/>
      <c r="BP70" s="265"/>
      <c r="BQ70" s="262">
        <v>64</v>
      </c>
      <c r="BR70" s="267"/>
      <c r="BS70" s="939"/>
      <c r="BT70" s="940"/>
      <c r="BU70" s="940"/>
      <c r="BV70" s="940"/>
      <c r="BW70" s="940"/>
      <c r="BX70" s="940"/>
      <c r="BY70" s="940"/>
      <c r="BZ70" s="940"/>
      <c r="CA70" s="940"/>
      <c r="CB70" s="940"/>
      <c r="CC70" s="940"/>
      <c r="CD70" s="940"/>
      <c r="CE70" s="940"/>
      <c r="CF70" s="940"/>
      <c r="CG70" s="941"/>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32"/>
      <c r="DW70" s="933"/>
      <c r="DX70" s="933"/>
      <c r="DY70" s="933"/>
      <c r="DZ70" s="934"/>
      <c r="EA70" s="246"/>
    </row>
    <row r="71" spans="1:131" s="247" customFormat="1" ht="26.25" customHeight="1">
      <c r="A71" s="261">
        <v>4</v>
      </c>
      <c r="B71" s="944" t="s">
        <v>588</v>
      </c>
      <c r="C71" s="945"/>
      <c r="D71" s="945"/>
      <c r="E71" s="945"/>
      <c r="F71" s="945"/>
      <c r="G71" s="945"/>
      <c r="H71" s="945"/>
      <c r="I71" s="945"/>
      <c r="J71" s="945"/>
      <c r="K71" s="945"/>
      <c r="L71" s="945"/>
      <c r="M71" s="945"/>
      <c r="N71" s="945"/>
      <c r="O71" s="945"/>
      <c r="P71" s="946"/>
      <c r="Q71" s="947">
        <v>145</v>
      </c>
      <c r="R71" s="911"/>
      <c r="S71" s="911"/>
      <c r="T71" s="911"/>
      <c r="U71" s="911"/>
      <c r="V71" s="911">
        <v>102</v>
      </c>
      <c r="W71" s="911"/>
      <c r="X71" s="911"/>
      <c r="Y71" s="911"/>
      <c r="Z71" s="911"/>
      <c r="AA71" s="911">
        <v>43</v>
      </c>
      <c r="AB71" s="911"/>
      <c r="AC71" s="911"/>
      <c r="AD71" s="911"/>
      <c r="AE71" s="911"/>
      <c r="AF71" s="911">
        <v>43</v>
      </c>
      <c r="AG71" s="911"/>
      <c r="AH71" s="911"/>
      <c r="AI71" s="911"/>
      <c r="AJ71" s="911"/>
      <c r="AK71" s="911" t="s">
        <v>599</v>
      </c>
      <c r="AL71" s="911"/>
      <c r="AM71" s="911"/>
      <c r="AN71" s="911"/>
      <c r="AO71" s="911"/>
      <c r="AP71" s="911" t="s">
        <v>598</v>
      </c>
      <c r="AQ71" s="911"/>
      <c r="AR71" s="911"/>
      <c r="AS71" s="911"/>
      <c r="AT71" s="911"/>
      <c r="AU71" s="911" t="s">
        <v>600</v>
      </c>
      <c r="AV71" s="911"/>
      <c r="AW71" s="911"/>
      <c r="AX71" s="911"/>
      <c r="AY71" s="911"/>
      <c r="AZ71" s="948"/>
      <c r="BA71" s="948"/>
      <c r="BB71" s="948"/>
      <c r="BC71" s="948"/>
      <c r="BD71" s="949"/>
      <c r="BE71" s="265"/>
      <c r="BF71" s="265"/>
      <c r="BG71" s="265"/>
      <c r="BH71" s="265"/>
      <c r="BI71" s="265"/>
      <c r="BJ71" s="265"/>
      <c r="BK71" s="265"/>
      <c r="BL71" s="265"/>
      <c r="BM71" s="265"/>
      <c r="BN71" s="265"/>
      <c r="BO71" s="265"/>
      <c r="BP71" s="265"/>
      <c r="BQ71" s="262">
        <v>65</v>
      </c>
      <c r="BR71" s="267"/>
      <c r="BS71" s="939"/>
      <c r="BT71" s="940"/>
      <c r="BU71" s="940"/>
      <c r="BV71" s="940"/>
      <c r="BW71" s="940"/>
      <c r="BX71" s="940"/>
      <c r="BY71" s="940"/>
      <c r="BZ71" s="940"/>
      <c r="CA71" s="940"/>
      <c r="CB71" s="940"/>
      <c r="CC71" s="940"/>
      <c r="CD71" s="940"/>
      <c r="CE71" s="940"/>
      <c r="CF71" s="940"/>
      <c r="CG71" s="941"/>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32"/>
      <c r="DW71" s="933"/>
      <c r="DX71" s="933"/>
      <c r="DY71" s="933"/>
      <c r="DZ71" s="934"/>
      <c r="EA71" s="246"/>
    </row>
    <row r="72" spans="1:131" s="247" customFormat="1" ht="26.25" customHeight="1">
      <c r="A72" s="261">
        <v>5</v>
      </c>
      <c r="B72" s="944"/>
      <c r="C72" s="945"/>
      <c r="D72" s="945"/>
      <c r="E72" s="945"/>
      <c r="F72" s="945"/>
      <c r="G72" s="945"/>
      <c r="H72" s="945"/>
      <c r="I72" s="945"/>
      <c r="J72" s="945"/>
      <c r="K72" s="945"/>
      <c r="L72" s="945"/>
      <c r="M72" s="945"/>
      <c r="N72" s="945"/>
      <c r="O72" s="945"/>
      <c r="P72" s="946"/>
      <c r="Q72" s="947"/>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48"/>
      <c r="BA72" s="948"/>
      <c r="BB72" s="948"/>
      <c r="BC72" s="948"/>
      <c r="BD72" s="949"/>
      <c r="BE72" s="265"/>
      <c r="BF72" s="265"/>
      <c r="BG72" s="265"/>
      <c r="BH72" s="265"/>
      <c r="BI72" s="265"/>
      <c r="BJ72" s="265"/>
      <c r="BK72" s="265"/>
      <c r="BL72" s="265"/>
      <c r="BM72" s="265"/>
      <c r="BN72" s="265"/>
      <c r="BO72" s="265"/>
      <c r="BP72" s="265"/>
      <c r="BQ72" s="262">
        <v>66</v>
      </c>
      <c r="BR72" s="267"/>
      <c r="BS72" s="939"/>
      <c r="BT72" s="940"/>
      <c r="BU72" s="940"/>
      <c r="BV72" s="940"/>
      <c r="BW72" s="940"/>
      <c r="BX72" s="940"/>
      <c r="BY72" s="940"/>
      <c r="BZ72" s="940"/>
      <c r="CA72" s="940"/>
      <c r="CB72" s="940"/>
      <c r="CC72" s="940"/>
      <c r="CD72" s="940"/>
      <c r="CE72" s="940"/>
      <c r="CF72" s="940"/>
      <c r="CG72" s="941"/>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32"/>
      <c r="DW72" s="933"/>
      <c r="DX72" s="933"/>
      <c r="DY72" s="933"/>
      <c r="DZ72" s="934"/>
      <c r="EA72" s="246"/>
    </row>
    <row r="73" spans="1:131" s="247" customFormat="1" ht="26.25" customHeight="1">
      <c r="A73" s="261">
        <v>6</v>
      </c>
      <c r="B73" s="944"/>
      <c r="C73" s="945"/>
      <c r="D73" s="945"/>
      <c r="E73" s="945"/>
      <c r="F73" s="945"/>
      <c r="G73" s="945"/>
      <c r="H73" s="945"/>
      <c r="I73" s="945"/>
      <c r="J73" s="945"/>
      <c r="K73" s="945"/>
      <c r="L73" s="945"/>
      <c r="M73" s="945"/>
      <c r="N73" s="945"/>
      <c r="O73" s="945"/>
      <c r="P73" s="946"/>
      <c r="Q73" s="947"/>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48"/>
      <c r="BA73" s="948"/>
      <c r="BB73" s="948"/>
      <c r="BC73" s="948"/>
      <c r="BD73" s="949"/>
      <c r="BE73" s="265"/>
      <c r="BF73" s="265"/>
      <c r="BG73" s="265"/>
      <c r="BH73" s="265"/>
      <c r="BI73" s="265"/>
      <c r="BJ73" s="265"/>
      <c r="BK73" s="265"/>
      <c r="BL73" s="265"/>
      <c r="BM73" s="265"/>
      <c r="BN73" s="265"/>
      <c r="BO73" s="265"/>
      <c r="BP73" s="265"/>
      <c r="BQ73" s="262">
        <v>67</v>
      </c>
      <c r="BR73" s="267"/>
      <c r="BS73" s="939"/>
      <c r="BT73" s="940"/>
      <c r="BU73" s="940"/>
      <c r="BV73" s="940"/>
      <c r="BW73" s="940"/>
      <c r="BX73" s="940"/>
      <c r="BY73" s="940"/>
      <c r="BZ73" s="940"/>
      <c r="CA73" s="940"/>
      <c r="CB73" s="940"/>
      <c r="CC73" s="940"/>
      <c r="CD73" s="940"/>
      <c r="CE73" s="940"/>
      <c r="CF73" s="940"/>
      <c r="CG73" s="941"/>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32"/>
      <c r="DW73" s="933"/>
      <c r="DX73" s="933"/>
      <c r="DY73" s="933"/>
      <c r="DZ73" s="934"/>
      <c r="EA73" s="246"/>
    </row>
    <row r="74" spans="1:131" s="247" customFormat="1" ht="26.25" customHeight="1">
      <c r="A74" s="261">
        <v>7</v>
      </c>
      <c r="B74" s="944"/>
      <c r="C74" s="945"/>
      <c r="D74" s="945"/>
      <c r="E74" s="945"/>
      <c r="F74" s="945"/>
      <c r="G74" s="945"/>
      <c r="H74" s="945"/>
      <c r="I74" s="945"/>
      <c r="J74" s="945"/>
      <c r="K74" s="945"/>
      <c r="L74" s="945"/>
      <c r="M74" s="945"/>
      <c r="N74" s="945"/>
      <c r="O74" s="945"/>
      <c r="P74" s="946"/>
      <c r="Q74" s="947"/>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48"/>
      <c r="BA74" s="948"/>
      <c r="BB74" s="948"/>
      <c r="BC74" s="948"/>
      <c r="BD74" s="949"/>
      <c r="BE74" s="265"/>
      <c r="BF74" s="265"/>
      <c r="BG74" s="265"/>
      <c r="BH74" s="265"/>
      <c r="BI74" s="265"/>
      <c r="BJ74" s="265"/>
      <c r="BK74" s="265"/>
      <c r="BL74" s="265"/>
      <c r="BM74" s="265"/>
      <c r="BN74" s="265"/>
      <c r="BO74" s="265"/>
      <c r="BP74" s="265"/>
      <c r="BQ74" s="262">
        <v>68</v>
      </c>
      <c r="BR74" s="267"/>
      <c r="BS74" s="939"/>
      <c r="BT74" s="940"/>
      <c r="BU74" s="940"/>
      <c r="BV74" s="940"/>
      <c r="BW74" s="940"/>
      <c r="BX74" s="940"/>
      <c r="BY74" s="940"/>
      <c r="BZ74" s="940"/>
      <c r="CA74" s="940"/>
      <c r="CB74" s="940"/>
      <c r="CC74" s="940"/>
      <c r="CD74" s="940"/>
      <c r="CE74" s="940"/>
      <c r="CF74" s="940"/>
      <c r="CG74" s="941"/>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32"/>
      <c r="DW74" s="933"/>
      <c r="DX74" s="933"/>
      <c r="DY74" s="933"/>
      <c r="DZ74" s="934"/>
      <c r="EA74" s="246"/>
    </row>
    <row r="75" spans="1:131" s="247" customFormat="1" ht="26.25" customHeight="1">
      <c r="A75" s="261">
        <v>8</v>
      </c>
      <c r="B75" s="944"/>
      <c r="C75" s="945"/>
      <c r="D75" s="945"/>
      <c r="E75" s="945"/>
      <c r="F75" s="945"/>
      <c r="G75" s="945"/>
      <c r="H75" s="945"/>
      <c r="I75" s="945"/>
      <c r="J75" s="945"/>
      <c r="K75" s="945"/>
      <c r="L75" s="945"/>
      <c r="M75" s="945"/>
      <c r="N75" s="945"/>
      <c r="O75" s="945"/>
      <c r="P75" s="946"/>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48"/>
      <c r="BA75" s="948"/>
      <c r="BB75" s="948"/>
      <c r="BC75" s="948"/>
      <c r="BD75" s="949"/>
      <c r="BE75" s="265"/>
      <c r="BF75" s="265"/>
      <c r="BG75" s="265"/>
      <c r="BH75" s="265"/>
      <c r="BI75" s="265"/>
      <c r="BJ75" s="265"/>
      <c r="BK75" s="265"/>
      <c r="BL75" s="265"/>
      <c r="BM75" s="265"/>
      <c r="BN75" s="265"/>
      <c r="BO75" s="265"/>
      <c r="BP75" s="265"/>
      <c r="BQ75" s="262">
        <v>69</v>
      </c>
      <c r="BR75" s="267"/>
      <c r="BS75" s="939"/>
      <c r="BT75" s="940"/>
      <c r="BU75" s="940"/>
      <c r="BV75" s="940"/>
      <c r="BW75" s="940"/>
      <c r="BX75" s="940"/>
      <c r="BY75" s="940"/>
      <c r="BZ75" s="940"/>
      <c r="CA75" s="940"/>
      <c r="CB75" s="940"/>
      <c r="CC75" s="940"/>
      <c r="CD75" s="940"/>
      <c r="CE75" s="940"/>
      <c r="CF75" s="940"/>
      <c r="CG75" s="941"/>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32"/>
      <c r="DW75" s="933"/>
      <c r="DX75" s="933"/>
      <c r="DY75" s="933"/>
      <c r="DZ75" s="934"/>
      <c r="EA75" s="246"/>
    </row>
    <row r="76" spans="1:131" s="247" customFormat="1" ht="26.25" customHeight="1">
      <c r="A76" s="261">
        <v>9</v>
      </c>
      <c r="B76" s="944"/>
      <c r="C76" s="945"/>
      <c r="D76" s="945"/>
      <c r="E76" s="945"/>
      <c r="F76" s="945"/>
      <c r="G76" s="945"/>
      <c r="H76" s="945"/>
      <c r="I76" s="945"/>
      <c r="J76" s="945"/>
      <c r="K76" s="945"/>
      <c r="L76" s="945"/>
      <c r="M76" s="945"/>
      <c r="N76" s="945"/>
      <c r="O76" s="945"/>
      <c r="P76" s="946"/>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48"/>
      <c r="BA76" s="948"/>
      <c r="BB76" s="948"/>
      <c r="BC76" s="948"/>
      <c r="BD76" s="949"/>
      <c r="BE76" s="265"/>
      <c r="BF76" s="265"/>
      <c r="BG76" s="265"/>
      <c r="BH76" s="265"/>
      <c r="BI76" s="265"/>
      <c r="BJ76" s="265"/>
      <c r="BK76" s="265"/>
      <c r="BL76" s="265"/>
      <c r="BM76" s="265"/>
      <c r="BN76" s="265"/>
      <c r="BO76" s="265"/>
      <c r="BP76" s="265"/>
      <c r="BQ76" s="262">
        <v>70</v>
      </c>
      <c r="BR76" s="267"/>
      <c r="BS76" s="939"/>
      <c r="BT76" s="940"/>
      <c r="BU76" s="940"/>
      <c r="BV76" s="940"/>
      <c r="BW76" s="940"/>
      <c r="BX76" s="940"/>
      <c r="BY76" s="940"/>
      <c r="BZ76" s="940"/>
      <c r="CA76" s="940"/>
      <c r="CB76" s="940"/>
      <c r="CC76" s="940"/>
      <c r="CD76" s="940"/>
      <c r="CE76" s="940"/>
      <c r="CF76" s="940"/>
      <c r="CG76" s="941"/>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32"/>
      <c r="DW76" s="933"/>
      <c r="DX76" s="933"/>
      <c r="DY76" s="933"/>
      <c r="DZ76" s="934"/>
      <c r="EA76" s="246"/>
    </row>
    <row r="77" spans="1:131" s="247" customFormat="1" ht="26.25" customHeight="1">
      <c r="A77" s="261">
        <v>10</v>
      </c>
      <c r="B77" s="944"/>
      <c r="C77" s="945"/>
      <c r="D77" s="945"/>
      <c r="E77" s="945"/>
      <c r="F77" s="945"/>
      <c r="G77" s="945"/>
      <c r="H77" s="945"/>
      <c r="I77" s="945"/>
      <c r="J77" s="945"/>
      <c r="K77" s="945"/>
      <c r="L77" s="945"/>
      <c r="M77" s="945"/>
      <c r="N77" s="945"/>
      <c r="O77" s="945"/>
      <c r="P77" s="946"/>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48"/>
      <c r="BA77" s="948"/>
      <c r="BB77" s="948"/>
      <c r="BC77" s="948"/>
      <c r="BD77" s="949"/>
      <c r="BE77" s="265"/>
      <c r="BF77" s="265"/>
      <c r="BG77" s="265"/>
      <c r="BH77" s="265"/>
      <c r="BI77" s="265"/>
      <c r="BJ77" s="265"/>
      <c r="BK77" s="265"/>
      <c r="BL77" s="265"/>
      <c r="BM77" s="265"/>
      <c r="BN77" s="265"/>
      <c r="BO77" s="265"/>
      <c r="BP77" s="265"/>
      <c r="BQ77" s="262">
        <v>71</v>
      </c>
      <c r="BR77" s="267"/>
      <c r="BS77" s="939"/>
      <c r="BT77" s="940"/>
      <c r="BU77" s="940"/>
      <c r="BV77" s="940"/>
      <c r="BW77" s="940"/>
      <c r="BX77" s="940"/>
      <c r="BY77" s="940"/>
      <c r="BZ77" s="940"/>
      <c r="CA77" s="940"/>
      <c r="CB77" s="940"/>
      <c r="CC77" s="940"/>
      <c r="CD77" s="940"/>
      <c r="CE77" s="940"/>
      <c r="CF77" s="940"/>
      <c r="CG77" s="941"/>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32"/>
      <c r="DW77" s="933"/>
      <c r="DX77" s="933"/>
      <c r="DY77" s="933"/>
      <c r="DZ77" s="934"/>
      <c r="EA77" s="246"/>
    </row>
    <row r="78" spans="1:131" s="247" customFormat="1" ht="26.25" customHeight="1">
      <c r="A78" s="261">
        <v>11</v>
      </c>
      <c r="B78" s="944"/>
      <c r="C78" s="945"/>
      <c r="D78" s="945"/>
      <c r="E78" s="945"/>
      <c r="F78" s="945"/>
      <c r="G78" s="945"/>
      <c r="H78" s="945"/>
      <c r="I78" s="945"/>
      <c r="J78" s="945"/>
      <c r="K78" s="945"/>
      <c r="L78" s="945"/>
      <c r="M78" s="945"/>
      <c r="N78" s="945"/>
      <c r="O78" s="945"/>
      <c r="P78" s="946"/>
      <c r="Q78" s="947"/>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48"/>
      <c r="BA78" s="948"/>
      <c r="BB78" s="948"/>
      <c r="BC78" s="948"/>
      <c r="BD78" s="949"/>
      <c r="BE78" s="265"/>
      <c r="BF78" s="265"/>
      <c r="BG78" s="265"/>
      <c r="BH78" s="265"/>
      <c r="BI78" s="265"/>
      <c r="BJ78" s="268"/>
      <c r="BK78" s="268"/>
      <c r="BL78" s="268"/>
      <c r="BM78" s="268"/>
      <c r="BN78" s="268"/>
      <c r="BO78" s="265"/>
      <c r="BP78" s="265"/>
      <c r="BQ78" s="262">
        <v>72</v>
      </c>
      <c r="BR78" s="267"/>
      <c r="BS78" s="939"/>
      <c r="BT78" s="940"/>
      <c r="BU78" s="940"/>
      <c r="BV78" s="940"/>
      <c r="BW78" s="940"/>
      <c r="BX78" s="940"/>
      <c r="BY78" s="940"/>
      <c r="BZ78" s="940"/>
      <c r="CA78" s="940"/>
      <c r="CB78" s="940"/>
      <c r="CC78" s="940"/>
      <c r="CD78" s="940"/>
      <c r="CE78" s="940"/>
      <c r="CF78" s="940"/>
      <c r="CG78" s="941"/>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32"/>
      <c r="DW78" s="933"/>
      <c r="DX78" s="933"/>
      <c r="DY78" s="933"/>
      <c r="DZ78" s="934"/>
      <c r="EA78" s="246"/>
    </row>
    <row r="79" spans="1:131" s="247" customFormat="1" ht="26.25" customHeight="1">
      <c r="A79" s="261">
        <v>12</v>
      </c>
      <c r="B79" s="944"/>
      <c r="C79" s="945"/>
      <c r="D79" s="945"/>
      <c r="E79" s="945"/>
      <c r="F79" s="945"/>
      <c r="G79" s="945"/>
      <c r="H79" s="945"/>
      <c r="I79" s="945"/>
      <c r="J79" s="945"/>
      <c r="K79" s="945"/>
      <c r="L79" s="945"/>
      <c r="M79" s="945"/>
      <c r="N79" s="945"/>
      <c r="O79" s="945"/>
      <c r="P79" s="946"/>
      <c r="Q79" s="947"/>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48"/>
      <c r="BA79" s="948"/>
      <c r="BB79" s="948"/>
      <c r="BC79" s="948"/>
      <c r="BD79" s="949"/>
      <c r="BE79" s="265"/>
      <c r="BF79" s="265"/>
      <c r="BG79" s="265"/>
      <c r="BH79" s="265"/>
      <c r="BI79" s="265"/>
      <c r="BJ79" s="268"/>
      <c r="BK79" s="268"/>
      <c r="BL79" s="268"/>
      <c r="BM79" s="268"/>
      <c r="BN79" s="268"/>
      <c r="BO79" s="265"/>
      <c r="BP79" s="265"/>
      <c r="BQ79" s="262">
        <v>73</v>
      </c>
      <c r="BR79" s="267"/>
      <c r="BS79" s="939"/>
      <c r="BT79" s="940"/>
      <c r="BU79" s="940"/>
      <c r="BV79" s="940"/>
      <c r="BW79" s="940"/>
      <c r="BX79" s="940"/>
      <c r="BY79" s="940"/>
      <c r="BZ79" s="940"/>
      <c r="CA79" s="940"/>
      <c r="CB79" s="940"/>
      <c r="CC79" s="940"/>
      <c r="CD79" s="940"/>
      <c r="CE79" s="940"/>
      <c r="CF79" s="940"/>
      <c r="CG79" s="941"/>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32"/>
      <c r="DW79" s="933"/>
      <c r="DX79" s="933"/>
      <c r="DY79" s="933"/>
      <c r="DZ79" s="934"/>
      <c r="EA79" s="246"/>
    </row>
    <row r="80" spans="1:131" s="247" customFormat="1" ht="26.25" customHeight="1">
      <c r="A80" s="261">
        <v>13</v>
      </c>
      <c r="B80" s="944"/>
      <c r="C80" s="945"/>
      <c r="D80" s="945"/>
      <c r="E80" s="945"/>
      <c r="F80" s="945"/>
      <c r="G80" s="945"/>
      <c r="H80" s="945"/>
      <c r="I80" s="945"/>
      <c r="J80" s="945"/>
      <c r="K80" s="945"/>
      <c r="L80" s="945"/>
      <c r="M80" s="945"/>
      <c r="N80" s="945"/>
      <c r="O80" s="945"/>
      <c r="P80" s="946"/>
      <c r="Q80" s="947"/>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48"/>
      <c r="BA80" s="948"/>
      <c r="BB80" s="948"/>
      <c r="BC80" s="948"/>
      <c r="BD80" s="949"/>
      <c r="BE80" s="265"/>
      <c r="BF80" s="265"/>
      <c r="BG80" s="265"/>
      <c r="BH80" s="265"/>
      <c r="BI80" s="265"/>
      <c r="BJ80" s="265"/>
      <c r="BK80" s="265"/>
      <c r="BL80" s="265"/>
      <c r="BM80" s="265"/>
      <c r="BN80" s="265"/>
      <c r="BO80" s="265"/>
      <c r="BP80" s="265"/>
      <c r="BQ80" s="262">
        <v>74</v>
      </c>
      <c r="BR80" s="267"/>
      <c r="BS80" s="939"/>
      <c r="BT80" s="940"/>
      <c r="BU80" s="940"/>
      <c r="BV80" s="940"/>
      <c r="BW80" s="940"/>
      <c r="BX80" s="940"/>
      <c r="BY80" s="940"/>
      <c r="BZ80" s="940"/>
      <c r="CA80" s="940"/>
      <c r="CB80" s="940"/>
      <c r="CC80" s="940"/>
      <c r="CD80" s="940"/>
      <c r="CE80" s="940"/>
      <c r="CF80" s="940"/>
      <c r="CG80" s="941"/>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32"/>
      <c r="DW80" s="933"/>
      <c r="DX80" s="933"/>
      <c r="DY80" s="933"/>
      <c r="DZ80" s="934"/>
      <c r="EA80" s="246"/>
    </row>
    <row r="81" spans="1:131" s="247" customFormat="1" ht="26.25" customHeight="1">
      <c r="A81" s="261">
        <v>14</v>
      </c>
      <c r="B81" s="944"/>
      <c r="C81" s="945"/>
      <c r="D81" s="945"/>
      <c r="E81" s="945"/>
      <c r="F81" s="945"/>
      <c r="G81" s="945"/>
      <c r="H81" s="945"/>
      <c r="I81" s="945"/>
      <c r="J81" s="945"/>
      <c r="K81" s="945"/>
      <c r="L81" s="945"/>
      <c r="M81" s="945"/>
      <c r="N81" s="945"/>
      <c r="O81" s="945"/>
      <c r="P81" s="946"/>
      <c r="Q81" s="947"/>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48"/>
      <c r="BA81" s="948"/>
      <c r="BB81" s="948"/>
      <c r="BC81" s="948"/>
      <c r="BD81" s="949"/>
      <c r="BE81" s="265"/>
      <c r="BF81" s="265"/>
      <c r="BG81" s="265"/>
      <c r="BH81" s="265"/>
      <c r="BI81" s="265"/>
      <c r="BJ81" s="265"/>
      <c r="BK81" s="265"/>
      <c r="BL81" s="265"/>
      <c r="BM81" s="265"/>
      <c r="BN81" s="265"/>
      <c r="BO81" s="265"/>
      <c r="BP81" s="265"/>
      <c r="BQ81" s="262">
        <v>75</v>
      </c>
      <c r="BR81" s="267"/>
      <c r="BS81" s="939"/>
      <c r="BT81" s="940"/>
      <c r="BU81" s="940"/>
      <c r="BV81" s="940"/>
      <c r="BW81" s="940"/>
      <c r="BX81" s="940"/>
      <c r="BY81" s="940"/>
      <c r="BZ81" s="940"/>
      <c r="CA81" s="940"/>
      <c r="CB81" s="940"/>
      <c r="CC81" s="940"/>
      <c r="CD81" s="940"/>
      <c r="CE81" s="940"/>
      <c r="CF81" s="940"/>
      <c r="CG81" s="941"/>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32"/>
      <c r="DW81" s="933"/>
      <c r="DX81" s="933"/>
      <c r="DY81" s="933"/>
      <c r="DZ81" s="934"/>
      <c r="EA81" s="246"/>
    </row>
    <row r="82" spans="1:131" s="247" customFormat="1" ht="26.25" customHeight="1">
      <c r="A82" s="261">
        <v>15</v>
      </c>
      <c r="B82" s="944"/>
      <c r="C82" s="945"/>
      <c r="D82" s="945"/>
      <c r="E82" s="945"/>
      <c r="F82" s="945"/>
      <c r="G82" s="945"/>
      <c r="H82" s="945"/>
      <c r="I82" s="945"/>
      <c r="J82" s="945"/>
      <c r="K82" s="945"/>
      <c r="L82" s="945"/>
      <c r="M82" s="945"/>
      <c r="N82" s="945"/>
      <c r="O82" s="945"/>
      <c r="P82" s="946"/>
      <c r="Q82" s="947"/>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48"/>
      <c r="BA82" s="948"/>
      <c r="BB82" s="948"/>
      <c r="BC82" s="948"/>
      <c r="BD82" s="949"/>
      <c r="BE82" s="265"/>
      <c r="BF82" s="265"/>
      <c r="BG82" s="265"/>
      <c r="BH82" s="265"/>
      <c r="BI82" s="265"/>
      <c r="BJ82" s="265"/>
      <c r="BK82" s="265"/>
      <c r="BL82" s="265"/>
      <c r="BM82" s="265"/>
      <c r="BN82" s="265"/>
      <c r="BO82" s="265"/>
      <c r="BP82" s="265"/>
      <c r="BQ82" s="262">
        <v>76</v>
      </c>
      <c r="BR82" s="267"/>
      <c r="BS82" s="939"/>
      <c r="BT82" s="940"/>
      <c r="BU82" s="940"/>
      <c r="BV82" s="940"/>
      <c r="BW82" s="940"/>
      <c r="BX82" s="940"/>
      <c r="BY82" s="940"/>
      <c r="BZ82" s="940"/>
      <c r="CA82" s="940"/>
      <c r="CB82" s="940"/>
      <c r="CC82" s="940"/>
      <c r="CD82" s="940"/>
      <c r="CE82" s="940"/>
      <c r="CF82" s="940"/>
      <c r="CG82" s="941"/>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32"/>
      <c r="DW82" s="933"/>
      <c r="DX82" s="933"/>
      <c r="DY82" s="933"/>
      <c r="DZ82" s="934"/>
      <c r="EA82" s="246"/>
    </row>
    <row r="83" spans="1:131" s="247" customFormat="1" ht="26.25" customHeight="1">
      <c r="A83" s="261">
        <v>16</v>
      </c>
      <c r="B83" s="944"/>
      <c r="C83" s="945"/>
      <c r="D83" s="945"/>
      <c r="E83" s="945"/>
      <c r="F83" s="945"/>
      <c r="G83" s="945"/>
      <c r="H83" s="945"/>
      <c r="I83" s="945"/>
      <c r="J83" s="945"/>
      <c r="K83" s="945"/>
      <c r="L83" s="945"/>
      <c r="M83" s="945"/>
      <c r="N83" s="945"/>
      <c r="O83" s="945"/>
      <c r="P83" s="946"/>
      <c r="Q83" s="947"/>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48"/>
      <c r="BA83" s="948"/>
      <c r="BB83" s="948"/>
      <c r="BC83" s="948"/>
      <c r="BD83" s="949"/>
      <c r="BE83" s="265"/>
      <c r="BF83" s="265"/>
      <c r="BG83" s="265"/>
      <c r="BH83" s="265"/>
      <c r="BI83" s="265"/>
      <c r="BJ83" s="265"/>
      <c r="BK83" s="265"/>
      <c r="BL83" s="265"/>
      <c r="BM83" s="265"/>
      <c r="BN83" s="265"/>
      <c r="BO83" s="265"/>
      <c r="BP83" s="265"/>
      <c r="BQ83" s="262">
        <v>77</v>
      </c>
      <c r="BR83" s="267"/>
      <c r="BS83" s="939"/>
      <c r="BT83" s="940"/>
      <c r="BU83" s="940"/>
      <c r="BV83" s="940"/>
      <c r="BW83" s="940"/>
      <c r="BX83" s="940"/>
      <c r="BY83" s="940"/>
      <c r="BZ83" s="940"/>
      <c r="CA83" s="940"/>
      <c r="CB83" s="940"/>
      <c r="CC83" s="940"/>
      <c r="CD83" s="940"/>
      <c r="CE83" s="940"/>
      <c r="CF83" s="940"/>
      <c r="CG83" s="941"/>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32"/>
      <c r="DW83" s="933"/>
      <c r="DX83" s="933"/>
      <c r="DY83" s="933"/>
      <c r="DZ83" s="934"/>
      <c r="EA83" s="246"/>
    </row>
    <row r="84" spans="1:131" s="247" customFormat="1" ht="26.25" customHeight="1">
      <c r="A84" s="261">
        <v>17</v>
      </c>
      <c r="B84" s="944"/>
      <c r="C84" s="945"/>
      <c r="D84" s="945"/>
      <c r="E84" s="945"/>
      <c r="F84" s="945"/>
      <c r="G84" s="945"/>
      <c r="H84" s="945"/>
      <c r="I84" s="945"/>
      <c r="J84" s="945"/>
      <c r="K84" s="945"/>
      <c r="L84" s="945"/>
      <c r="M84" s="945"/>
      <c r="N84" s="945"/>
      <c r="O84" s="945"/>
      <c r="P84" s="946"/>
      <c r="Q84" s="947"/>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48"/>
      <c r="BA84" s="948"/>
      <c r="BB84" s="948"/>
      <c r="BC84" s="948"/>
      <c r="BD84" s="949"/>
      <c r="BE84" s="265"/>
      <c r="BF84" s="265"/>
      <c r="BG84" s="265"/>
      <c r="BH84" s="265"/>
      <c r="BI84" s="265"/>
      <c r="BJ84" s="265"/>
      <c r="BK84" s="265"/>
      <c r="BL84" s="265"/>
      <c r="BM84" s="265"/>
      <c r="BN84" s="265"/>
      <c r="BO84" s="265"/>
      <c r="BP84" s="265"/>
      <c r="BQ84" s="262">
        <v>78</v>
      </c>
      <c r="BR84" s="267"/>
      <c r="BS84" s="939"/>
      <c r="BT84" s="940"/>
      <c r="BU84" s="940"/>
      <c r="BV84" s="940"/>
      <c r="BW84" s="940"/>
      <c r="BX84" s="940"/>
      <c r="BY84" s="940"/>
      <c r="BZ84" s="940"/>
      <c r="CA84" s="940"/>
      <c r="CB84" s="940"/>
      <c r="CC84" s="940"/>
      <c r="CD84" s="940"/>
      <c r="CE84" s="940"/>
      <c r="CF84" s="940"/>
      <c r="CG84" s="941"/>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32"/>
      <c r="DW84" s="933"/>
      <c r="DX84" s="933"/>
      <c r="DY84" s="933"/>
      <c r="DZ84" s="934"/>
      <c r="EA84" s="246"/>
    </row>
    <row r="85" spans="1:131" s="247" customFormat="1" ht="26.25" customHeight="1">
      <c r="A85" s="261">
        <v>18</v>
      </c>
      <c r="B85" s="944"/>
      <c r="C85" s="945"/>
      <c r="D85" s="945"/>
      <c r="E85" s="945"/>
      <c r="F85" s="945"/>
      <c r="G85" s="945"/>
      <c r="H85" s="945"/>
      <c r="I85" s="945"/>
      <c r="J85" s="945"/>
      <c r="K85" s="945"/>
      <c r="L85" s="945"/>
      <c r="M85" s="945"/>
      <c r="N85" s="945"/>
      <c r="O85" s="945"/>
      <c r="P85" s="946"/>
      <c r="Q85" s="947"/>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48"/>
      <c r="BA85" s="948"/>
      <c r="BB85" s="948"/>
      <c r="BC85" s="948"/>
      <c r="BD85" s="949"/>
      <c r="BE85" s="265"/>
      <c r="BF85" s="265"/>
      <c r="BG85" s="265"/>
      <c r="BH85" s="265"/>
      <c r="BI85" s="265"/>
      <c r="BJ85" s="265"/>
      <c r="BK85" s="265"/>
      <c r="BL85" s="265"/>
      <c r="BM85" s="265"/>
      <c r="BN85" s="265"/>
      <c r="BO85" s="265"/>
      <c r="BP85" s="265"/>
      <c r="BQ85" s="262">
        <v>79</v>
      </c>
      <c r="BR85" s="267"/>
      <c r="BS85" s="939"/>
      <c r="BT85" s="940"/>
      <c r="BU85" s="940"/>
      <c r="BV85" s="940"/>
      <c r="BW85" s="940"/>
      <c r="BX85" s="940"/>
      <c r="BY85" s="940"/>
      <c r="BZ85" s="940"/>
      <c r="CA85" s="940"/>
      <c r="CB85" s="940"/>
      <c r="CC85" s="940"/>
      <c r="CD85" s="940"/>
      <c r="CE85" s="940"/>
      <c r="CF85" s="940"/>
      <c r="CG85" s="941"/>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32"/>
      <c r="DW85" s="933"/>
      <c r="DX85" s="933"/>
      <c r="DY85" s="933"/>
      <c r="DZ85" s="934"/>
      <c r="EA85" s="246"/>
    </row>
    <row r="86" spans="1:131" s="247" customFormat="1" ht="26.25" customHeight="1">
      <c r="A86" s="261">
        <v>19</v>
      </c>
      <c r="B86" s="944"/>
      <c r="C86" s="945"/>
      <c r="D86" s="945"/>
      <c r="E86" s="945"/>
      <c r="F86" s="945"/>
      <c r="G86" s="945"/>
      <c r="H86" s="945"/>
      <c r="I86" s="945"/>
      <c r="J86" s="945"/>
      <c r="K86" s="945"/>
      <c r="L86" s="945"/>
      <c r="M86" s="945"/>
      <c r="N86" s="945"/>
      <c r="O86" s="945"/>
      <c r="P86" s="946"/>
      <c r="Q86" s="947"/>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48"/>
      <c r="BA86" s="948"/>
      <c r="BB86" s="948"/>
      <c r="BC86" s="948"/>
      <c r="BD86" s="949"/>
      <c r="BE86" s="265"/>
      <c r="BF86" s="265"/>
      <c r="BG86" s="265"/>
      <c r="BH86" s="265"/>
      <c r="BI86" s="265"/>
      <c r="BJ86" s="265"/>
      <c r="BK86" s="265"/>
      <c r="BL86" s="265"/>
      <c r="BM86" s="265"/>
      <c r="BN86" s="265"/>
      <c r="BO86" s="265"/>
      <c r="BP86" s="265"/>
      <c r="BQ86" s="262">
        <v>80</v>
      </c>
      <c r="BR86" s="267"/>
      <c r="BS86" s="939"/>
      <c r="BT86" s="940"/>
      <c r="BU86" s="940"/>
      <c r="BV86" s="940"/>
      <c r="BW86" s="940"/>
      <c r="BX86" s="940"/>
      <c r="BY86" s="940"/>
      <c r="BZ86" s="940"/>
      <c r="CA86" s="940"/>
      <c r="CB86" s="940"/>
      <c r="CC86" s="940"/>
      <c r="CD86" s="940"/>
      <c r="CE86" s="940"/>
      <c r="CF86" s="940"/>
      <c r="CG86" s="941"/>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32"/>
      <c r="DW86" s="933"/>
      <c r="DX86" s="933"/>
      <c r="DY86" s="933"/>
      <c r="DZ86" s="934"/>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39"/>
      <c r="BT87" s="940"/>
      <c r="BU87" s="940"/>
      <c r="BV87" s="940"/>
      <c r="BW87" s="940"/>
      <c r="BX87" s="940"/>
      <c r="BY87" s="940"/>
      <c r="BZ87" s="940"/>
      <c r="CA87" s="940"/>
      <c r="CB87" s="940"/>
      <c r="CC87" s="940"/>
      <c r="CD87" s="940"/>
      <c r="CE87" s="940"/>
      <c r="CF87" s="940"/>
      <c r="CG87" s="941"/>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32"/>
      <c r="DW87" s="933"/>
      <c r="DX87" s="933"/>
      <c r="DY87" s="933"/>
      <c r="DZ87" s="934"/>
      <c r="EA87" s="246"/>
    </row>
    <row r="88" spans="1:131" s="247" customFormat="1" ht="26.25" customHeight="1" thickBot="1">
      <c r="A88" s="264" t="s">
        <v>390</v>
      </c>
      <c r="B88" s="867" t="s">
        <v>424</v>
      </c>
      <c r="C88" s="868"/>
      <c r="D88" s="868"/>
      <c r="E88" s="868"/>
      <c r="F88" s="868"/>
      <c r="G88" s="868"/>
      <c r="H88" s="868"/>
      <c r="I88" s="868"/>
      <c r="J88" s="868"/>
      <c r="K88" s="868"/>
      <c r="L88" s="868"/>
      <c r="M88" s="868"/>
      <c r="N88" s="868"/>
      <c r="O88" s="868"/>
      <c r="P88" s="869"/>
      <c r="Q88" s="919"/>
      <c r="R88" s="920"/>
      <c r="S88" s="920"/>
      <c r="T88" s="920"/>
      <c r="U88" s="920"/>
      <c r="V88" s="920"/>
      <c r="W88" s="920"/>
      <c r="X88" s="920"/>
      <c r="Y88" s="920"/>
      <c r="Z88" s="920"/>
      <c r="AA88" s="920"/>
      <c r="AB88" s="920"/>
      <c r="AC88" s="920"/>
      <c r="AD88" s="920"/>
      <c r="AE88" s="920"/>
      <c r="AF88" s="923"/>
      <c r="AG88" s="923"/>
      <c r="AH88" s="923"/>
      <c r="AI88" s="923"/>
      <c r="AJ88" s="923"/>
      <c r="AK88" s="920"/>
      <c r="AL88" s="920"/>
      <c r="AM88" s="920"/>
      <c r="AN88" s="920"/>
      <c r="AO88" s="920"/>
      <c r="AP88" s="923"/>
      <c r="AQ88" s="923"/>
      <c r="AR88" s="923"/>
      <c r="AS88" s="923"/>
      <c r="AT88" s="923"/>
      <c r="AU88" s="923"/>
      <c r="AV88" s="923"/>
      <c r="AW88" s="923"/>
      <c r="AX88" s="923"/>
      <c r="AY88" s="923"/>
      <c r="AZ88" s="927"/>
      <c r="BA88" s="927"/>
      <c r="BB88" s="927"/>
      <c r="BC88" s="927"/>
      <c r="BD88" s="928"/>
      <c r="BE88" s="265"/>
      <c r="BF88" s="265"/>
      <c r="BG88" s="265"/>
      <c r="BH88" s="265"/>
      <c r="BI88" s="265"/>
      <c r="BJ88" s="265"/>
      <c r="BK88" s="265"/>
      <c r="BL88" s="265"/>
      <c r="BM88" s="265"/>
      <c r="BN88" s="265"/>
      <c r="BO88" s="265"/>
      <c r="BP88" s="265"/>
      <c r="BQ88" s="262">
        <v>82</v>
      </c>
      <c r="BR88" s="267"/>
      <c r="BS88" s="939"/>
      <c r="BT88" s="940"/>
      <c r="BU88" s="940"/>
      <c r="BV88" s="940"/>
      <c r="BW88" s="940"/>
      <c r="BX88" s="940"/>
      <c r="BY88" s="940"/>
      <c r="BZ88" s="940"/>
      <c r="CA88" s="940"/>
      <c r="CB88" s="940"/>
      <c r="CC88" s="940"/>
      <c r="CD88" s="940"/>
      <c r="CE88" s="940"/>
      <c r="CF88" s="940"/>
      <c r="CG88" s="941"/>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32"/>
      <c r="DW88" s="933"/>
      <c r="DX88" s="933"/>
      <c r="DY88" s="933"/>
      <c r="DZ88" s="93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39"/>
      <c r="BT89" s="940"/>
      <c r="BU89" s="940"/>
      <c r="BV89" s="940"/>
      <c r="BW89" s="940"/>
      <c r="BX89" s="940"/>
      <c r="BY89" s="940"/>
      <c r="BZ89" s="940"/>
      <c r="CA89" s="940"/>
      <c r="CB89" s="940"/>
      <c r="CC89" s="940"/>
      <c r="CD89" s="940"/>
      <c r="CE89" s="940"/>
      <c r="CF89" s="940"/>
      <c r="CG89" s="941"/>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32"/>
      <c r="DW89" s="933"/>
      <c r="DX89" s="933"/>
      <c r="DY89" s="933"/>
      <c r="DZ89" s="93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39"/>
      <c r="BT90" s="940"/>
      <c r="BU90" s="940"/>
      <c r="BV90" s="940"/>
      <c r="BW90" s="940"/>
      <c r="BX90" s="940"/>
      <c r="BY90" s="940"/>
      <c r="BZ90" s="940"/>
      <c r="CA90" s="940"/>
      <c r="CB90" s="940"/>
      <c r="CC90" s="940"/>
      <c r="CD90" s="940"/>
      <c r="CE90" s="940"/>
      <c r="CF90" s="940"/>
      <c r="CG90" s="941"/>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32"/>
      <c r="DW90" s="933"/>
      <c r="DX90" s="933"/>
      <c r="DY90" s="933"/>
      <c r="DZ90" s="93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39"/>
      <c r="BT91" s="940"/>
      <c r="BU91" s="940"/>
      <c r="BV91" s="940"/>
      <c r="BW91" s="940"/>
      <c r="BX91" s="940"/>
      <c r="BY91" s="940"/>
      <c r="BZ91" s="940"/>
      <c r="CA91" s="940"/>
      <c r="CB91" s="940"/>
      <c r="CC91" s="940"/>
      <c r="CD91" s="940"/>
      <c r="CE91" s="940"/>
      <c r="CF91" s="940"/>
      <c r="CG91" s="941"/>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32"/>
      <c r="DW91" s="933"/>
      <c r="DX91" s="933"/>
      <c r="DY91" s="933"/>
      <c r="DZ91" s="93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39"/>
      <c r="BT92" s="940"/>
      <c r="BU92" s="940"/>
      <c r="BV92" s="940"/>
      <c r="BW92" s="940"/>
      <c r="BX92" s="940"/>
      <c r="BY92" s="940"/>
      <c r="BZ92" s="940"/>
      <c r="CA92" s="940"/>
      <c r="CB92" s="940"/>
      <c r="CC92" s="940"/>
      <c r="CD92" s="940"/>
      <c r="CE92" s="940"/>
      <c r="CF92" s="940"/>
      <c r="CG92" s="941"/>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32"/>
      <c r="DW92" s="933"/>
      <c r="DX92" s="933"/>
      <c r="DY92" s="933"/>
      <c r="DZ92" s="93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39"/>
      <c r="BT93" s="940"/>
      <c r="BU93" s="940"/>
      <c r="BV93" s="940"/>
      <c r="BW93" s="940"/>
      <c r="BX93" s="940"/>
      <c r="BY93" s="940"/>
      <c r="BZ93" s="940"/>
      <c r="CA93" s="940"/>
      <c r="CB93" s="940"/>
      <c r="CC93" s="940"/>
      <c r="CD93" s="940"/>
      <c r="CE93" s="940"/>
      <c r="CF93" s="940"/>
      <c r="CG93" s="941"/>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32"/>
      <c r="DW93" s="933"/>
      <c r="DX93" s="933"/>
      <c r="DY93" s="933"/>
      <c r="DZ93" s="93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39"/>
      <c r="BT94" s="940"/>
      <c r="BU94" s="940"/>
      <c r="BV94" s="940"/>
      <c r="BW94" s="940"/>
      <c r="BX94" s="940"/>
      <c r="BY94" s="940"/>
      <c r="BZ94" s="940"/>
      <c r="CA94" s="940"/>
      <c r="CB94" s="940"/>
      <c r="CC94" s="940"/>
      <c r="CD94" s="940"/>
      <c r="CE94" s="940"/>
      <c r="CF94" s="940"/>
      <c r="CG94" s="941"/>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32"/>
      <c r="DW94" s="933"/>
      <c r="DX94" s="933"/>
      <c r="DY94" s="933"/>
      <c r="DZ94" s="93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39"/>
      <c r="BT95" s="940"/>
      <c r="BU95" s="940"/>
      <c r="BV95" s="940"/>
      <c r="BW95" s="940"/>
      <c r="BX95" s="940"/>
      <c r="BY95" s="940"/>
      <c r="BZ95" s="940"/>
      <c r="CA95" s="940"/>
      <c r="CB95" s="940"/>
      <c r="CC95" s="940"/>
      <c r="CD95" s="940"/>
      <c r="CE95" s="940"/>
      <c r="CF95" s="940"/>
      <c r="CG95" s="941"/>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32"/>
      <c r="DW95" s="933"/>
      <c r="DX95" s="933"/>
      <c r="DY95" s="933"/>
      <c r="DZ95" s="93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39"/>
      <c r="BT96" s="940"/>
      <c r="BU96" s="940"/>
      <c r="BV96" s="940"/>
      <c r="BW96" s="940"/>
      <c r="BX96" s="940"/>
      <c r="BY96" s="940"/>
      <c r="BZ96" s="940"/>
      <c r="CA96" s="940"/>
      <c r="CB96" s="940"/>
      <c r="CC96" s="940"/>
      <c r="CD96" s="940"/>
      <c r="CE96" s="940"/>
      <c r="CF96" s="940"/>
      <c r="CG96" s="941"/>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32"/>
      <c r="DW96" s="933"/>
      <c r="DX96" s="933"/>
      <c r="DY96" s="933"/>
      <c r="DZ96" s="93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39"/>
      <c r="BT97" s="940"/>
      <c r="BU97" s="940"/>
      <c r="BV97" s="940"/>
      <c r="BW97" s="940"/>
      <c r="BX97" s="940"/>
      <c r="BY97" s="940"/>
      <c r="BZ97" s="940"/>
      <c r="CA97" s="940"/>
      <c r="CB97" s="940"/>
      <c r="CC97" s="940"/>
      <c r="CD97" s="940"/>
      <c r="CE97" s="940"/>
      <c r="CF97" s="940"/>
      <c r="CG97" s="941"/>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32"/>
      <c r="DW97" s="933"/>
      <c r="DX97" s="933"/>
      <c r="DY97" s="933"/>
      <c r="DZ97" s="93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39"/>
      <c r="BT98" s="940"/>
      <c r="BU98" s="940"/>
      <c r="BV98" s="940"/>
      <c r="BW98" s="940"/>
      <c r="BX98" s="940"/>
      <c r="BY98" s="940"/>
      <c r="BZ98" s="940"/>
      <c r="CA98" s="940"/>
      <c r="CB98" s="940"/>
      <c r="CC98" s="940"/>
      <c r="CD98" s="940"/>
      <c r="CE98" s="940"/>
      <c r="CF98" s="940"/>
      <c r="CG98" s="941"/>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32"/>
      <c r="DW98" s="933"/>
      <c r="DX98" s="933"/>
      <c r="DY98" s="933"/>
      <c r="DZ98" s="93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39"/>
      <c r="BT99" s="940"/>
      <c r="BU99" s="940"/>
      <c r="BV99" s="940"/>
      <c r="BW99" s="940"/>
      <c r="BX99" s="940"/>
      <c r="BY99" s="940"/>
      <c r="BZ99" s="940"/>
      <c r="CA99" s="940"/>
      <c r="CB99" s="940"/>
      <c r="CC99" s="940"/>
      <c r="CD99" s="940"/>
      <c r="CE99" s="940"/>
      <c r="CF99" s="940"/>
      <c r="CG99" s="941"/>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32"/>
      <c r="DW99" s="933"/>
      <c r="DX99" s="933"/>
      <c r="DY99" s="933"/>
      <c r="DZ99" s="93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39"/>
      <c r="BT100" s="940"/>
      <c r="BU100" s="940"/>
      <c r="BV100" s="940"/>
      <c r="BW100" s="940"/>
      <c r="BX100" s="940"/>
      <c r="BY100" s="940"/>
      <c r="BZ100" s="940"/>
      <c r="CA100" s="940"/>
      <c r="CB100" s="940"/>
      <c r="CC100" s="940"/>
      <c r="CD100" s="940"/>
      <c r="CE100" s="940"/>
      <c r="CF100" s="940"/>
      <c r="CG100" s="941"/>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32"/>
      <c r="DW100" s="933"/>
      <c r="DX100" s="933"/>
      <c r="DY100" s="933"/>
      <c r="DZ100" s="93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39"/>
      <c r="BT101" s="940"/>
      <c r="BU101" s="940"/>
      <c r="BV101" s="940"/>
      <c r="BW101" s="940"/>
      <c r="BX101" s="940"/>
      <c r="BY101" s="940"/>
      <c r="BZ101" s="940"/>
      <c r="CA101" s="940"/>
      <c r="CB101" s="940"/>
      <c r="CC101" s="940"/>
      <c r="CD101" s="940"/>
      <c r="CE101" s="940"/>
      <c r="CF101" s="940"/>
      <c r="CG101" s="941"/>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32"/>
      <c r="DW101" s="933"/>
      <c r="DX101" s="933"/>
      <c r="DY101" s="933"/>
      <c r="DZ101" s="93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67" t="s">
        <v>425</v>
      </c>
      <c r="BS102" s="868"/>
      <c r="BT102" s="868"/>
      <c r="BU102" s="868"/>
      <c r="BV102" s="868"/>
      <c r="BW102" s="868"/>
      <c r="BX102" s="868"/>
      <c r="BY102" s="868"/>
      <c r="BZ102" s="868"/>
      <c r="CA102" s="868"/>
      <c r="CB102" s="868"/>
      <c r="CC102" s="868"/>
      <c r="CD102" s="868"/>
      <c r="CE102" s="868"/>
      <c r="CF102" s="868"/>
      <c r="CG102" s="869"/>
      <c r="CH102" s="974"/>
      <c r="CI102" s="975"/>
      <c r="CJ102" s="975"/>
      <c r="CK102" s="975"/>
      <c r="CL102" s="976"/>
      <c r="CM102" s="974"/>
      <c r="CN102" s="975"/>
      <c r="CO102" s="975"/>
      <c r="CP102" s="975"/>
      <c r="CQ102" s="976"/>
      <c r="CR102" s="969"/>
      <c r="CS102" s="930"/>
      <c r="CT102" s="930"/>
      <c r="CU102" s="930"/>
      <c r="CV102" s="970"/>
      <c r="CW102" s="969"/>
      <c r="CX102" s="930"/>
      <c r="CY102" s="930"/>
      <c r="CZ102" s="930"/>
      <c r="DA102" s="970"/>
      <c r="DB102" s="969"/>
      <c r="DC102" s="930"/>
      <c r="DD102" s="930"/>
      <c r="DE102" s="930"/>
      <c r="DF102" s="970"/>
      <c r="DG102" s="969"/>
      <c r="DH102" s="930"/>
      <c r="DI102" s="930"/>
      <c r="DJ102" s="930"/>
      <c r="DK102" s="970"/>
      <c r="DL102" s="969"/>
      <c r="DM102" s="930"/>
      <c r="DN102" s="930"/>
      <c r="DO102" s="930"/>
      <c r="DP102" s="970"/>
      <c r="DQ102" s="969"/>
      <c r="DR102" s="930"/>
      <c r="DS102" s="930"/>
      <c r="DT102" s="930"/>
      <c r="DU102" s="970"/>
      <c r="DV102" s="988"/>
      <c r="DW102" s="989"/>
      <c r="DX102" s="989"/>
      <c r="DY102" s="989"/>
      <c r="DZ102" s="99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1" t="s">
        <v>426</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2" t="s">
        <v>427</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93" t="s">
        <v>430</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431</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6" customFormat="1" ht="26.25" customHeight="1">
      <c r="A109" s="996" t="s">
        <v>432</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433</v>
      </c>
      <c r="AB109" s="978"/>
      <c r="AC109" s="978"/>
      <c r="AD109" s="978"/>
      <c r="AE109" s="979"/>
      <c r="AF109" s="977" t="s">
        <v>304</v>
      </c>
      <c r="AG109" s="978"/>
      <c r="AH109" s="978"/>
      <c r="AI109" s="978"/>
      <c r="AJ109" s="979"/>
      <c r="AK109" s="977" t="s">
        <v>303</v>
      </c>
      <c r="AL109" s="978"/>
      <c r="AM109" s="978"/>
      <c r="AN109" s="978"/>
      <c r="AO109" s="979"/>
      <c r="AP109" s="977" t="s">
        <v>434</v>
      </c>
      <c r="AQ109" s="978"/>
      <c r="AR109" s="978"/>
      <c r="AS109" s="978"/>
      <c r="AT109" s="980"/>
      <c r="AU109" s="996" t="s">
        <v>432</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433</v>
      </c>
      <c r="BR109" s="978"/>
      <c r="BS109" s="978"/>
      <c r="BT109" s="978"/>
      <c r="BU109" s="979"/>
      <c r="BV109" s="977" t="s">
        <v>304</v>
      </c>
      <c r="BW109" s="978"/>
      <c r="BX109" s="978"/>
      <c r="BY109" s="978"/>
      <c r="BZ109" s="979"/>
      <c r="CA109" s="977" t="s">
        <v>303</v>
      </c>
      <c r="CB109" s="978"/>
      <c r="CC109" s="978"/>
      <c r="CD109" s="978"/>
      <c r="CE109" s="979"/>
      <c r="CF109" s="987" t="s">
        <v>434</v>
      </c>
      <c r="CG109" s="987"/>
      <c r="CH109" s="987"/>
      <c r="CI109" s="987"/>
      <c r="CJ109" s="987"/>
      <c r="CK109" s="977" t="s">
        <v>435</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433</v>
      </c>
      <c r="DH109" s="978"/>
      <c r="DI109" s="978"/>
      <c r="DJ109" s="978"/>
      <c r="DK109" s="979"/>
      <c r="DL109" s="977" t="s">
        <v>304</v>
      </c>
      <c r="DM109" s="978"/>
      <c r="DN109" s="978"/>
      <c r="DO109" s="978"/>
      <c r="DP109" s="979"/>
      <c r="DQ109" s="977" t="s">
        <v>303</v>
      </c>
      <c r="DR109" s="978"/>
      <c r="DS109" s="978"/>
      <c r="DT109" s="978"/>
      <c r="DU109" s="979"/>
      <c r="DV109" s="977" t="s">
        <v>434</v>
      </c>
      <c r="DW109" s="978"/>
      <c r="DX109" s="978"/>
      <c r="DY109" s="978"/>
      <c r="DZ109" s="980"/>
    </row>
    <row r="110" spans="1:131" s="246" customFormat="1" ht="26.25" customHeight="1">
      <c r="A110" s="997" t="s">
        <v>436</v>
      </c>
      <c r="B110" s="998"/>
      <c r="C110" s="998"/>
      <c r="D110" s="998"/>
      <c r="E110" s="998"/>
      <c r="F110" s="998"/>
      <c r="G110" s="998"/>
      <c r="H110" s="998"/>
      <c r="I110" s="998"/>
      <c r="J110" s="998"/>
      <c r="K110" s="998"/>
      <c r="L110" s="998"/>
      <c r="M110" s="998"/>
      <c r="N110" s="998"/>
      <c r="O110" s="998"/>
      <c r="P110" s="998"/>
      <c r="Q110" s="998"/>
      <c r="R110" s="998"/>
      <c r="S110" s="998"/>
      <c r="T110" s="998"/>
      <c r="U110" s="998"/>
      <c r="V110" s="998"/>
      <c r="W110" s="998"/>
      <c r="X110" s="998"/>
      <c r="Y110" s="998"/>
      <c r="Z110" s="999"/>
      <c r="AA110" s="1000">
        <v>292176</v>
      </c>
      <c r="AB110" s="1001"/>
      <c r="AC110" s="1001"/>
      <c r="AD110" s="1001"/>
      <c r="AE110" s="1002"/>
      <c r="AF110" s="1003">
        <v>299390</v>
      </c>
      <c r="AG110" s="1001"/>
      <c r="AH110" s="1001"/>
      <c r="AI110" s="1001"/>
      <c r="AJ110" s="1002"/>
      <c r="AK110" s="1003">
        <v>251331</v>
      </c>
      <c r="AL110" s="1001"/>
      <c r="AM110" s="1001"/>
      <c r="AN110" s="1001"/>
      <c r="AO110" s="1002"/>
      <c r="AP110" s="1004">
        <v>14.6</v>
      </c>
      <c r="AQ110" s="1005"/>
      <c r="AR110" s="1005"/>
      <c r="AS110" s="1005"/>
      <c r="AT110" s="1006"/>
      <c r="AU110" s="1007" t="s">
        <v>73</v>
      </c>
      <c r="AV110" s="1008"/>
      <c r="AW110" s="1008"/>
      <c r="AX110" s="1008"/>
      <c r="AY110" s="1008"/>
      <c r="AZ110" s="1016" t="s">
        <v>437</v>
      </c>
      <c r="BA110" s="998"/>
      <c r="BB110" s="998"/>
      <c r="BC110" s="998"/>
      <c r="BD110" s="998"/>
      <c r="BE110" s="998"/>
      <c r="BF110" s="998"/>
      <c r="BG110" s="998"/>
      <c r="BH110" s="998"/>
      <c r="BI110" s="998"/>
      <c r="BJ110" s="998"/>
      <c r="BK110" s="998"/>
      <c r="BL110" s="998"/>
      <c r="BM110" s="998"/>
      <c r="BN110" s="998"/>
      <c r="BO110" s="998"/>
      <c r="BP110" s="999"/>
      <c r="BQ110" s="1017">
        <v>2708834</v>
      </c>
      <c r="BR110" s="1018"/>
      <c r="BS110" s="1018"/>
      <c r="BT110" s="1018"/>
      <c r="BU110" s="1018"/>
      <c r="BV110" s="1018">
        <v>2726398</v>
      </c>
      <c r="BW110" s="1018"/>
      <c r="BX110" s="1018"/>
      <c r="BY110" s="1018"/>
      <c r="BZ110" s="1018"/>
      <c r="CA110" s="1018">
        <v>2972097</v>
      </c>
      <c r="CB110" s="1018"/>
      <c r="CC110" s="1018"/>
      <c r="CD110" s="1018"/>
      <c r="CE110" s="1018"/>
      <c r="CF110" s="1019">
        <v>172.5</v>
      </c>
      <c r="CG110" s="1020"/>
      <c r="CH110" s="1020"/>
      <c r="CI110" s="1020"/>
      <c r="CJ110" s="1020"/>
      <c r="CK110" s="1021" t="s">
        <v>438</v>
      </c>
      <c r="CL110" s="1022"/>
      <c r="CM110" s="1027" t="s">
        <v>439</v>
      </c>
      <c r="CN110" s="1028"/>
      <c r="CO110" s="1028"/>
      <c r="CP110" s="1028"/>
      <c r="CQ110" s="1028"/>
      <c r="CR110" s="1028"/>
      <c r="CS110" s="1028"/>
      <c r="CT110" s="1028"/>
      <c r="CU110" s="1028"/>
      <c r="CV110" s="1028"/>
      <c r="CW110" s="1028"/>
      <c r="CX110" s="1028"/>
      <c r="CY110" s="1028"/>
      <c r="CZ110" s="1028"/>
      <c r="DA110" s="1028"/>
      <c r="DB110" s="1028"/>
      <c r="DC110" s="1028"/>
      <c r="DD110" s="1028"/>
      <c r="DE110" s="1028"/>
      <c r="DF110" s="1029"/>
      <c r="DG110" s="1017" t="s">
        <v>440</v>
      </c>
      <c r="DH110" s="1018"/>
      <c r="DI110" s="1018"/>
      <c r="DJ110" s="1018"/>
      <c r="DK110" s="1018"/>
      <c r="DL110" s="1018" t="s">
        <v>440</v>
      </c>
      <c r="DM110" s="1018"/>
      <c r="DN110" s="1018"/>
      <c r="DO110" s="1018"/>
      <c r="DP110" s="1018"/>
      <c r="DQ110" s="1018" t="s">
        <v>392</v>
      </c>
      <c r="DR110" s="1018"/>
      <c r="DS110" s="1018"/>
      <c r="DT110" s="1018"/>
      <c r="DU110" s="1018"/>
      <c r="DV110" s="1030" t="s">
        <v>440</v>
      </c>
      <c r="DW110" s="1030"/>
      <c r="DX110" s="1030"/>
      <c r="DY110" s="1030"/>
      <c r="DZ110" s="1031"/>
    </row>
    <row r="111" spans="1:131" s="246" customFormat="1" ht="26.25" customHeight="1">
      <c r="A111" s="1032" t="s">
        <v>441</v>
      </c>
      <c r="B111" s="1033"/>
      <c r="C111" s="1033"/>
      <c r="D111" s="1033"/>
      <c r="E111" s="1033"/>
      <c r="F111" s="1033"/>
      <c r="G111" s="1033"/>
      <c r="H111" s="1033"/>
      <c r="I111" s="1033"/>
      <c r="J111" s="1033"/>
      <c r="K111" s="1033"/>
      <c r="L111" s="1033"/>
      <c r="M111" s="1033"/>
      <c r="N111" s="1033"/>
      <c r="O111" s="1033"/>
      <c r="P111" s="1033"/>
      <c r="Q111" s="1033"/>
      <c r="R111" s="1033"/>
      <c r="S111" s="1033"/>
      <c r="T111" s="1033"/>
      <c r="U111" s="1033"/>
      <c r="V111" s="1033"/>
      <c r="W111" s="1033"/>
      <c r="X111" s="1033"/>
      <c r="Y111" s="1033"/>
      <c r="Z111" s="1034"/>
      <c r="AA111" s="1035" t="s">
        <v>129</v>
      </c>
      <c r="AB111" s="1036"/>
      <c r="AC111" s="1036"/>
      <c r="AD111" s="1036"/>
      <c r="AE111" s="1037"/>
      <c r="AF111" s="1038" t="s">
        <v>129</v>
      </c>
      <c r="AG111" s="1036"/>
      <c r="AH111" s="1036"/>
      <c r="AI111" s="1036"/>
      <c r="AJ111" s="1037"/>
      <c r="AK111" s="1038" t="s">
        <v>129</v>
      </c>
      <c r="AL111" s="1036"/>
      <c r="AM111" s="1036"/>
      <c r="AN111" s="1036"/>
      <c r="AO111" s="1037"/>
      <c r="AP111" s="1039" t="s">
        <v>129</v>
      </c>
      <c r="AQ111" s="1040"/>
      <c r="AR111" s="1040"/>
      <c r="AS111" s="1040"/>
      <c r="AT111" s="1041"/>
      <c r="AU111" s="1009"/>
      <c r="AV111" s="1010"/>
      <c r="AW111" s="1010"/>
      <c r="AX111" s="1010"/>
      <c r="AY111" s="1010"/>
      <c r="AZ111" s="1013" t="s">
        <v>442</v>
      </c>
      <c r="BA111" s="1014"/>
      <c r="BB111" s="1014"/>
      <c r="BC111" s="1014"/>
      <c r="BD111" s="1014"/>
      <c r="BE111" s="1014"/>
      <c r="BF111" s="1014"/>
      <c r="BG111" s="1014"/>
      <c r="BH111" s="1014"/>
      <c r="BI111" s="1014"/>
      <c r="BJ111" s="1014"/>
      <c r="BK111" s="1014"/>
      <c r="BL111" s="1014"/>
      <c r="BM111" s="1014"/>
      <c r="BN111" s="1014"/>
      <c r="BO111" s="1014"/>
      <c r="BP111" s="1015"/>
      <c r="BQ111" s="986" t="s">
        <v>443</v>
      </c>
      <c r="BR111" s="971"/>
      <c r="BS111" s="971"/>
      <c r="BT111" s="971"/>
      <c r="BU111" s="971"/>
      <c r="BV111" s="971" t="s">
        <v>129</v>
      </c>
      <c r="BW111" s="971"/>
      <c r="BX111" s="971"/>
      <c r="BY111" s="971"/>
      <c r="BZ111" s="971"/>
      <c r="CA111" s="971" t="s">
        <v>443</v>
      </c>
      <c r="CB111" s="971"/>
      <c r="CC111" s="971"/>
      <c r="CD111" s="971"/>
      <c r="CE111" s="971"/>
      <c r="CF111" s="981" t="s">
        <v>129</v>
      </c>
      <c r="CG111" s="982"/>
      <c r="CH111" s="982"/>
      <c r="CI111" s="982"/>
      <c r="CJ111" s="982"/>
      <c r="CK111" s="1023"/>
      <c r="CL111" s="1024"/>
      <c r="CM111" s="983" t="s">
        <v>444</v>
      </c>
      <c r="CN111" s="984"/>
      <c r="CO111" s="984"/>
      <c r="CP111" s="984"/>
      <c r="CQ111" s="984"/>
      <c r="CR111" s="984"/>
      <c r="CS111" s="984"/>
      <c r="CT111" s="984"/>
      <c r="CU111" s="984"/>
      <c r="CV111" s="984"/>
      <c r="CW111" s="984"/>
      <c r="CX111" s="984"/>
      <c r="CY111" s="984"/>
      <c r="CZ111" s="984"/>
      <c r="DA111" s="984"/>
      <c r="DB111" s="984"/>
      <c r="DC111" s="984"/>
      <c r="DD111" s="984"/>
      <c r="DE111" s="984"/>
      <c r="DF111" s="985"/>
      <c r="DG111" s="986" t="s">
        <v>129</v>
      </c>
      <c r="DH111" s="971"/>
      <c r="DI111" s="971"/>
      <c r="DJ111" s="971"/>
      <c r="DK111" s="971"/>
      <c r="DL111" s="971" t="s">
        <v>443</v>
      </c>
      <c r="DM111" s="971"/>
      <c r="DN111" s="971"/>
      <c r="DO111" s="971"/>
      <c r="DP111" s="971"/>
      <c r="DQ111" s="971" t="s">
        <v>443</v>
      </c>
      <c r="DR111" s="971"/>
      <c r="DS111" s="971"/>
      <c r="DT111" s="971"/>
      <c r="DU111" s="971"/>
      <c r="DV111" s="972" t="s">
        <v>129</v>
      </c>
      <c r="DW111" s="972"/>
      <c r="DX111" s="972"/>
      <c r="DY111" s="972"/>
      <c r="DZ111" s="973"/>
    </row>
    <row r="112" spans="1:131" s="246" customFormat="1" ht="26.25" customHeight="1">
      <c r="A112" s="1045" t="s">
        <v>445</v>
      </c>
      <c r="B112" s="1046"/>
      <c r="C112" s="1014" t="s">
        <v>446</v>
      </c>
      <c r="D112" s="1014"/>
      <c r="E112" s="1014"/>
      <c r="F112" s="1014"/>
      <c r="G112" s="1014"/>
      <c r="H112" s="1014"/>
      <c r="I112" s="1014"/>
      <c r="J112" s="1014"/>
      <c r="K112" s="1014"/>
      <c r="L112" s="1014"/>
      <c r="M112" s="1014"/>
      <c r="N112" s="1014"/>
      <c r="O112" s="1014"/>
      <c r="P112" s="1014"/>
      <c r="Q112" s="1014"/>
      <c r="R112" s="1014"/>
      <c r="S112" s="1014"/>
      <c r="T112" s="1014"/>
      <c r="U112" s="1014"/>
      <c r="V112" s="1014"/>
      <c r="W112" s="1014"/>
      <c r="X112" s="1014"/>
      <c r="Y112" s="1014"/>
      <c r="Z112" s="1015"/>
      <c r="AA112" s="1051" t="s">
        <v>129</v>
      </c>
      <c r="AB112" s="1043"/>
      <c r="AC112" s="1043"/>
      <c r="AD112" s="1043"/>
      <c r="AE112" s="1044"/>
      <c r="AF112" s="1042" t="s">
        <v>443</v>
      </c>
      <c r="AG112" s="1043"/>
      <c r="AH112" s="1043"/>
      <c r="AI112" s="1043"/>
      <c r="AJ112" s="1044"/>
      <c r="AK112" s="1042" t="s">
        <v>129</v>
      </c>
      <c r="AL112" s="1043"/>
      <c r="AM112" s="1043"/>
      <c r="AN112" s="1043"/>
      <c r="AO112" s="1044"/>
      <c r="AP112" s="1052" t="s">
        <v>129</v>
      </c>
      <c r="AQ112" s="1053"/>
      <c r="AR112" s="1053"/>
      <c r="AS112" s="1053"/>
      <c r="AT112" s="1054"/>
      <c r="AU112" s="1009"/>
      <c r="AV112" s="1010"/>
      <c r="AW112" s="1010"/>
      <c r="AX112" s="1010"/>
      <c r="AY112" s="1010"/>
      <c r="AZ112" s="1013" t="s">
        <v>447</v>
      </c>
      <c r="BA112" s="1014"/>
      <c r="BB112" s="1014"/>
      <c r="BC112" s="1014"/>
      <c r="BD112" s="1014"/>
      <c r="BE112" s="1014"/>
      <c r="BF112" s="1014"/>
      <c r="BG112" s="1014"/>
      <c r="BH112" s="1014"/>
      <c r="BI112" s="1014"/>
      <c r="BJ112" s="1014"/>
      <c r="BK112" s="1014"/>
      <c r="BL112" s="1014"/>
      <c r="BM112" s="1014"/>
      <c r="BN112" s="1014"/>
      <c r="BO112" s="1014"/>
      <c r="BP112" s="1015"/>
      <c r="BQ112" s="986">
        <v>2095612</v>
      </c>
      <c r="BR112" s="971"/>
      <c r="BS112" s="971"/>
      <c r="BT112" s="971"/>
      <c r="BU112" s="971"/>
      <c r="BV112" s="971">
        <v>2043724</v>
      </c>
      <c r="BW112" s="971"/>
      <c r="BX112" s="971"/>
      <c r="BY112" s="971"/>
      <c r="BZ112" s="971"/>
      <c r="CA112" s="971">
        <v>1803264</v>
      </c>
      <c r="CB112" s="971"/>
      <c r="CC112" s="971"/>
      <c r="CD112" s="971"/>
      <c r="CE112" s="971"/>
      <c r="CF112" s="981">
        <v>104.7</v>
      </c>
      <c r="CG112" s="982"/>
      <c r="CH112" s="982"/>
      <c r="CI112" s="982"/>
      <c r="CJ112" s="982"/>
      <c r="CK112" s="1023"/>
      <c r="CL112" s="1024"/>
      <c r="CM112" s="983" t="s">
        <v>448</v>
      </c>
      <c r="CN112" s="984"/>
      <c r="CO112" s="984"/>
      <c r="CP112" s="984"/>
      <c r="CQ112" s="984"/>
      <c r="CR112" s="984"/>
      <c r="CS112" s="984"/>
      <c r="CT112" s="984"/>
      <c r="CU112" s="984"/>
      <c r="CV112" s="984"/>
      <c r="CW112" s="984"/>
      <c r="CX112" s="984"/>
      <c r="CY112" s="984"/>
      <c r="CZ112" s="984"/>
      <c r="DA112" s="984"/>
      <c r="DB112" s="984"/>
      <c r="DC112" s="984"/>
      <c r="DD112" s="984"/>
      <c r="DE112" s="984"/>
      <c r="DF112" s="985"/>
      <c r="DG112" s="986" t="s">
        <v>443</v>
      </c>
      <c r="DH112" s="971"/>
      <c r="DI112" s="971"/>
      <c r="DJ112" s="971"/>
      <c r="DK112" s="971"/>
      <c r="DL112" s="971" t="s">
        <v>129</v>
      </c>
      <c r="DM112" s="971"/>
      <c r="DN112" s="971"/>
      <c r="DO112" s="971"/>
      <c r="DP112" s="971"/>
      <c r="DQ112" s="971" t="s">
        <v>129</v>
      </c>
      <c r="DR112" s="971"/>
      <c r="DS112" s="971"/>
      <c r="DT112" s="971"/>
      <c r="DU112" s="971"/>
      <c r="DV112" s="972" t="s">
        <v>443</v>
      </c>
      <c r="DW112" s="972"/>
      <c r="DX112" s="972"/>
      <c r="DY112" s="972"/>
      <c r="DZ112" s="973"/>
    </row>
    <row r="113" spans="1:130" s="246" customFormat="1" ht="26.25" customHeight="1">
      <c r="A113" s="1047"/>
      <c r="B113" s="1048"/>
      <c r="C113" s="1014" t="s">
        <v>449</v>
      </c>
      <c r="D113" s="1014"/>
      <c r="E113" s="1014"/>
      <c r="F113" s="1014"/>
      <c r="G113" s="1014"/>
      <c r="H113" s="1014"/>
      <c r="I113" s="1014"/>
      <c r="J113" s="1014"/>
      <c r="K113" s="1014"/>
      <c r="L113" s="1014"/>
      <c r="M113" s="1014"/>
      <c r="N113" s="1014"/>
      <c r="O113" s="1014"/>
      <c r="P113" s="1014"/>
      <c r="Q113" s="1014"/>
      <c r="R113" s="1014"/>
      <c r="S113" s="1014"/>
      <c r="T113" s="1014"/>
      <c r="U113" s="1014"/>
      <c r="V113" s="1014"/>
      <c r="W113" s="1014"/>
      <c r="X113" s="1014"/>
      <c r="Y113" s="1014"/>
      <c r="Z113" s="1015"/>
      <c r="AA113" s="1035">
        <v>150622</v>
      </c>
      <c r="AB113" s="1036"/>
      <c r="AC113" s="1036"/>
      <c r="AD113" s="1036"/>
      <c r="AE113" s="1037"/>
      <c r="AF113" s="1038">
        <v>160224</v>
      </c>
      <c r="AG113" s="1036"/>
      <c r="AH113" s="1036"/>
      <c r="AI113" s="1036"/>
      <c r="AJ113" s="1037"/>
      <c r="AK113" s="1038">
        <v>156203</v>
      </c>
      <c r="AL113" s="1036"/>
      <c r="AM113" s="1036"/>
      <c r="AN113" s="1036"/>
      <c r="AO113" s="1037"/>
      <c r="AP113" s="1039">
        <v>9.1</v>
      </c>
      <c r="AQ113" s="1040"/>
      <c r="AR113" s="1040"/>
      <c r="AS113" s="1040"/>
      <c r="AT113" s="1041"/>
      <c r="AU113" s="1009"/>
      <c r="AV113" s="1010"/>
      <c r="AW113" s="1010"/>
      <c r="AX113" s="1010"/>
      <c r="AY113" s="1010"/>
      <c r="AZ113" s="1013" t="s">
        <v>450</v>
      </c>
      <c r="BA113" s="1014"/>
      <c r="BB113" s="1014"/>
      <c r="BC113" s="1014"/>
      <c r="BD113" s="1014"/>
      <c r="BE113" s="1014"/>
      <c r="BF113" s="1014"/>
      <c r="BG113" s="1014"/>
      <c r="BH113" s="1014"/>
      <c r="BI113" s="1014"/>
      <c r="BJ113" s="1014"/>
      <c r="BK113" s="1014"/>
      <c r="BL113" s="1014"/>
      <c r="BM113" s="1014"/>
      <c r="BN113" s="1014"/>
      <c r="BO113" s="1014"/>
      <c r="BP113" s="1015"/>
      <c r="BQ113" s="986">
        <v>42823</v>
      </c>
      <c r="BR113" s="971"/>
      <c r="BS113" s="971"/>
      <c r="BT113" s="971"/>
      <c r="BU113" s="971"/>
      <c r="BV113" s="971">
        <v>41236</v>
      </c>
      <c r="BW113" s="971"/>
      <c r="BX113" s="971"/>
      <c r="BY113" s="971"/>
      <c r="BZ113" s="971"/>
      <c r="CA113" s="971">
        <v>37641</v>
      </c>
      <c r="CB113" s="971"/>
      <c r="CC113" s="971"/>
      <c r="CD113" s="971"/>
      <c r="CE113" s="971"/>
      <c r="CF113" s="981">
        <v>2.2000000000000002</v>
      </c>
      <c r="CG113" s="982"/>
      <c r="CH113" s="982"/>
      <c r="CI113" s="982"/>
      <c r="CJ113" s="982"/>
      <c r="CK113" s="1023"/>
      <c r="CL113" s="1024"/>
      <c r="CM113" s="983" t="s">
        <v>451</v>
      </c>
      <c r="CN113" s="984"/>
      <c r="CO113" s="984"/>
      <c r="CP113" s="984"/>
      <c r="CQ113" s="984"/>
      <c r="CR113" s="984"/>
      <c r="CS113" s="984"/>
      <c r="CT113" s="984"/>
      <c r="CU113" s="984"/>
      <c r="CV113" s="984"/>
      <c r="CW113" s="984"/>
      <c r="CX113" s="984"/>
      <c r="CY113" s="984"/>
      <c r="CZ113" s="984"/>
      <c r="DA113" s="984"/>
      <c r="DB113" s="984"/>
      <c r="DC113" s="984"/>
      <c r="DD113" s="984"/>
      <c r="DE113" s="984"/>
      <c r="DF113" s="985"/>
      <c r="DG113" s="1051" t="s">
        <v>443</v>
      </c>
      <c r="DH113" s="1043"/>
      <c r="DI113" s="1043"/>
      <c r="DJ113" s="1043"/>
      <c r="DK113" s="1044"/>
      <c r="DL113" s="1042" t="s">
        <v>452</v>
      </c>
      <c r="DM113" s="1043"/>
      <c r="DN113" s="1043"/>
      <c r="DO113" s="1043"/>
      <c r="DP113" s="1044"/>
      <c r="DQ113" s="1042" t="s">
        <v>443</v>
      </c>
      <c r="DR113" s="1043"/>
      <c r="DS113" s="1043"/>
      <c r="DT113" s="1043"/>
      <c r="DU113" s="1044"/>
      <c r="DV113" s="1052" t="s">
        <v>129</v>
      </c>
      <c r="DW113" s="1053"/>
      <c r="DX113" s="1053"/>
      <c r="DY113" s="1053"/>
      <c r="DZ113" s="1054"/>
    </row>
    <row r="114" spans="1:130" s="246" customFormat="1" ht="26.25" customHeight="1">
      <c r="A114" s="1047"/>
      <c r="B114" s="1048"/>
      <c r="C114" s="1014" t="s">
        <v>453</v>
      </c>
      <c r="D114" s="1014"/>
      <c r="E114" s="1014"/>
      <c r="F114" s="1014"/>
      <c r="G114" s="1014"/>
      <c r="H114" s="1014"/>
      <c r="I114" s="1014"/>
      <c r="J114" s="1014"/>
      <c r="K114" s="1014"/>
      <c r="L114" s="1014"/>
      <c r="M114" s="1014"/>
      <c r="N114" s="1014"/>
      <c r="O114" s="1014"/>
      <c r="P114" s="1014"/>
      <c r="Q114" s="1014"/>
      <c r="R114" s="1014"/>
      <c r="S114" s="1014"/>
      <c r="T114" s="1014"/>
      <c r="U114" s="1014"/>
      <c r="V114" s="1014"/>
      <c r="W114" s="1014"/>
      <c r="X114" s="1014"/>
      <c r="Y114" s="1014"/>
      <c r="Z114" s="1015"/>
      <c r="AA114" s="1051">
        <v>4223</v>
      </c>
      <c r="AB114" s="1043"/>
      <c r="AC114" s="1043"/>
      <c r="AD114" s="1043"/>
      <c r="AE114" s="1044"/>
      <c r="AF114" s="1042">
        <v>6355</v>
      </c>
      <c r="AG114" s="1043"/>
      <c r="AH114" s="1043"/>
      <c r="AI114" s="1043"/>
      <c r="AJ114" s="1044"/>
      <c r="AK114" s="1042">
        <v>7644</v>
      </c>
      <c r="AL114" s="1043"/>
      <c r="AM114" s="1043"/>
      <c r="AN114" s="1043"/>
      <c r="AO114" s="1044"/>
      <c r="AP114" s="1052">
        <v>0.4</v>
      </c>
      <c r="AQ114" s="1053"/>
      <c r="AR114" s="1053"/>
      <c r="AS114" s="1053"/>
      <c r="AT114" s="1054"/>
      <c r="AU114" s="1009"/>
      <c r="AV114" s="1010"/>
      <c r="AW114" s="1010"/>
      <c r="AX114" s="1010"/>
      <c r="AY114" s="1010"/>
      <c r="AZ114" s="1013" t="s">
        <v>454</v>
      </c>
      <c r="BA114" s="1014"/>
      <c r="BB114" s="1014"/>
      <c r="BC114" s="1014"/>
      <c r="BD114" s="1014"/>
      <c r="BE114" s="1014"/>
      <c r="BF114" s="1014"/>
      <c r="BG114" s="1014"/>
      <c r="BH114" s="1014"/>
      <c r="BI114" s="1014"/>
      <c r="BJ114" s="1014"/>
      <c r="BK114" s="1014"/>
      <c r="BL114" s="1014"/>
      <c r="BM114" s="1014"/>
      <c r="BN114" s="1014"/>
      <c r="BO114" s="1014"/>
      <c r="BP114" s="1015"/>
      <c r="BQ114" s="986">
        <v>963340</v>
      </c>
      <c r="BR114" s="971"/>
      <c r="BS114" s="971"/>
      <c r="BT114" s="971"/>
      <c r="BU114" s="971"/>
      <c r="BV114" s="971">
        <v>1015923</v>
      </c>
      <c r="BW114" s="971"/>
      <c r="BX114" s="971"/>
      <c r="BY114" s="971"/>
      <c r="BZ114" s="971"/>
      <c r="CA114" s="971">
        <v>956660</v>
      </c>
      <c r="CB114" s="971"/>
      <c r="CC114" s="971"/>
      <c r="CD114" s="971"/>
      <c r="CE114" s="971"/>
      <c r="CF114" s="981">
        <v>55.5</v>
      </c>
      <c r="CG114" s="982"/>
      <c r="CH114" s="982"/>
      <c r="CI114" s="982"/>
      <c r="CJ114" s="982"/>
      <c r="CK114" s="1023"/>
      <c r="CL114" s="1024"/>
      <c r="CM114" s="983" t="s">
        <v>455</v>
      </c>
      <c r="CN114" s="984"/>
      <c r="CO114" s="984"/>
      <c r="CP114" s="984"/>
      <c r="CQ114" s="984"/>
      <c r="CR114" s="984"/>
      <c r="CS114" s="984"/>
      <c r="CT114" s="984"/>
      <c r="CU114" s="984"/>
      <c r="CV114" s="984"/>
      <c r="CW114" s="984"/>
      <c r="CX114" s="984"/>
      <c r="CY114" s="984"/>
      <c r="CZ114" s="984"/>
      <c r="DA114" s="984"/>
      <c r="DB114" s="984"/>
      <c r="DC114" s="984"/>
      <c r="DD114" s="984"/>
      <c r="DE114" s="984"/>
      <c r="DF114" s="985"/>
      <c r="DG114" s="1051" t="s">
        <v>129</v>
      </c>
      <c r="DH114" s="1043"/>
      <c r="DI114" s="1043"/>
      <c r="DJ114" s="1043"/>
      <c r="DK114" s="1044"/>
      <c r="DL114" s="1042" t="s">
        <v>129</v>
      </c>
      <c r="DM114" s="1043"/>
      <c r="DN114" s="1043"/>
      <c r="DO114" s="1043"/>
      <c r="DP114" s="1044"/>
      <c r="DQ114" s="1042" t="s">
        <v>443</v>
      </c>
      <c r="DR114" s="1043"/>
      <c r="DS114" s="1043"/>
      <c r="DT114" s="1043"/>
      <c r="DU114" s="1044"/>
      <c r="DV114" s="1052" t="s">
        <v>443</v>
      </c>
      <c r="DW114" s="1053"/>
      <c r="DX114" s="1053"/>
      <c r="DY114" s="1053"/>
      <c r="DZ114" s="1054"/>
    </row>
    <row r="115" spans="1:130" s="246" customFormat="1" ht="26.25" customHeight="1">
      <c r="A115" s="1047"/>
      <c r="B115" s="1048"/>
      <c r="C115" s="1014" t="s">
        <v>456</v>
      </c>
      <c r="D115" s="1014"/>
      <c r="E115" s="1014"/>
      <c r="F115" s="1014"/>
      <c r="G115" s="1014"/>
      <c r="H115" s="1014"/>
      <c r="I115" s="1014"/>
      <c r="J115" s="1014"/>
      <c r="K115" s="1014"/>
      <c r="L115" s="1014"/>
      <c r="M115" s="1014"/>
      <c r="N115" s="1014"/>
      <c r="O115" s="1014"/>
      <c r="P115" s="1014"/>
      <c r="Q115" s="1014"/>
      <c r="R115" s="1014"/>
      <c r="S115" s="1014"/>
      <c r="T115" s="1014"/>
      <c r="U115" s="1014"/>
      <c r="V115" s="1014"/>
      <c r="W115" s="1014"/>
      <c r="X115" s="1014"/>
      <c r="Y115" s="1014"/>
      <c r="Z115" s="1015"/>
      <c r="AA115" s="1035" t="s">
        <v>443</v>
      </c>
      <c r="AB115" s="1036"/>
      <c r="AC115" s="1036"/>
      <c r="AD115" s="1036"/>
      <c r="AE115" s="1037"/>
      <c r="AF115" s="1038" t="s">
        <v>129</v>
      </c>
      <c r="AG115" s="1036"/>
      <c r="AH115" s="1036"/>
      <c r="AI115" s="1036"/>
      <c r="AJ115" s="1037"/>
      <c r="AK115" s="1038" t="s">
        <v>129</v>
      </c>
      <c r="AL115" s="1036"/>
      <c r="AM115" s="1036"/>
      <c r="AN115" s="1036"/>
      <c r="AO115" s="1037"/>
      <c r="AP115" s="1039" t="s">
        <v>129</v>
      </c>
      <c r="AQ115" s="1040"/>
      <c r="AR115" s="1040"/>
      <c r="AS115" s="1040"/>
      <c r="AT115" s="1041"/>
      <c r="AU115" s="1009"/>
      <c r="AV115" s="1010"/>
      <c r="AW115" s="1010"/>
      <c r="AX115" s="1010"/>
      <c r="AY115" s="1010"/>
      <c r="AZ115" s="1013" t="s">
        <v>457</v>
      </c>
      <c r="BA115" s="1014"/>
      <c r="BB115" s="1014"/>
      <c r="BC115" s="1014"/>
      <c r="BD115" s="1014"/>
      <c r="BE115" s="1014"/>
      <c r="BF115" s="1014"/>
      <c r="BG115" s="1014"/>
      <c r="BH115" s="1014"/>
      <c r="BI115" s="1014"/>
      <c r="BJ115" s="1014"/>
      <c r="BK115" s="1014"/>
      <c r="BL115" s="1014"/>
      <c r="BM115" s="1014"/>
      <c r="BN115" s="1014"/>
      <c r="BO115" s="1014"/>
      <c r="BP115" s="1015"/>
      <c r="BQ115" s="986">
        <v>49458</v>
      </c>
      <c r="BR115" s="971"/>
      <c r="BS115" s="971"/>
      <c r="BT115" s="971"/>
      <c r="BU115" s="971"/>
      <c r="BV115" s="971">
        <v>65952</v>
      </c>
      <c r="BW115" s="971"/>
      <c r="BX115" s="971"/>
      <c r="BY115" s="971"/>
      <c r="BZ115" s="971"/>
      <c r="CA115" s="971">
        <v>66977</v>
      </c>
      <c r="CB115" s="971"/>
      <c r="CC115" s="971"/>
      <c r="CD115" s="971"/>
      <c r="CE115" s="971"/>
      <c r="CF115" s="981">
        <v>3.9</v>
      </c>
      <c r="CG115" s="982"/>
      <c r="CH115" s="982"/>
      <c r="CI115" s="982"/>
      <c r="CJ115" s="982"/>
      <c r="CK115" s="1023"/>
      <c r="CL115" s="1024"/>
      <c r="CM115" s="1013" t="s">
        <v>458</v>
      </c>
      <c r="CN115" s="1055"/>
      <c r="CO115" s="1055"/>
      <c r="CP115" s="1055"/>
      <c r="CQ115" s="1055"/>
      <c r="CR115" s="1055"/>
      <c r="CS115" s="1055"/>
      <c r="CT115" s="1055"/>
      <c r="CU115" s="1055"/>
      <c r="CV115" s="1055"/>
      <c r="CW115" s="1055"/>
      <c r="CX115" s="1055"/>
      <c r="CY115" s="1055"/>
      <c r="CZ115" s="1055"/>
      <c r="DA115" s="1055"/>
      <c r="DB115" s="1055"/>
      <c r="DC115" s="1055"/>
      <c r="DD115" s="1055"/>
      <c r="DE115" s="1055"/>
      <c r="DF115" s="1015"/>
      <c r="DG115" s="1051" t="s">
        <v>129</v>
      </c>
      <c r="DH115" s="1043"/>
      <c r="DI115" s="1043"/>
      <c r="DJ115" s="1043"/>
      <c r="DK115" s="1044"/>
      <c r="DL115" s="1042" t="s">
        <v>443</v>
      </c>
      <c r="DM115" s="1043"/>
      <c r="DN115" s="1043"/>
      <c r="DO115" s="1043"/>
      <c r="DP115" s="1044"/>
      <c r="DQ115" s="1042" t="s">
        <v>443</v>
      </c>
      <c r="DR115" s="1043"/>
      <c r="DS115" s="1043"/>
      <c r="DT115" s="1043"/>
      <c r="DU115" s="1044"/>
      <c r="DV115" s="1052" t="s">
        <v>129</v>
      </c>
      <c r="DW115" s="1053"/>
      <c r="DX115" s="1053"/>
      <c r="DY115" s="1053"/>
      <c r="DZ115" s="1054"/>
    </row>
    <row r="116" spans="1:130" s="246" customFormat="1" ht="26.25" customHeight="1">
      <c r="A116" s="1049"/>
      <c r="B116" s="1050"/>
      <c r="C116" s="1068" t="s">
        <v>459</v>
      </c>
      <c r="D116" s="1068"/>
      <c r="E116" s="1068"/>
      <c r="F116" s="1068"/>
      <c r="G116" s="1068"/>
      <c r="H116" s="1068"/>
      <c r="I116" s="1068"/>
      <c r="J116" s="1068"/>
      <c r="K116" s="1068"/>
      <c r="L116" s="1068"/>
      <c r="M116" s="1068"/>
      <c r="N116" s="1068"/>
      <c r="O116" s="1068"/>
      <c r="P116" s="1068"/>
      <c r="Q116" s="1068"/>
      <c r="R116" s="1068"/>
      <c r="S116" s="1068"/>
      <c r="T116" s="1068"/>
      <c r="U116" s="1068"/>
      <c r="V116" s="1068"/>
      <c r="W116" s="1068"/>
      <c r="X116" s="1068"/>
      <c r="Y116" s="1068"/>
      <c r="Z116" s="1069"/>
      <c r="AA116" s="1051" t="s">
        <v>443</v>
      </c>
      <c r="AB116" s="1043"/>
      <c r="AC116" s="1043"/>
      <c r="AD116" s="1043"/>
      <c r="AE116" s="1044"/>
      <c r="AF116" s="1042" t="s">
        <v>443</v>
      </c>
      <c r="AG116" s="1043"/>
      <c r="AH116" s="1043"/>
      <c r="AI116" s="1043"/>
      <c r="AJ116" s="1044"/>
      <c r="AK116" s="1042">
        <v>53</v>
      </c>
      <c r="AL116" s="1043"/>
      <c r="AM116" s="1043"/>
      <c r="AN116" s="1043"/>
      <c r="AO116" s="1044"/>
      <c r="AP116" s="1052">
        <v>0</v>
      </c>
      <c r="AQ116" s="1053"/>
      <c r="AR116" s="1053"/>
      <c r="AS116" s="1053"/>
      <c r="AT116" s="1054"/>
      <c r="AU116" s="1009"/>
      <c r="AV116" s="1010"/>
      <c r="AW116" s="1010"/>
      <c r="AX116" s="1010"/>
      <c r="AY116" s="1010"/>
      <c r="AZ116" s="1056" t="s">
        <v>460</v>
      </c>
      <c r="BA116" s="1057"/>
      <c r="BB116" s="1057"/>
      <c r="BC116" s="1057"/>
      <c r="BD116" s="1057"/>
      <c r="BE116" s="1057"/>
      <c r="BF116" s="1057"/>
      <c r="BG116" s="1057"/>
      <c r="BH116" s="1057"/>
      <c r="BI116" s="1057"/>
      <c r="BJ116" s="1057"/>
      <c r="BK116" s="1057"/>
      <c r="BL116" s="1057"/>
      <c r="BM116" s="1057"/>
      <c r="BN116" s="1057"/>
      <c r="BO116" s="1057"/>
      <c r="BP116" s="1058"/>
      <c r="BQ116" s="986" t="s">
        <v>443</v>
      </c>
      <c r="BR116" s="971"/>
      <c r="BS116" s="971"/>
      <c r="BT116" s="971"/>
      <c r="BU116" s="971"/>
      <c r="BV116" s="971" t="s">
        <v>443</v>
      </c>
      <c r="BW116" s="971"/>
      <c r="BX116" s="971"/>
      <c r="BY116" s="971"/>
      <c r="BZ116" s="971"/>
      <c r="CA116" s="971" t="s">
        <v>129</v>
      </c>
      <c r="CB116" s="971"/>
      <c r="CC116" s="971"/>
      <c r="CD116" s="971"/>
      <c r="CE116" s="971"/>
      <c r="CF116" s="981" t="s">
        <v>443</v>
      </c>
      <c r="CG116" s="982"/>
      <c r="CH116" s="982"/>
      <c r="CI116" s="982"/>
      <c r="CJ116" s="982"/>
      <c r="CK116" s="1023"/>
      <c r="CL116" s="1024"/>
      <c r="CM116" s="983" t="s">
        <v>461</v>
      </c>
      <c r="CN116" s="984"/>
      <c r="CO116" s="984"/>
      <c r="CP116" s="984"/>
      <c r="CQ116" s="984"/>
      <c r="CR116" s="984"/>
      <c r="CS116" s="984"/>
      <c r="CT116" s="984"/>
      <c r="CU116" s="984"/>
      <c r="CV116" s="984"/>
      <c r="CW116" s="984"/>
      <c r="CX116" s="984"/>
      <c r="CY116" s="984"/>
      <c r="CZ116" s="984"/>
      <c r="DA116" s="984"/>
      <c r="DB116" s="984"/>
      <c r="DC116" s="984"/>
      <c r="DD116" s="984"/>
      <c r="DE116" s="984"/>
      <c r="DF116" s="985"/>
      <c r="DG116" s="1051" t="s">
        <v>129</v>
      </c>
      <c r="DH116" s="1043"/>
      <c r="DI116" s="1043"/>
      <c r="DJ116" s="1043"/>
      <c r="DK116" s="1044"/>
      <c r="DL116" s="1042" t="s">
        <v>443</v>
      </c>
      <c r="DM116" s="1043"/>
      <c r="DN116" s="1043"/>
      <c r="DO116" s="1043"/>
      <c r="DP116" s="1044"/>
      <c r="DQ116" s="1042" t="s">
        <v>443</v>
      </c>
      <c r="DR116" s="1043"/>
      <c r="DS116" s="1043"/>
      <c r="DT116" s="1043"/>
      <c r="DU116" s="1044"/>
      <c r="DV116" s="1052" t="s">
        <v>443</v>
      </c>
      <c r="DW116" s="1053"/>
      <c r="DX116" s="1053"/>
      <c r="DY116" s="1053"/>
      <c r="DZ116" s="1054"/>
    </row>
    <row r="117" spans="1:130" s="246" customFormat="1" ht="26.25" customHeight="1">
      <c r="A117" s="996" t="s">
        <v>186</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70" t="s">
        <v>462</v>
      </c>
      <c r="Z117" s="979"/>
      <c r="AA117" s="1071">
        <v>447021</v>
      </c>
      <c r="AB117" s="1072"/>
      <c r="AC117" s="1072"/>
      <c r="AD117" s="1072"/>
      <c r="AE117" s="1073"/>
      <c r="AF117" s="1074">
        <v>465969</v>
      </c>
      <c r="AG117" s="1072"/>
      <c r="AH117" s="1072"/>
      <c r="AI117" s="1072"/>
      <c r="AJ117" s="1073"/>
      <c r="AK117" s="1074">
        <v>415231</v>
      </c>
      <c r="AL117" s="1072"/>
      <c r="AM117" s="1072"/>
      <c r="AN117" s="1072"/>
      <c r="AO117" s="1073"/>
      <c r="AP117" s="1075"/>
      <c r="AQ117" s="1076"/>
      <c r="AR117" s="1076"/>
      <c r="AS117" s="1076"/>
      <c r="AT117" s="1077"/>
      <c r="AU117" s="1009"/>
      <c r="AV117" s="1010"/>
      <c r="AW117" s="1010"/>
      <c r="AX117" s="1010"/>
      <c r="AY117" s="1010"/>
      <c r="AZ117" s="1056" t="s">
        <v>463</v>
      </c>
      <c r="BA117" s="1057"/>
      <c r="BB117" s="1057"/>
      <c r="BC117" s="1057"/>
      <c r="BD117" s="1057"/>
      <c r="BE117" s="1057"/>
      <c r="BF117" s="1057"/>
      <c r="BG117" s="1057"/>
      <c r="BH117" s="1057"/>
      <c r="BI117" s="1057"/>
      <c r="BJ117" s="1057"/>
      <c r="BK117" s="1057"/>
      <c r="BL117" s="1057"/>
      <c r="BM117" s="1057"/>
      <c r="BN117" s="1057"/>
      <c r="BO117" s="1057"/>
      <c r="BP117" s="1058"/>
      <c r="BQ117" s="986" t="s">
        <v>129</v>
      </c>
      <c r="BR117" s="971"/>
      <c r="BS117" s="971"/>
      <c r="BT117" s="971"/>
      <c r="BU117" s="971"/>
      <c r="BV117" s="971" t="s">
        <v>443</v>
      </c>
      <c r="BW117" s="971"/>
      <c r="BX117" s="971"/>
      <c r="BY117" s="971"/>
      <c r="BZ117" s="971"/>
      <c r="CA117" s="971" t="s">
        <v>129</v>
      </c>
      <c r="CB117" s="971"/>
      <c r="CC117" s="971"/>
      <c r="CD117" s="971"/>
      <c r="CE117" s="971"/>
      <c r="CF117" s="981" t="s">
        <v>129</v>
      </c>
      <c r="CG117" s="982"/>
      <c r="CH117" s="982"/>
      <c r="CI117" s="982"/>
      <c r="CJ117" s="982"/>
      <c r="CK117" s="1023"/>
      <c r="CL117" s="1024"/>
      <c r="CM117" s="983" t="s">
        <v>464</v>
      </c>
      <c r="CN117" s="984"/>
      <c r="CO117" s="984"/>
      <c r="CP117" s="984"/>
      <c r="CQ117" s="984"/>
      <c r="CR117" s="984"/>
      <c r="CS117" s="984"/>
      <c r="CT117" s="984"/>
      <c r="CU117" s="984"/>
      <c r="CV117" s="984"/>
      <c r="CW117" s="984"/>
      <c r="CX117" s="984"/>
      <c r="CY117" s="984"/>
      <c r="CZ117" s="984"/>
      <c r="DA117" s="984"/>
      <c r="DB117" s="984"/>
      <c r="DC117" s="984"/>
      <c r="DD117" s="984"/>
      <c r="DE117" s="984"/>
      <c r="DF117" s="985"/>
      <c r="DG117" s="1051" t="s">
        <v>443</v>
      </c>
      <c r="DH117" s="1043"/>
      <c r="DI117" s="1043"/>
      <c r="DJ117" s="1043"/>
      <c r="DK117" s="1044"/>
      <c r="DL117" s="1042" t="s">
        <v>129</v>
      </c>
      <c r="DM117" s="1043"/>
      <c r="DN117" s="1043"/>
      <c r="DO117" s="1043"/>
      <c r="DP117" s="1044"/>
      <c r="DQ117" s="1042" t="s">
        <v>443</v>
      </c>
      <c r="DR117" s="1043"/>
      <c r="DS117" s="1043"/>
      <c r="DT117" s="1043"/>
      <c r="DU117" s="1044"/>
      <c r="DV117" s="1052" t="s">
        <v>443</v>
      </c>
      <c r="DW117" s="1053"/>
      <c r="DX117" s="1053"/>
      <c r="DY117" s="1053"/>
      <c r="DZ117" s="1054"/>
    </row>
    <row r="118" spans="1:130" s="246" customFormat="1" ht="26.25" customHeight="1">
      <c r="A118" s="996" t="s">
        <v>435</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433</v>
      </c>
      <c r="AB118" s="978"/>
      <c r="AC118" s="978"/>
      <c r="AD118" s="978"/>
      <c r="AE118" s="979"/>
      <c r="AF118" s="977" t="s">
        <v>304</v>
      </c>
      <c r="AG118" s="978"/>
      <c r="AH118" s="978"/>
      <c r="AI118" s="978"/>
      <c r="AJ118" s="979"/>
      <c r="AK118" s="977" t="s">
        <v>303</v>
      </c>
      <c r="AL118" s="978"/>
      <c r="AM118" s="978"/>
      <c r="AN118" s="978"/>
      <c r="AO118" s="979"/>
      <c r="AP118" s="1093" t="s">
        <v>434</v>
      </c>
      <c r="AQ118" s="1094"/>
      <c r="AR118" s="1094"/>
      <c r="AS118" s="1094"/>
      <c r="AT118" s="1095"/>
      <c r="AU118" s="1009"/>
      <c r="AV118" s="1010"/>
      <c r="AW118" s="1010"/>
      <c r="AX118" s="1010"/>
      <c r="AY118" s="1010"/>
      <c r="AZ118" s="1096" t="s">
        <v>465</v>
      </c>
      <c r="BA118" s="1068"/>
      <c r="BB118" s="1068"/>
      <c r="BC118" s="1068"/>
      <c r="BD118" s="1068"/>
      <c r="BE118" s="1068"/>
      <c r="BF118" s="1068"/>
      <c r="BG118" s="1068"/>
      <c r="BH118" s="1068"/>
      <c r="BI118" s="1068"/>
      <c r="BJ118" s="1068"/>
      <c r="BK118" s="1068"/>
      <c r="BL118" s="1068"/>
      <c r="BM118" s="1068"/>
      <c r="BN118" s="1068"/>
      <c r="BO118" s="1068"/>
      <c r="BP118" s="1069"/>
      <c r="BQ118" s="1079" t="s">
        <v>443</v>
      </c>
      <c r="BR118" s="1059"/>
      <c r="BS118" s="1059"/>
      <c r="BT118" s="1059"/>
      <c r="BU118" s="1059"/>
      <c r="BV118" s="1059" t="s">
        <v>443</v>
      </c>
      <c r="BW118" s="1059"/>
      <c r="BX118" s="1059"/>
      <c r="BY118" s="1059"/>
      <c r="BZ118" s="1059"/>
      <c r="CA118" s="1059" t="s">
        <v>443</v>
      </c>
      <c r="CB118" s="1059"/>
      <c r="CC118" s="1059"/>
      <c r="CD118" s="1059"/>
      <c r="CE118" s="1059"/>
      <c r="CF118" s="981" t="s">
        <v>129</v>
      </c>
      <c r="CG118" s="982"/>
      <c r="CH118" s="982"/>
      <c r="CI118" s="982"/>
      <c r="CJ118" s="982"/>
      <c r="CK118" s="1023"/>
      <c r="CL118" s="1024"/>
      <c r="CM118" s="983" t="s">
        <v>466</v>
      </c>
      <c r="CN118" s="984"/>
      <c r="CO118" s="984"/>
      <c r="CP118" s="984"/>
      <c r="CQ118" s="984"/>
      <c r="CR118" s="984"/>
      <c r="CS118" s="984"/>
      <c r="CT118" s="984"/>
      <c r="CU118" s="984"/>
      <c r="CV118" s="984"/>
      <c r="CW118" s="984"/>
      <c r="CX118" s="984"/>
      <c r="CY118" s="984"/>
      <c r="CZ118" s="984"/>
      <c r="DA118" s="984"/>
      <c r="DB118" s="984"/>
      <c r="DC118" s="984"/>
      <c r="DD118" s="984"/>
      <c r="DE118" s="984"/>
      <c r="DF118" s="985"/>
      <c r="DG118" s="1051" t="s">
        <v>443</v>
      </c>
      <c r="DH118" s="1043"/>
      <c r="DI118" s="1043"/>
      <c r="DJ118" s="1043"/>
      <c r="DK118" s="1044"/>
      <c r="DL118" s="1042" t="s">
        <v>129</v>
      </c>
      <c r="DM118" s="1043"/>
      <c r="DN118" s="1043"/>
      <c r="DO118" s="1043"/>
      <c r="DP118" s="1044"/>
      <c r="DQ118" s="1042" t="s">
        <v>129</v>
      </c>
      <c r="DR118" s="1043"/>
      <c r="DS118" s="1043"/>
      <c r="DT118" s="1043"/>
      <c r="DU118" s="1044"/>
      <c r="DV118" s="1052" t="s">
        <v>443</v>
      </c>
      <c r="DW118" s="1053"/>
      <c r="DX118" s="1053"/>
      <c r="DY118" s="1053"/>
      <c r="DZ118" s="1054"/>
    </row>
    <row r="119" spans="1:130" s="246" customFormat="1" ht="26.25" customHeight="1">
      <c r="A119" s="1131" t="s">
        <v>438</v>
      </c>
      <c r="B119" s="1022"/>
      <c r="C119" s="1027" t="s">
        <v>439</v>
      </c>
      <c r="D119" s="1028"/>
      <c r="E119" s="1028"/>
      <c r="F119" s="1028"/>
      <c r="G119" s="1028"/>
      <c r="H119" s="1028"/>
      <c r="I119" s="1028"/>
      <c r="J119" s="1028"/>
      <c r="K119" s="1028"/>
      <c r="L119" s="1028"/>
      <c r="M119" s="1028"/>
      <c r="N119" s="1028"/>
      <c r="O119" s="1028"/>
      <c r="P119" s="1028"/>
      <c r="Q119" s="1028"/>
      <c r="R119" s="1028"/>
      <c r="S119" s="1028"/>
      <c r="T119" s="1028"/>
      <c r="U119" s="1028"/>
      <c r="V119" s="1028"/>
      <c r="W119" s="1028"/>
      <c r="X119" s="1028"/>
      <c r="Y119" s="1028"/>
      <c r="Z119" s="1029"/>
      <c r="AA119" s="1000" t="s">
        <v>443</v>
      </c>
      <c r="AB119" s="1001"/>
      <c r="AC119" s="1001"/>
      <c r="AD119" s="1001"/>
      <c r="AE119" s="1002"/>
      <c r="AF119" s="1003" t="s">
        <v>443</v>
      </c>
      <c r="AG119" s="1001"/>
      <c r="AH119" s="1001"/>
      <c r="AI119" s="1001"/>
      <c r="AJ119" s="1002"/>
      <c r="AK119" s="1003" t="s">
        <v>129</v>
      </c>
      <c r="AL119" s="1001"/>
      <c r="AM119" s="1001"/>
      <c r="AN119" s="1001"/>
      <c r="AO119" s="1002"/>
      <c r="AP119" s="1004" t="s">
        <v>129</v>
      </c>
      <c r="AQ119" s="1005"/>
      <c r="AR119" s="1005"/>
      <c r="AS119" s="1005"/>
      <c r="AT119" s="1006"/>
      <c r="AU119" s="1011"/>
      <c r="AV119" s="1012"/>
      <c r="AW119" s="1012"/>
      <c r="AX119" s="1012"/>
      <c r="AY119" s="1012"/>
      <c r="AZ119" s="277" t="s">
        <v>186</v>
      </c>
      <c r="BA119" s="277"/>
      <c r="BB119" s="277"/>
      <c r="BC119" s="277"/>
      <c r="BD119" s="277"/>
      <c r="BE119" s="277"/>
      <c r="BF119" s="277"/>
      <c r="BG119" s="277"/>
      <c r="BH119" s="277"/>
      <c r="BI119" s="277"/>
      <c r="BJ119" s="277"/>
      <c r="BK119" s="277"/>
      <c r="BL119" s="277"/>
      <c r="BM119" s="277"/>
      <c r="BN119" s="277"/>
      <c r="BO119" s="1070" t="s">
        <v>467</v>
      </c>
      <c r="BP119" s="1078"/>
      <c r="BQ119" s="1079">
        <v>5860067</v>
      </c>
      <c r="BR119" s="1059"/>
      <c r="BS119" s="1059"/>
      <c r="BT119" s="1059"/>
      <c r="BU119" s="1059"/>
      <c r="BV119" s="1059">
        <v>5893233</v>
      </c>
      <c r="BW119" s="1059"/>
      <c r="BX119" s="1059"/>
      <c r="BY119" s="1059"/>
      <c r="BZ119" s="1059"/>
      <c r="CA119" s="1059">
        <v>5836639</v>
      </c>
      <c r="CB119" s="1059"/>
      <c r="CC119" s="1059"/>
      <c r="CD119" s="1059"/>
      <c r="CE119" s="1059"/>
      <c r="CF119" s="1080"/>
      <c r="CG119" s="1081"/>
      <c r="CH119" s="1081"/>
      <c r="CI119" s="1081"/>
      <c r="CJ119" s="1082"/>
      <c r="CK119" s="1025"/>
      <c r="CL119" s="1026"/>
      <c r="CM119" s="1083" t="s">
        <v>468</v>
      </c>
      <c r="CN119" s="1084"/>
      <c r="CO119" s="1084"/>
      <c r="CP119" s="1084"/>
      <c r="CQ119" s="1084"/>
      <c r="CR119" s="1084"/>
      <c r="CS119" s="1084"/>
      <c r="CT119" s="1084"/>
      <c r="CU119" s="1084"/>
      <c r="CV119" s="1084"/>
      <c r="CW119" s="1084"/>
      <c r="CX119" s="1084"/>
      <c r="CY119" s="1084"/>
      <c r="CZ119" s="1084"/>
      <c r="DA119" s="1084"/>
      <c r="DB119" s="1084"/>
      <c r="DC119" s="1084"/>
      <c r="DD119" s="1084"/>
      <c r="DE119" s="1084"/>
      <c r="DF119" s="1085"/>
      <c r="DG119" s="1086" t="s">
        <v>129</v>
      </c>
      <c r="DH119" s="1087"/>
      <c r="DI119" s="1087"/>
      <c r="DJ119" s="1087"/>
      <c r="DK119" s="1088"/>
      <c r="DL119" s="1089" t="s">
        <v>443</v>
      </c>
      <c r="DM119" s="1087"/>
      <c r="DN119" s="1087"/>
      <c r="DO119" s="1087"/>
      <c r="DP119" s="1088"/>
      <c r="DQ119" s="1089" t="s">
        <v>129</v>
      </c>
      <c r="DR119" s="1087"/>
      <c r="DS119" s="1087"/>
      <c r="DT119" s="1087"/>
      <c r="DU119" s="1088"/>
      <c r="DV119" s="1090" t="s">
        <v>443</v>
      </c>
      <c r="DW119" s="1091"/>
      <c r="DX119" s="1091"/>
      <c r="DY119" s="1091"/>
      <c r="DZ119" s="1092"/>
    </row>
    <row r="120" spans="1:130" s="246" customFormat="1" ht="26.25" customHeight="1">
      <c r="A120" s="1132"/>
      <c r="B120" s="1024"/>
      <c r="C120" s="983" t="s">
        <v>444</v>
      </c>
      <c r="D120" s="984"/>
      <c r="E120" s="984"/>
      <c r="F120" s="984"/>
      <c r="G120" s="984"/>
      <c r="H120" s="984"/>
      <c r="I120" s="984"/>
      <c r="J120" s="984"/>
      <c r="K120" s="984"/>
      <c r="L120" s="984"/>
      <c r="M120" s="984"/>
      <c r="N120" s="984"/>
      <c r="O120" s="984"/>
      <c r="P120" s="984"/>
      <c r="Q120" s="984"/>
      <c r="R120" s="984"/>
      <c r="S120" s="984"/>
      <c r="T120" s="984"/>
      <c r="U120" s="984"/>
      <c r="V120" s="984"/>
      <c r="W120" s="984"/>
      <c r="X120" s="984"/>
      <c r="Y120" s="984"/>
      <c r="Z120" s="985"/>
      <c r="AA120" s="1051" t="s">
        <v>443</v>
      </c>
      <c r="AB120" s="1043"/>
      <c r="AC120" s="1043"/>
      <c r="AD120" s="1043"/>
      <c r="AE120" s="1044"/>
      <c r="AF120" s="1042" t="s">
        <v>129</v>
      </c>
      <c r="AG120" s="1043"/>
      <c r="AH120" s="1043"/>
      <c r="AI120" s="1043"/>
      <c r="AJ120" s="1044"/>
      <c r="AK120" s="1042" t="s">
        <v>129</v>
      </c>
      <c r="AL120" s="1043"/>
      <c r="AM120" s="1043"/>
      <c r="AN120" s="1043"/>
      <c r="AO120" s="1044"/>
      <c r="AP120" s="1052" t="s">
        <v>443</v>
      </c>
      <c r="AQ120" s="1053"/>
      <c r="AR120" s="1053"/>
      <c r="AS120" s="1053"/>
      <c r="AT120" s="1054"/>
      <c r="AU120" s="1060" t="s">
        <v>469</v>
      </c>
      <c r="AV120" s="1061"/>
      <c r="AW120" s="1061"/>
      <c r="AX120" s="1061"/>
      <c r="AY120" s="1062"/>
      <c r="AZ120" s="1016" t="s">
        <v>470</v>
      </c>
      <c r="BA120" s="998"/>
      <c r="BB120" s="998"/>
      <c r="BC120" s="998"/>
      <c r="BD120" s="998"/>
      <c r="BE120" s="998"/>
      <c r="BF120" s="998"/>
      <c r="BG120" s="998"/>
      <c r="BH120" s="998"/>
      <c r="BI120" s="998"/>
      <c r="BJ120" s="998"/>
      <c r="BK120" s="998"/>
      <c r="BL120" s="998"/>
      <c r="BM120" s="998"/>
      <c r="BN120" s="998"/>
      <c r="BO120" s="998"/>
      <c r="BP120" s="999"/>
      <c r="BQ120" s="1017">
        <v>1949506</v>
      </c>
      <c r="BR120" s="1018"/>
      <c r="BS120" s="1018"/>
      <c r="BT120" s="1018"/>
      <c r="BU120" s="1018"/>
      <c r="BV120" s="1018">
        <v>1908684</v>
      </c>
      <c r="BW120" s="1018"/>
      <c r="BX120" s="1018"/>
      <c r="BY120" s="1018"/>
      <c r="BZ120" s="1018"/>
      <c r="CA120" s="1018">
        <v>1764876</v>
      </c>
      <c r="CB120" s="1018"/>
      <c r="CC120" s="1018"/>
      <c r="CD120" s="1018"/>
      <c r="CE120" s="1018"/>
      <c r="CF120" s="1019">
        <v>102.4</v>
      </c>
      <c r="CG120" s="1020"/>
      <c r="CH120" s="1020"/>
      <c r="CI120" s="1020"/>
      <c r="CJ120" s="1020"/>
      <c r="CK120" s="1100" t="s">
        <v>471</v>
      </c>
      <c r="CL120" s="1101"/>
      <c r="CM120" s="1101"/>
      <c r="CN120" s="1101"/>
      <c r="CO120" s="1102"/>
      <c r="CP120" s="1097" t="s">
        <v>472</v>
      </c>
      <c r="CQ120" s="1098"/>
      <c r="CR120" s="1098"/>
      <c r="CS120" s="1098"/>
      <c r="CT120" s="1098"/>
      <c r="CU120" s="1098"/>
      <c r="CV120" s="1098"/>
      <c r="CW120" s="1098"/>
      <c r="CX120" s="1098"/>
      <c r="CY120" s="1098"/>
      <c r="CZ120" s="1098"/>
      <c r="DA120" s="1098"/>
      <c r="DB120" s="1098"/>
      <c r="DC120" s="1098"/>
      <c r="DD120" s="1098"/>
      <c r="DE120" s="1098"/>
      <c r="DF120" s="1099"/>
      <c r="DG120" s="1017" t="s">
        <v>443</v>
      </c>
      <c r="DH120" s="1018"/>
      <c r="DI120" s="1018"/>
      <c r="DJ120" s="1018"/>
      <c r="DK120" s="1018"/>
      <c r="DL120" s="1018" t="s">
        <v>443</v>
      </c>
      <c r="DM120" s="1018"/>
      <c r="DN120" s="1018"/>
      <c r="DO120" s="1018"/>
      <c r="DP120" s="1018"/>
      <c r="DQ120" s="1018">
        <v>1381432</v>
      </c>
      <c r="DR120" s="1018"/>
      <c r="DS120" s="1018"/>
      <c r="DT120" s="1018"/>
      <c r="DU120" s="1018"/>
      <c r="DV120" s="1030">
        <v>80.2</v>
      </c>
      <c r="DW120" s="1030"/>
      <c r="DX120" s="1030"/>
      <c r="DY120" s="1030"/>
      <c r="DZ120" s="1031"/>
    </row>
    <row r="121" spans="1:130" s="246" customFormat="1" ht="26.25" customHeight="1">
      <c r="A121" s="1132"/>
      <c r="B121" s="1024"/>
      <c r="C121" s="1056" t="s">
        <v>473</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51" t="s">
        <v>129</v>
      </c>
      <c r="AB121" s="1043"/>
      <c r="AC121" s="1043"/>
      <c r="AD121" s="1043"/>
      <c r="AE121" s="1044"/>
      <c r="AF121" s="1042" t="s">
        <v>129</v>
      </c>
      <c r="AG121" s="1043"/>
      <c r="AH121" s="1043"/>
      <c r="AI121" s="1043"/>
      <c r="AJ121" s="1044"/>
      <c r="AK121" s="1042" t="s">
        <v>129</v>
      </c>
      <c r="AL121" s="1043"/>
      <c r="AM121" s="1043"/>
      <c r="AN121" s="1043"/>
      <c r="AO121" s="1044"/>
      <c r="AP121" s="1052" t="s">
        <v>443</v>
      </c>
      <c r="AQ121" s="1053"/>
      <c r="AR121" s="1053"/>
      <c r="AS121" s="1053"/>
      <c r="AT121" s="1054"/>
      <c r="AU121" s="1063"/>
      <c r="AV121" s="1064"/>
      <c r="AW121" s="1064"/>
      <c r="AX121" s="1064"/>
      <c r="AY121" s="1065"/>
      <c r="AZ121" s="1013" t="s">
        <v>474</v>
      </c>
      <c r="BA121" s="1014"/>
      <c r="BB121" s="1014"/>
      <c r="BC121" s="1014"/>
      <c r="BD121" s="1014"/>
      <c r="BE121" s="1014"/>
      <c r="BF121" s="1014"/>
      <c r="BG121" s="1014"/>
      <c r="BH121" s="1014"/>
      <c r="BI121" s="1014"/>
      <c r="BJ121" s="1014"/>
      <c r="BK121" s="1014"/>
      <c r="BL121" s="1014"/>
      <c r="BM121" s="1014"/>
      <c r="BN121" s="1014"/>
      <c r="BO121" s="1014"/>
      <c r="BP121" s="1015"/>
      <c r="BQ121" s="986">
        <v>56533</v>
      </c>
      <c r="BR121" s="971"/>
      <c r="BS121" s="971"/>
      <c r="BT121" s="971"/>
      <c r="BU121" s="971"/>
      <c r="BV121" s="971">
        <v>81533</v>
      </c>
      <c r="BW121" s="971"/>
      <c r="BX121" s="971"/>
      <c r="BY121" s="971"/>
      <c r="BZ121" s="971"/>
      <c r="CA121" s="971">
        <v>81533</v>
      </c>
      <c r="CB121" s="971"/>
      <c r="CC121" s="971"/>
      <c r="CD121" s="971"/>
      <c r="CE121" s="971"/>
      <c r="CF121" s="981">
        <v>4.7</v>
      </c>
      <c r="CG121" s="982"/>
      <c r="CH121" s="982"/>
      <c r="CI121" s="982"/>
      <c r="CJ121" s="982"/>
      <c r="CK121" s="1103"/>
      <c r="CL121" s="1104"/>
      <c r="CM121" s="1104"/>
      <c r="CN121" s="1104"/>
      <c r="CO121" s="1105"/>
      <c r="CP121" s="1110" t="s">
        <v>475</v>
      </c>
      <c r="CQ121" s="1111"/>
      <c r="CR121" s="1111"/>
      <c r="CS121" s="1111"/>
      <c r="CT121" s="1111"/>
      <c r="CU121" s="1111"/>
      <c r="CV121" s="1111"/>
      <c r="CW121" s="1111"/>
      <c r="CX121" s="1111"/>
      <c r="CY121" s="1111"/>
      <c r="CZ121" s="1111"/>
      <c r="DA121" s="1111"/>
      <c r="DB121" s="1111"/>
      <c r="DC121" s="1111"/>
      <c r="DD121" s="1111"/>
      <c r="DE121" s="1111"/>
      <c r="DF121" s="1112"/>
      <c r="DG121" s="986">
        <v>633110</v>
      </c>
      <c r="DH121" s="971"/>
      <c r="DI121" s="971"/>
      <c r="DJ121" s="971"/>
      <c r="DK121" s="971"/>
      <c r="DL121" s="971">
        <v>626425</v>
      </c>
      <c r="DM121" s="971"/>
      <c r="DN121" s="971"/>
      <c r="DO121" s="971"/>
      <c r="DP121" s="971"/>
      <c r="DQ121" s="971">
        <v>421832</v>
      </c>
      <c r="DR121" s="971"/>
      <c r="DS121" s="971"/>
      <c r="DT121" s="971"/>
      <c r="DU121" s="971"/>
      <c r="DV121" s="972">
        <v>24.5</v>
      </c>
      <c r="DW121" s="972"/>
      <c r="DX121" s="972"/>
      <c r="DY121" s="972"/>
      <c r="DZ121" s="973"/>
    </row>
    <row r="122" spans="1:130" s="246" customFormat="1" ht="26.25" customHeight="1">
      <c r="A122" s="1132"/>
      <c r="B122" s="1024"/>
      <c r="C122" s="983" t="s">
        <v>455</v>
      </c>
      <c r="D122" s="984"/>
      <c r="E122" s="984"/>
      <c r="F122" s="984"/>
      <c r="G122" s="984"/>
      <c r="H122" s="984"/>
      <c r="I122" s="984"/>
      <c r="J122" s="984"/>
      <c r="K122" s="984"/>
      <c r="L122" s="984"/>
      <c r="M122" s="984"/>
      <c r="N122" s="984"/>
      <c r="O122" s="984"/>
      <c r="P122" s="984"/>
      <c r="Q122" s="984"/>
      <c r="R122" s="984"/>
      <c r="S122" s="984"/>
      <c r="T122" s="984"/>
      <c r="U122" s="984"/>
      <c r="V122" s="984"/>
      <c r="W122" s="984"/>
      <c r="X122" s="984"/>
      <c r="Y122" s="984"/>
      <c r="Z122" s="985"/>
      <c r="AA122" s="1051" t="s">
        <v>443</v>
      </c>
      <c r="AB122" s="1043"/>
      <c r="AC122" s="1043"/>
      <c r="AD122" s="1043"/>
      <c r="AE122" s="1044"/>
      <c r="AF122" s="1042" t="s">
        <v>129</v>
      </c>
      <c r="AG122" s="1043"/>
      <c r="AH122" s="1043"/>
      <c r="AI122" s="1043"/>
      <c r="AJ122" s="1044"/>
      <c r="AK122" s="1042" t="s">
        <v>129</v>
      </c>
      <c r="AL122" s="1043"/>
      <c r="AM122" s="1043"/>
      <c r="AN122" s="1043"/>
      <c r="AO122" s="1044"/>
      <c r="AP122" s="1052" t="s">
        <v>129</v>
      </c>
      <c r="AQ122" s="1053"/>
      <c r="AR122" s="1053"/>
      <c r="AS122" s="1053"/>
      <c r="AT122" s="1054"/>
      <c r="AU122" s="1063"/>
      <c r="AV122" s="1064"/>
      <c r="AW122" s="1064"/>
      <c r="AX122" s="1064"/>
      <c r="AY122" s="1065"/>
      <c r="AZ122" s="1096" t="s">
        <v>476</v>
      </c>
      <c r="BA122" s="1068"/>
      <c r="BB122" s="1068"/>
      <c r="BC122" s="1068"/>
      <c r="BD122" s="1068"/>
      <c r="BE122" s="1068"/>
      <c r="BF122" s="1068"/>
      <c r="BG122" s="1068"/>
      <c r="BH122" s="1068"/>
      <c r="BI122" s="1068"/>
      <c r="BJ122" s="1068"/>
      <c r="BK122" s="1068"/>
      <c r="BL122" s="1068"/>
      <c r="BM122" s="1068"/>
      <c r="BN122" s="1068"/>
      <c r="BO122" s="1068"/>
      <c r="BP122" s="1069"/>
      <c r="BQ122" s="1079">
        <v>3276822</v>
      </c>
      <c r="BR122" s="1059"/>
      <c r="BS122" s="1059"/>
      <c r="BT122" s="1059"/>
      <c r="BU122" s="1059"/>
      <c r="BV122" s="1059">
        <v>3205926</v>
      </c>
      <c r="BW122" s="1059"/>
      <c r="BX122" s="1059"/>
      <c r="BY122" s="1059"/>
      <c r="BZ122" s="1059"/>
      <c r="CA122" s="1059">
        <v>3280881</v>
      </c>
      <c r="CB122" s="1059"/>
      <c r="CC122" s="1059"/>
      <c r="CD122" s="1059"/>
      <c r="CE122" s="1059"/>
      <c r="CF122" s="1108">
        <v>190.5</v>
      </c>
      <c r="CG122" s="1109"/>
      <c r="CH122" s="1109"/>
      <c r="CI122" s="1109"/>
      <c r="CJ122" s="1109"/>
      <c r="CK122" s="1103"/>
      <c r="CL122" s="1104"/>
      <c r="CM122" s="1104"/>
      <c r="CN122" s="1104"/>
      <c r="CO122" s="1105"/>
      <c r="CP122" s="1110"/>
      <c r="CQ122" s="1111"/>
      <c r="CR122" s="1111"/>
      <c r="CS122" s="1111"/>
      <c r="CT122" s="1111"/>
      <c r="CU122" s="1111"/>
      <c r="CV122" s="1111"/>
      <c r="CW122" s="1111"/>
      <c r="CX122" s="1111"/>
      <c r="CY122" s="1111"/>
      <c r="CZ122" s="1111"/>
      <c r="DA122" s="1111"/>
      <c r="DB122" s="1111"/>
      <c r="DC122" s="1111"/>
      <c r="DD122" s="1111"/>
      <c r="DE122" s="1111"/>
      <c r="DF122" s="1112"/>
      <c r="DG122" s="986"/>
      <c r="DH122" s="971"/>
      <c r="DI122" s="971"/>
      <c r="DJ122" s="971"/>
      <c r="DK122" s="971"/>
      <c r="DL122" s="971"/>
      <c r="DM122" s="971"/>
      <c r="DN122" s="971"/>
      <c r="DO122" s="971"/>
      <c r="DP122" s="971"/>
      <c r="DQ122" s="971"/>
      <c r="DR122" s="971"/>
      <c r="DS122" s="971"/>
      <c r="DT122" s="971"/>
      <c r="DU122" s="971"/>
      <c r="DV122" s="972"/>
      <c r="DW122" s="972"/>
      <c r="DX122" s="972"/>
      <c r="DY122" s="972"/>
      <c r="DZ122" s="973"/>
    </row>
    <row r="123" spans="1:130" s="246" customFormat="1" ht="26.25" customHeight="1">
      <c r="A123" s="1132"/>
      <c r="B123" s="1024"/>
      <c r="C123" s="983" t="s">
        <v>461</v>
      </c>
      <c r="D123" s="984"/>
      <c r="E123" s="984"/>
      <c r="F123" s="984"/>
      <c r="G123" s="984"/>
      <c r="H123" s="984"/>
      <c r="I123" s="984"/>
      <c r="J123" s="984"/>
      <c r="K123" s="984"/>
      <c r="L123" s="984"/>
      <c r="M123" s="984"/>
      <c r="N123" s="984"/>
      <c r="O123" s="984"/>
      <c r="P123" s="984"/>
      <c r="Q123" s="984"/>
      <c r="R123" s="984"/>
      <c r="S123" s="984"/>
      <c r="T123" s="984"/>
      <c r="U123" s="984"/>
      <c r="V123" s="984"/>
      <c r="W123" s="984"/>
      <c r="X123" s="984"/>
      <c r="Y123" s="984"/>
      <c r="Z123" s="985"/>
      <c r="AA123" s="1051" t="s">
        <v>129</v>
      </c>
      <c r="AB123" s="1043"/>
      <c r="AC123" s="1043"/>
      <c r="AD123" s="1043"/>
      <c r="AE123" s="1044"/>
      <c r="AF123" s="1042" t="s">
        <v>443</v>
      </c>
      <c r="AG123" s="1043"/>
      <c r="AH123" s="1043"/>
      <c r="AI123" s="1043"/>
      <c r="AJ123" s="1044"/>
      <c r="AK123" s="1042" t="s">
        <v>443</v>
      </c>
      <c r="AL123" s="1043"/>
      <c r="AM123" s="1043"/>
      <c r="AN123" s="1043"/>
      <c r="AO123" s="1044"/>
      <c r="AP123" s="1052" t="s">
        <v>129</v>
      </c>
      <c r="AQ123" s="1053"/>
      <c r="AR123" s="1053"/>
      <c r="AS123" s="1053"/>
      <c r="AT123" s="1054"/>
      <c r="AU123" s="1066"/>
      <c r="AV123" s="1067"/>
      <c r="AW123" s="1067"/>
      <c r="AX123" s="1067"/>
      <c r="AY123" s="1067"/>
      <c r="AZ123" s="277" t="s">
        <v>186</v>
      </c>
      <c r="BA123" s="277"/>
      <c r="BB123" s="277"/>
      <c r="BC123" s="277"/>
      <c r="BD123" s="277"/>
      <c r="BE123" s="277"/>
      <c r="BF123" s="277"/>
      <c r="BG123" s="277"/>
      <c r="BH123" s="277"/>
      <c r="BI123" s="277"/>
      <c r="BJ123" s="277"/>
      <c r="BK123" s="277"/>
      <c r="BL123" s="277"/>
      <c r="BM123" s="277"/>
      <c r="BN123" s="277"/>
      <c r="BO123" s="1070" t="s">
        <v>477</v>
      </c>
      <c r="BP123" s="1078"/>
      <c r="BQ123" s="1129">
        <v>5282861</v>
      </c>
      <c r="BR123" s="1130"/>
      <c r="BS123" s="1130"/>
      <c r="BT123" s="1130"/>
      <c r="BU123" s="1130"/>
      <c r="BV123" s="1130">
        <v>5196143</v>
      </c>
      <c r="BW123" s="1130"/>
      <c r="BX123" s="1130"/>
      <c r="BY123" s="1130"/>
      <c r="BZ123" s="1130"/>
      <c r="CA123" s="1130">
        <v>5127290</v>
      </c>
      <c r="CB123" s="1130"/>
      <c r="CC123" s="1130"/>
      <c r="CD123" s="1130"/>
      <c r="CE123" s="1130"/>
      <c r="CF123" s="1080"/>
      <c r="CG123" s="1081"/>
      <c r="CH123" s="1081"/>
      <c r="CI123" s="1081"/>
      <c r="CJ123" s="1082"/>
      <c r="CK123" s="1103"/>
      <c r="CL123" s="1104"/>
      <c r="CM123" s="1104"/>
      <c r="CN123" s="1104"/>
      <c r="CO123" s="1105"/>
      <c r="CP123" s="1110"/>
      <c r="CQ123" s="1111"/>
      <c r="CR123" s="1111"/>
      <c r="CS123" s="1111"/>
      <c r="CT123" s="1111"/>
      <c r="CU123" s="1111"/>
      <c r="CV123" s="1111"/>
      <c r="CW123" s="1111"/>
      <c r="CX123" s="1111"/>
      <c r="CY123" s="1111"/>
      <c r="CZ123" s="1111"/>
      <c r="DA123" s="1111"/>
      <c r="DB123" s="1111"/>
      <c r="DC123" s="1111"/>
      <c r="DD123" s="1111"/>
      <c r="DE123" s="1111"/>
      <c r="DF123" s="1112"/>
      <c r="DG123" s="1051"/>
      <c r="DH123" s="1043"/>
      <c r="DI123" s="1043"/>
      <c r="DJ123" s="1043"/>
      <c r="DK123" s="1044"/>
      <c r="DL123" s="1042"/>
      <c r="DM123" s="1043"/>
      <c r="DN123" s="1043"/>
      <c r="DO123" s="1043"/>
      <c r="DP123" s="1044"/>
      <c r="DQ123" s="1042"/>
      <c r="DR123" s="1043"/>
      <c r="DS123" s="1043"/>
      <c r="DT123" s="1043"/>
      <c r="DU123" s="1044"/>
      <c r="DV123" s="1052"/>
      <c r="DW123" s="1053"/>
      <c r="DX123" s="1053"/>
      <c r="DY123" s="1053"/>
      <c r="DZ123" s="1054"/>
    </row>
    <row r="124" spans="1:130" s="246" customFormat="1" ht="26.25" customHeight="1" thickBot="1">
      <c r="A124" s="1132"/>
      <c r="B124" s="1024"/>
      <c r="C124" s="983" t="s">
        <v>464</v>
      </c>
      <c r="D124" s="984"/>
      <c r="E124" s="984"/>
      <c r="F124" s="984"/>
      <c r="G124" s="984"/>
      <c r="H124" s="984"/>
      <c r="I124" s="984"/>
      <c r="J124" s="984"/>
      <c r="K124" s="984"/>
      <c r="L124" s="984"/>
      <c r="M124" s="984"/>
      <c r="N124" s="984"/>
      <c r="O124" s="984"/>
      <c r="P124" s="984"/>
      <c r="Q124" s="984"/>
      <c r="R124" s="984"/>
      <c r="S124" s="984"/>
      <c r="T124" s="984"/>
      <c r="U124" s="984"/>
      <c r="V124" s="984"/>
      <c r="W124" s="984"/>
      <c r="X124" s="984"/>
      <c r="Y124" s="984"/>
      <c r="Z124" s="985"/>
      <c r="AA124" s="1051" t="s">
        <v>443</v>
      </c>
      <c r="AB124" s="1043"/>
      <c r="AC124" s="1043"/>
      <c r="AD124" s="1043"/>
      <c r="AE124" s="1044"/>
      <c r="AF124" s="1042" t="s">
        <v>443</v>
      </c>
      <c r="AG124" s="1043"/>
      <c r="AH124" s="1043"/>
      <c r="AI124" s="1043"/>
      <c r="AJ124" s="1044"/>
      <c r="AK124" s="1042" t="s">
        <v>443</v>
      </c>
      <c r="AL124" s="1043"/>
      <c r="AM124" s="1043"/>
      <c r="AN124" s="1043"/>
      <c r="AO124" s="1044"/>
      <c r="AP124" s="1052" t="s">
        <v>129</v>
      </c>
      <c r="AQ124" s="1053"/>
      <c r="AR124" s="1053"/>
      <c r="AS124" s="1053"/>
      <c r="AT124" s="1054"/>
      <c r="AU124" s="1125" t="s">
        <v>478</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v>33.299999999999997</v>
      </c>
      <c r="BR124" s="1113"/>
      <c r="BS124" s="1113"/>
      <c r="BT124" s="1113"/>
      <c r="BU124" s="1113"/>
      <c r="BV124" s="1113">
        <v>40.299999999999997</v>
      </c>
      <c r="BW124" s="1113"/>
      <c r="BX124" s="1113"/>
      <c r="BY124" s="1113"/>
      <c r="BZ124" s="1113"/>
      <c r="CA124" s="1113">
        <v>41.1</v>
      </c>
      <c r="CB124" s="1113"/>
      <c r="CC124" s="1113"/>
      <c r="CD124" s="1113"/>
      <c r="CE124" s="1113"/>
      <c r="CF124" s="1114"/>
      <c r="CG124" s="1115"/>
      <c r="CH124" s="1115"/>
      <c r="CI124" s="1115"/>
      <c r="CJ124" s="1116"/>
      <c r="CK124" s="1106"/>
      <c r="CL124" s="1106"/>
      <c r="CM124" s="1106"/>
      <c r="CN124" s="1106"/>
      <c r="CO124" s="1107"/>
      <c r="CP124" s="1110" t="s">
        <v>479</v>
      </c>
      <c r="CQ124" s="1111"/>
      <c r="CR124" s="1111"/>
      <c r="CS124" s="1111"/>
      <c r="CT124" s="1111"/>
      <c r="CU124" s="1111"/>
      <c r="CV124" s="1111"/>
      <c r="CW124" s="1111"/>
      <c r="CX124" s="1111"/>
      <c r="CY124" s="1111"/>
      <c r="CZ124" s="1111"/>
      <c r="DA124" s="1111"/>
      <c r="DB124" s="1111"/>
      <c r="DC124" s="1111"/>
      <c r="DD124" s="1111"/>
      <c r="DE124" s="1111"/>
      <c r="DF124" s="1112"/>
      <c r="DG124" s="1086">
        <v>1462502</v>
      </c>
      <c r="DH124" s="1087"/>
      <c r="DI124" s="1087"/>
      <c r="DJ124" s="1087"/>
      <c r="DK124" s="1088"/>
      <c r="DL124" s="1089">
        <v>1417299</v>
      </c>
      <c r="DM124" s="1087"/>
      <c r="DN124" s="1087"/>
      <c r="DO124" s="1087"/>
      <c r="DP124" s="1088"/>
      <c r="DQ124" s="1089" t="s">
        <v>443</v>
      </c>
      <c r="DR124" s="1087"/>
      <c r="DS124" s="1087"/>
      <c r="DT124" s="1087"/>
      <c r="DU124" s="1088"/>
      <c r="DV124" s="1090" t="s">
        <v>443</v>
      </c>
      <c r="DW124" s="1091"/>
      <c r="DX124" s="1091"/>
      <c r="DY124" s="1091"/>
      <c r="DZ124" s="1092"/>
    </row>
    <row r="125" spans="1:130" s="246" customFormat="1" ht="26.25" customHeight="1">
      <c r="A125" s="1132"/>
      <c r="B125" s="1024"/>
      <c r="C125" s="983" t="s">
        <v>466</v>
      </c>
      <c r="D125" s="984"/>
      <c r="E125" s="984"/>
      <c r="F125" s="984"/>
      <c r="G125" s="984"/>
      <c r="H125" s="984"/>
      <c r="I125" s="984"/>
      <c r="J125" s="984"/>
      <c r="K125" s="984"/>
      <c r="L125" s="984"/>
      <c r="M125" s="984"/>
      <c r="N125" s="984"/>
      <c r="O125" s="984"/>
      <c r="P125" s="984"/>
      <c r="Q125" s="984"/>
      <c r="R125" s="984"/>
      <c r="S125" s="984"/>
      <c r="T125" s="984"/>
      <c r="U125" s="984"/>
      <c r="V125" s="984"/>
      <c r="W125" s="984"/>
      <c r="X125" s="984"/>
      <c r="Y125" s="984"/>
      <c r="Z125" s="985"/>
      <c r="AA125" s="1051" t="s">
        <v>443</v>
      </c>
      <c r="AB125" s="1043"/>
      <c r="AC125" s="1043"/>
      <c r="AD125" s="1043"/>
      <c r="AE125" s="1044"/>
      <c r="AF125" s="1042" t="s">
        <v>129</v>
      </c>
      <c r="AG125" s="1043"/>
      <c r="AH125" s="1043"/>
      <c r="AI125" s="1043"/>
      <c r="AJ125" s="1044"/>
      <c r="AK125" s="1042" t="s">
        <v>443</v>
      </c>
      <c r="AL125" s="1043"/>
      <c r="AM125" s="1043"/>
      <c r="AN125" s="1043"/>
      <c r="AO125" s="1044"/>
      <c r="AP125" s="1052" t="s">
        <v>129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7" t="s">
        <v>480</v>
      </c>
      <c r="CL125" s="1101"/>
      <c r="CM125" s="1101"/>
      <c r="CN125" s="1101"/>
      <c r="CO125" s="1102"/>
      <c r="CP125" s="1016" t="s">
        <v>481</v>
      </c>
      <c r="CQ125" s="998"/>
      <c r="CR125" s="998"/>
      <c r="CS125" s="998"/>
      <c r="CT125" s="998"/>
      <c r="CU125" s="998"/>
      <c r="CV125" s="998"/>
      <c r="CW125" s="998"/>
      <c r="CX125" s="998"/>
      <c r="CY125" s="998"/>
      <c r="CZ125" s="998"/>
      <c r="DA125" s="998"/>
      <c r="DB125" s="998"/>
      <c r="DC125" s="998"/>
      <c r="DD125" s="998"/>
      <c r="DE125" s="998"/>
      <c r="DF125" s="999"/>
      <c r="DG125" s="1017" t="s">
        <v>443</v>
      </c>
      <c r="DH125" s="1018"/>
      <c r="DI125" s="1018"/>
      <c r="DJ125" s="1018"/>
      <c r="DK125" s="1018"/>
      <c r="DL125" s="1018" t="s">
        <v>129</v>
      </c>
      <c r="DM125" s="1018"/>
      <c r="DN125" s="1018"/>
      <c r="DO125" s="1018"/>
      <c r="DP125" s="1018"/>
      <c r="DQ125" s="1018" t="s">
        <v>443</v>
      </c>
      <c r="DR125" s="1018"/>
      <c r="DS125" s="1018"/>
      <c r="DT125" s="1018"/>
      <c r="DU125" s="1018"/>
      <c r="DV125" s="1030" t="s">
        <v>452</v>
      </c>
      <c r="DW125" s="1030"/>
      <c r="DX125" s="1030"/>
      <c r="DY125" s="1030"/>
      <c r="DZ125" s="1031"/>
    </row>
    <row r="126" spans="1:130" s="246" customFormat="1" ht="26.25" customHeight="1" thickBot="1">
      <c r="A126" s="1132"/>
      <c r="B126" s="1024"/>
      <c r="C126" s="983" t="s">
        <v>468</v>
      </c>
      <c r="D126" s="984"/>
      <c r="E126" s="984"/>
      <c r="F126" s="984"/>
      <c r="G126" s="984"/>
      <c r="H126" s="984"/>
      <c r="I126" s="984"/>
      <c r="J126" s="984"/>
      <c r="K126" s="984"/>
      <c r="L126" s="984"/>
      <c r="M126" s="984"/>
      <c r="N126" s="984"/>
      <c r="O126" s="984"/>
      <c r="P126" s="984"/>
      <c r="Q126" s="984"/>
      <c r="R126" s="984"/>
      <c r="S126" s="984"/>
      <c r="T126" s="984"/>
      <c r="U126" s="984"/>
      <c r="V126" s="984"/>
      <c r="W126" s="984"/>
      <c r="X126" s="984"/>
      <c r="Y126" s="984"/>
      <c r="Z126" s="985"/>
      <c r="AA126" s="1051" t="s">
        <v>443</v>
      </c>
      <c r="AB126" s="1043"/>
      <c r="AC126" s="1043"/>
      <c r="AD126" s="1043"/>
      <c r="AE126" s="1044"/>
      <c r="AF126" s="1042" t="s">
        <v>443</v>
      </c>
      <c r="AG126" s="1043"/>
      <c r="AH126" s="1043"/>
      <c r="AI126" s="1043"/>
      <c r="AJ126" s="1044"/>
      <c r="AK126" s="1042" t="s">
        <v>443</v>
      </c>
      <c r="AL126" s="1043"/>
      <c r="AM126" s="1043"/>
      <c r="AN126" s="1043"/>
      <c r="AO126" s="1044"/>
      <c r="AP126" s="1052" t="s">
        <v>443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8"/>
      <c r="CL126" s="1104"/>
      <c r="CM126" s="1104"/>
      <c r="CN126" s="1104"/>
      <c r="CO126" s="1105"/>
      <c r="CP126" s="1013" t="s">
        <v>482</v>
      </c>
      <c r="CQ126" s="1014"/>
      <c r="CR126" s="1014"/>
      <c r="CS126" s="1014"/>
      <c r="CT126" s="1014"/>
      <c r="CU126" s="1014"/>
      <c r="CV126" s="1014"/>
      <c r="CW126" s="1014"/>
      <c r="CX126" s="1014"/>
      <c r="CY126" s="1014"/>
      <c r="CZ126" s="1014"/>
      <c r="DA126" s="1014"/>
      <c r="DB126" s="1014"/>
      <c r="DC126" s="1014"/>
      <c r="DD126" s="1014"/>
      <c r="DE126" s="1014"/>
      <c r="DF126" s="1015"/>
      <c r="DG126" s="986">
        <v>49458</v>
      </c>
      <c r="DH126" s="971"/>
      <c r="DI126" s="971"/>
      <c r="DJ126" s="971"/>
      <c r="DK126" s="971"/>
      <c r="DL126" s="971">
        <v>65952</v>
      </c>
      <c r="DM126" s="971"/>
      <c r="DN126" s="971"/>
      <c r="DO126" s="971"/>
      <c r="DP126" s="971"/>
      <c r="DQ126" s="971">
        <v>66977</v>
      </c>
      <c r="DR126" s="971"/>
      <c r="DS126" s="971"/>
      <c r="DT126" s="971"/>
      <c r="DU126" s="971"/>
      <c r="DV126" s="972">
        <v>3.9</v>
      </c>
      <c r="DW126" s="972"/>
      <c r="DX126" s="972"/>
      <c r="DY126" s="972"/>
      <c r="DZ126" s="973"/>
    </row>
    <row r="127" spans="1:130" s="246" customFormat="1" ht="26.25" customHeight="1">
      <c r="A127" s="1133"/>
      <c r="B127" s="1026"/>
      <c r="C127" s="1083" t="s">
        <v>483</v>
      </c>
      <c r="D127" s="1084"/>
      <c r="E127" s="1084"/>
      <c r="F127" s="1084"/>
      <c r="G127" s="1084"/>
      <c r="H127" s="1084"/>
      <c r="I127" s="1084"/>
      <c r="J127" s="1084"/>
      <c r="K127" s="1084"/>
      <c r="L127" s="1084"/>
      <c r="M127" s="1084"/>
      <c r="N127" s="1084"/>
      <c r="O127" s="1084"/>
      <c r="P127" s="1084"/>
      <c r="Q127" s="1084"/>
      <c r="R127" s="1084"/>
      <c r="S127" s="1084"/>
      <c r="T127" s="1084"/>
      <c r="U127" s="1084"/>
      <c r="V127" s="1084"/>
      <c r="W127" s="1084"/>
      <c r="X127" s="1084"/>
      <c r="Y127" s="1084"/>
      <c r="Z127" s="1085"/>
      <c r="AA127" s="1051" t="s">
        <v>452</v>
      </c>
      <c r="AB127" s="1043"/>
      <c r="AC127" s="1043"/>
      <c r="AD127" s="1043"/>
      <c r="AE127" s="1044"/>
      <c r="AF127" s="1042" t="s">
        <v>129</v>
      </c>
      <c r="AG127" s="1043"/>
      <c r="AH127" s="1043"/>
      <c r="AI127" s="1043"/>
      <c r="AJ127" s="1044"/>
      <c r="AK127" s="1042" t="s">
        <v>443</v>
      </c>
      <c r="AL127" s="1043"/>
      <c r="AM127" s="1043"/>
      <c r="AN127" s="1043"/>
      <c r="AO127" s="1044"/>
      <c r="AP127" s="1052" t="s">
        <v>443</v>
      </c>
      <c r="AQ127" s="1053"/>
      <c r="AR127" s="1053"/>
      <c r="AS127" s="1053"/>
      <c r="AT127" s="1054"/>
      <c r="AU127" s="282"/>
      <c r="AV127" s="282"/>
      <c r="AW127" s="282"/>
      <c r="AX127" s="1157" t="s">
        <v>484</v>
      </c>
      <c r="AY127" s="1123"/>
      <c r="AZ127" s="1123"/>
      <c r="BA127" s="1123"/>
      <c r="BB127" s="1123"/>
      <c r="BC127" s="1123"/>
      <c r="BD127" s="1123"/>
      <c r="BE127" s="1124"/>
      <c r="BF127" s="1122" t="s">
        <v>485</v>
      </c>
      <c r="BG127" s="1123"/>
      <c r="BH127" s="1123"/>
      <c r="BI127" s="1123"/>
      <c r="BJ127" s="1123"/>
      <c r="BK127" s="1123"/>
      <c r="BL127" s="1124"/>
      <c r="BM127" s="1122" t="s">
        <v>486</v>
      </c>
      <c r="BN127" s="1123"/>
      <c r="BO127" s="1123"/>
      <c r="BP127" s="1123"/>
      <c r="BQ127" s="1123"/>
      <c r="BR127" s="1123"/>
      <c r="BS127" s="1124"/>
      <c r="BT127" s="1122" t="s">
        <v>487</v>
      </c>
      <c r="BU127" s="1123"/>
      <c r="BV127" s="1123"/>
      <c r="BW127" s="1123"/>
      <c r="BX127" s="1123"/>
      <c r="BY127" s="1123"/>
      <c r="BZ127" s="1134"/>
      <c r="CA127" s="282"/>
      <c r="CB127" s="282"/>
      <c r="CC127" s="282"/>
      <c r="CD127" s="283"/>
      <c r="CE127" s="283"/>
      <c r="CF127" s="283"/>
      <c r="CG127" s="280"/>
      <c r="CH127" s="280"/>
      <c r="CI127" s="280"/>
      <c r="CJ127" s="281"/>
      <c r="CK127" s="1118"/>
      <c r="CL127" s="1104"/>
      <c r="CM127" s="1104"/>
      <c r="CN127" s="1104"/>
      <c r="CO127" s="1105"/>
      <c r="CP127" s="1013" t="s">
        <v>488</v>
      </c>
      <c r="CQ127" s="1014"/>
      <c r="CR127" s="1014"/>
      <c r="CS127" s="1014"/>
      <c r="CT127" s="1014"/>
      <c r="CU127" s="1014"/>
      <c r="CV127" s="1014"/>
      <c r="CW127" s="1014"/>
      <c r="CX127" s="1014"/>
      <c r="CY127" s="1014"/>
      <c r="CZ127" s="1014"/>
      <c r="DA127" s="1014"/>
      <c r="DB127" s="1014"/>
      <c r="DC127" s="1014"/>
      <c r="DD127" s="1014"/>
      <c r="DE127" s="1014"/>
      <c r="DF127" s="1015"/>
      <c r="DG127" s="986" t="s">
        <v>443</v>
      </c>
      <c r="DH127" s="971"/>
      <c r="DI127" s="971"/>
      <c r="DJ127" s="971"/>
      <c r="DK127" s="971"/>
      <c r="DL127" s="971" t="s">
        <v>443</v>
      </c>
      <c r="DM127" s="971"/>
      <c r="DN127" s="971"/>
      <c r="DO127" s="971"/>
      <c r="DP127" s="971"/>
      <c r="DQ127" s="971" t="s">
        <v>443</v>
      </c>
      <c r="DR127" s="971"/>
      <c r="DS127" s="971"/>
      <c r="DT127" s="971"/>
      <c r="DU127" s="971"/>
      <c r="DV127" s="972" t="s">
        <v>443</v>
      </c>
      <c r="DW127" s="972"/>
      <c r="DX127" s="972"/>
      <c r="DY127" s="972"/>
      <c r="DZ127" s="973"/>
    </row>
    <row r="128" spans="1:130" s="246" customFormat="1" ht="26.25" customHeight="1" thickBot="1">
      <c r="A128" s="1135" t="s">
        <v>489</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490</v>
      </c>
      <c r="X128" s="1137"/>
      <c r="Y128" s="1137"/>
      <c r="Z128" s="1138"/>
      <c r="AA128" s="1139" t="s">
        <v>129</v>
      </c>
      <c r="AB128" s="1140"/>
      <c r="AC128" s="1140"/>
      <c r="AD128" s="1140"/>
      <c r="AE128" s="1141"/>
      <c r="AF128" s="1142" t="s">
        <v>443</v>
      </c>
      <c r="AG128" s="1140"/>
      <c r="AH128" s="1140"/>
      <c r="AI128" s="1140"/>
      <c r="AJ128" s="1141"/>
      <c r="AK128" s="1142" t="s">
        <v>129</v>
      </c>
      <c r="AL128" s="1140"/>
      <c r="AM128" s="1140"/>
      <c r="AN128" s="1140"/>
      <c r="AO128" s="1141"/>
      <c r="AP128" s="1143"/>
      <c r="AQ128" s="1144"/>
      <c r="AR128" s="1144"/>
      <c r="AS128" s="1144"/>
      <c r="AT128" s="1145"/>
      <c r="AU128" s="282"/>
      <c r="AV128" s="282"/>
      <c r="AW128" s="282"/>
      <c r="AX128" s="997" t="s">
        <v>491</v>
      </c>
      <c r="AY128" s="998"/>
      <c r="AZ128" s="998"/>
      <c r="BA128" s="998"/>
      <c r="BB128" s="998"/>
      <c r="BC128" s="998"/>
      <c r="BD128" s="998"/>
      <c r="BE128" s="999"/>
      <c r="BF128" s="1146" t="s">
        <v>443</v>
      </c>
      <c r="BG128" s="1147"/>
      <c r="BH128" s="1147"/>
      <c r="BI128" s="1147"/>
      <c r="BJ128" s="1147"/>
      <c r="BK128" s="1147"/>
      <c r="BL128" s="1148"/>
      <c r="BM128" s="1146">
        <v>15</v>
      </c>
      <c r="BN128" s="1147"/>
      <c r="BO128" s="1147"/>
      <c r="BP128" s="1147"/>
      <c r="BQ128" s="1147"/>
      <c r="BR128" s="1147"/>
      <c r="BS128" s="1148"/>
      <c r="BT128" s="1146">
        <v>20</v>
      </c>
      <c r="BU128" s="1147"/>
      <c r="BV128" s="1147"/>
      <c r="BW128" s="1147"/>
      <c r="BX128" s="1147"/>
      <c r="BY128" s="1147"/>
      <c r="BZ128" s="1149"/>
      <c r="CA128" s="283"/>
      <c r="CB128" s="283"/>
      <c r="CC128" s="283"/>
      <c r="CD128" s="283"/>
      <c r="CE128" s="283"/>
      <c r="CF128" s="283"/>
      <c r="CG128" s="280"/>
      <c r="CH128" s="280"/>
      <c r="CI128" s="280"/>
      <c r="CJ128" s="281"/>
      <c r="CK128" s="1119"/>
      <c r="CL128" s="1120"/>
      <c r="CM128" s="1120"/>
      <c r="CN128" s="1120"/>
      <c r="CO128" s="1121"/>
      <c r="CP128" s="1150" t="s">
        <v>492</v>
      </c>
      <c r="CQ128" s="1151"/>
      <c r="CR128" s="1151"/>
      <c r="CS128" s="1151"/>
      <c r="CT128" s="1151"/>
      <c r="CU128" s="1151"/>
      <c r="CV128" s="1151"/>
      <c r="CW128" s="1151"/>
      <c r="CX128" s="1151"/>
      <c r="CY128" s="1151"/>
      <c r="CZ128" s="1151"/>
      <c r="DA128" s="1151"/>
      <c r="DB128" s="1151"/>
      <c r="DC128" s="1151"/>
      <c r="DD128" s="1151"/>
      <c r="DE128" s="1151"/>
      <c r="DF128" s="1152"/>
      <c r="DG128" s="1153" t="s">
        <v>443</v>
      </c>
      <c r="DH128" s="1154"/>
      <c r="DI128" s="1154"/>
      <c r="DJ128" s="1154"/>
      <c r="DK128" s="1154"/>
      <c r="DL128" s="1154" t="s">
        <v>443</v>
      </c>
      <c r="DM128" s="1154"/>
      <c r="DN128" s="1154"/>
      <c r="DO128" s="1154"/>
      <c r="DP128" s="1154"/>
      <c r="DQ128" s="1154" t="s">
        <v>443</v>
      </c>
      <c r="DR128" s="1154"/>
      <c r="DS128" s="1154"/>
      <c r="DT128" s="1154"/>
      <c r="DU128" s="1154"/>
      <c r="DV128" s="1155" t="s">
        <v>443</v>
      </c>
      <c r="DW128" s="1155"/>
      <c r="DX128" s="1155"/>
      <c r="DY128" s="1155"/>
      <c r="DZ128" s="1156"/>
    </row>
    <row r="129" spans="1:131" s="246" customFormat="1" ht="26.25" customHeight="1">
      <c r="A129" s="1032" t="s">
        <v>107</v>
      </c>
      <c r="B129" s="1033"/>
      <c r="C129" s="1033"/>
      <c r="D129" s="1033"/>
      <c r="E129" s="1033"/>
      <c r="F129" s="1033"/>
      <c r="G129" s="1033"/>
      <c r="H129" s="1033"/>
      <c r="I129" s="1033"/>
      <c r="J129" s="1033"/>
      <c r="K129" s="1033"/>
      <c r="L129" s="1033"/>
      <c r="M129" s="1033"/>
      <c r="N129" s="1033"/>
      <c r="O129" s="1033"/>
      <c r="P129" s="1033"/>
      <c r="Q129" s="1033"/>
      <c r="R129" s="1033"/>
      <c r="S129" s="1033"/>
      <c r="T129" s="1033"/>
      <c r="U129" s="1033"/>
      <c r="V129" s="1033"/>
      <c r="W129" s="1158" t="s">
        <v>493</v>
      </c>
      <c r="X129" s="1159"/>
      <c r="Y129" s="1159"/>
      <c r="Z129" s="1160"/>
      <c r="AA129" s="1051">
        <v>2087685</v>
      </c>
      <c r="AB129" s="1043"/>
      <c r="AC129" s="1043"/>
      <c r="AD129" s="1043"/>
      <c r="AE129" s="1044"/>
      <c r="AF129" s="1042">
        <v>2055537</v>
      </c>
      <c r="AG129" s="1043"/>
      <c r="AH129" s="1043"/>
      <c r="AI129" s="1043"/>
      <c r="AJ129" s="1044"/>
      <c r="AK129" s="1042">
        <v>2041702</v>
      </c>
      <c r="AL129" s="1043"/>
      <c r="AM129" s="1043"/>
      <c r="AN129" s="1043"/>
      <c r="AO129" s="1044"/>
      <c r="AP129" s="1161"/>
      <c r="AQ129" s="1162"/>
      <c r="AR129" s="1162"/>
      <c r="AS129" s="1162"/>
      <c r="AT129" s="1163"/>
      <c r="AU129" s="284"/>
      <c r="AV129" s="284"/>
      <c r="AW129" s="284"/>
      <c r="AX129" s="1164" t="s">
        <v>494</v>
      </c>
      <c r="AY129" s="1014"/>
      <c r="AZ129" s="1014"/>
      <c r="BA129" s="1014"/>
      <c r="BB129" s="1014"/>
      <c r="BC129" s="1014"/>
      <c r="BD129" s="1014"/>
      <c r="BE129" s="1015"/>
      <c r="BF129" s="1165" t="s">
        <v>443</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32" t="s">
        <v>495</v>
      </c>
      <c r="B130" s="1033"/>
      <c r="C130" s="1033"/>
      <c r="D130" s="1033"/>
      <c r="E130" s="1033"/>
      <c r="F130" s="1033"/>
      <c r="G130" s="1033"/>
      <c r="H130" s="1033"/>
      <c r="I130" s="1033"/>
      <c r="J130" s="1033"/>
      <c r="K130" s="1033"/>
      <c r="L130" s="1033"/>
      <c r="M130" s="1033"/>
      <c r="N130" s="1033"/>
      <c r="O130" s="1033"/>
      <c r="P130" s="1033"/>
      <c r="Q130" s="1033"/>
      <c r="R130" s="1033"/>
      <c r="S130" s="1033"/>
      <c r="T130" s="1033"/>
      <c r="U130" s="1033"/>
      <c r="V130" s="1033"/>
      <c r="W130" s="1158" t="s">
        <v>496</v>
      </c>
      <c r="X130" s="1159"/>
      <c r="Y130" s="1159"/>
      <c r="Z130" s="1160"/>
      <c r="AA130" s="1051">
        <v>358944</v>
      </c>
      <c r="AB130" s="1043"/>
      <c r="AC130" s="1043"/>
      <c r="AD130" s="1043"/>
      <c r="AE130" s="1044"/>
      <c r="AF130" s="1042">
        <v>328503</v>
      </c>
      <c r="AG130" s="1043"/>
      <c r="AH130" s="1043"/>
      <c r="AI130" s="1043"/>
      <c r="AJ130" s="1044"/>
      <c r="AK130" s="1042">
        <v>319017</v>
      </c>
      <c r="AL130" s="1043"/>
      <c r="AM130" s="1043"/>
      <c r="AN130" s="1043"/>
      <c r="AO130" s="1044"/>
      <c r="AP130" s="1161"/>
      <c r="AQ130" s="1162"/>
      <c r="AR130" s="1162"/>
      <c r="AS130" s="1162"/>
      <c r="AT130" s="1163"/>
      <c r="AU130" s="284"/>
      <c r="AV130" s="284"/>
      <c r="AW130" s="284"/>
      <c r="AX130" s="1164" t="s">
        <v>497</v>
      </c>
      <c r="AY130" s="1014"/>
      <c r="AZ130" s="1014"/>
      <c r="BA130" s="1014"/>
      <c r="BB130" s="1014"/>
      <c r="BC130" s="1014"/>
      <c r="BD130" s="1014"/>
      <c r="BE130" s="1015"/>
      <c r="BF130" s="1170">
        <v>6.2</v>
      </c>
      <c r="BG130" s="1171"/>
      <c r="BH130" s="1171"/>
      <c r="BI130" s="1171"/>
      <c r="BJ130" s="1171"/>
      <c r="BK130" s="1171"/>
      <c r="BL130" s="1172"/>
      <c r="BM130" s="1170">
        <v>25</v>
      </c>
      <c r="BN130" s="1171"/>
      <c r="BO130" s="1171"/>
      <c r="BP130" s="1171"/>
      <c r="BQ130" s="1171"/>
      <c r="BR130" s="1171"/>
      <c r="BS130" s="1172"/>
      <c r="BT130" s="1170">
        <v>35</v>
      </c>
      <c r="BU130" s="1173"/>
      <c r="BV130" s="1173"/>
      <c r="BW130" s="1173"/>
      <c r="BX130" s="1173"/>
      <c r="BY130" s="1173"/>
      <c r="BZ130" s="117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75"/>
      <c r="B131" s="1176"/>
      <c r="C131" s="1176"/>
      <c r="D131" s="1176"/>
      <c r="E131" s="1176"/>
      <c r="F131" s="1176"/>
      <c r="G131" s="1176"/>
      <c r="H131" s="1176"/>
      <c r="I131" s="1176"/>
      <c r="J131" s="1176"/>
      <c r="K131" s="1176"/>
      <c r="L131" s="1176"/>
      <c r="M131" s="1176"/>
      <c r="N131" s="1176"/>
      <c r="O131" s="1176"/>
      <c r="P131" s="1176"/>
      <c r="Q131" s="1176"/>
      <c r="R131" s="1176"/>
      <c r="S131" s="1176"/>
      <c r="T131" s="1176"/>
      <c r="U131" s="1176"/>
      <c r="V131" s="1176"/>
      <c r="W131" s="1177" t="s">
        <v>498</v>
      </c>
      <c r="X131" s="1178"/>
      <c r="Y131" s="1178"/>
      <c r="Z131" s="1179"/>
      <c r="AA131" s="1086">
        <v>1728741</v>
      </c>
      <c r="AB131" s="1087"/>
      <c r="AC131" s="1087"/>
      <c r="AD131" s="1087"/>
      <c r="AE131" s="1088"/>
      <c r="AF131" s="1089">
        <v>1727034</v>
      </c>
      <c r="AG131" s="1087"/>
      <c r="AH131" s="1087"/>
      <c r="AI131" s="1087"/>
      <c r="AJ131" s="1088"/>
      <c r="AK131" s="1089">
        <v>1722685</v>
      </c>
      <c r="AL131" s="1087"/>
      <c r="AM131" s="1087"/>
      <c r="AN131" s="1087"/>
      <c r="AO131" s="1088"/>
      <c r="AP131" s="1180"/>
      <c r="AQ131" s="1181"/>
      <c r="AR131" s="1181"/>
      <c r="AS131" s="1181"/>
      <c r="AT131" s="1182"/>
      <c r="AU131" s="284"/>
      <c r="AV131" s="284"/>
      <c r="AW131" s="284"/>
      <c r="AX131" s="1206" t="s">
        <v>499</v>
      </c>
      <c r="AY131" s="1151"/>
      <c r="AZ131" s="1151"/>
      <c r="BA131" s="1151"/>
      <c r="BB131" s="1151"/>
      <c r="BC131" s="1151"/>
      <c r="BD131" s="1151"/>
      <c r="BE131" s="1152"/>
      <c r="BF131" s="1183">
        <v>41.1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9" t="s">
        <v>500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501</v>
      </c>
      <c r="W132" s="1193"/>
      <c r="X132" s="1193"/>
      <c r="Y132" s="1193"/>
      <c r="Z132" s="1194"/>
      <c r="AA132" s="1195">
        <v>5.0948638339999999</v>
      </c>
      <c r="AB132" s="1196"/>
      <c r="AC132" s="1196"/>
      <c r="AD132" s="1196"/>
      <c r="AE132" s="1197"/>
      <c r="AF132" s="1198">
        <v>7.9596580030000004</v>
      </c>
      <c r="AG132" s="1196"/>
      <c r="AH132" s="1196"/>
      <c r="AI132" s="1196"/>
      <c r="AJ132" s="1197"/>
      <c r="AK132" s="1198">
        <v>5.5851185790000004</v>
      </c>
      <c r="AL132" s="1196"/>
      <c r="AM132" s="1196"/>
      <c r="AN132" s="1196"/>
      <c r="AO132" s="1197"/>
      <c r="AP132" s="1080"/>
      <c r="AQ132" s="1081"/>
      <c r="AR132" s="1081"/>
      <c r="AS132" s="1081"/>
      <c r="AT132" s="119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200" t="s">
        <v>502</v>
      </c>
      <c r="W133" s="1200"/>
      <c r="X133" s="1200"/>
      <c r="Y133" s="1200"/>
      <c r="Z133" s="1201"/>
      <c r="AA133" s="1202">
        <v>5.8</v>
      </c>
      <c r="AB133" s="1203"/>
      <c r="AC133" s="1203"/>
      <c r="AD133" s="1203"/>
      <c r="AE133" s="1204"/>
      <c r="AF133" s="1202">
        <v>6</v>
      </c>
      <c r="AG133" s="1203"/>
      <c r="AH133" s="1203"/>
      <c r="AI133" s="1203"/>
      <c r="AJ133" s="1204"/>
      <c r="AK133" s="1202">
        <v>6.2</v>
      </c>
      <c r="AL133" s="1203"/>
      <c r="AM133" s="1203"/>
      <c r="AN133" s="1203"/>
      <c r="AO133" s="1204"/>
      <c r="AP133" s="1114"/>
      <c r="AQ133" s="1115"/>
      <c r="AR133" s="1115"/>
      <c r="AS133" s="1115"/>
      <c r="AT133" s="120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sheet="1" objects="1" scenarios="1" formatRows="0"/>
  <mergeCells count="2033">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19:B127"/>
    <mergeCell ref="C124:Z124"/>
    <mergeCell ref="AA124:AE124"/>
    <mergeCell ref="AF124:AJ124"/>
    <mergeCell ref="AK124:AO124"/>
    <mergeCell ref="AP124:AT124"/>
    <mergeCell ref="AF121:AJ121"/>
    <mergeCell ref="AK121:AO121"/>
    <mergeCell ref="AP121:AT121"/>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X127:BE127"/>
    <mergeCell ref="BF127:BL127"/>
    <mergeCell ref="DL125:DP125"/>
    <mergeCell ref="DQ125:DU125"/>
    <mergeCell ref="DV125:DZ125"/>
    <mergeCell ref="C126:Z126"/>
    <mergeCell ref="AA126:AE126"/>
    <mergeCell ref="AF126:AJ126"/>
    <mergeCell ref="AK126:AO126"/>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DL124:DP124"/>
    <mergeCell ref="DL123:DP123"/>
    <mergeCell ref="DQ123:DU123"/>
    <mergeCell ref="DV123:DZ123"/>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CP125:DF125"/>
    <mergeCell ref="DG125:DK125"/>
    <mergeCell ref="DL121:DP121"/>
    <mergeCell ref="DQ121:DU121"/>
    <mergeCell ref="DV121:DZ121"/>
    <mergeCell ref="C122:Z122"/>
    <mergeCell ref="AA122:AE122"/>
    <mergeCell ref="AF122:AJ122"/>
    <mergeCell ref="AK122:AO122"/>
    <mergeCell ref="AP122:AT122"/>
    <mergeCell ref="C121:Z121"/>
    <mergeCell ref="AA121:AE121"/>
    <mergeCell ref="CP126:DF126"/>
    <mergeCell ref="DG126:DK126"/>
    <mergeCell ref="CA122:CE122"/>
    <mergeCell ref="AP123:AT123"/>
    <mergeCell ref="BO123:BP123"/>
    <mergeCell ref="AZ122:BP122"/>
    <mergeCell ref="BQ122:BU122"/>
    <mergeCell ref="BV122:BZ122"/>
    <mergeCell ref="CP120:DF120"/>
    <mergeCell ref="BQ121:BU121"/>
    <mergeCell ref="BV121:BZ121"/>
    <mergeCell ref="CA121:CE121"/>
    <mergeCell ref="CF121:CJ121"/>
    <mergeCell ref="DG122:DK122"/>
    <mergeCell ref="AZ121:BP121"/>
    <mergeCell ref="BQ120:BU120"/>
    <mergeCell ref="BV120:BZ120"/>
    <mergeCell ref="CA120:CE120"/>
    <mergeCell ref="CF120:CJ120"/>
    <mergeCell ref="CK120:CO124"/>
    <mergeCell ref="DG124:DK124"/>
    <mergeCell ref="CF122:CJ122"/>
    <mergeCell ref="CP122:DF122"/>
    <mergeCell ref="CP121:DF121"/>
    <mergeCell ref="DG121:DK121"/>
    <mergeCell ref="CA124:CE124"/>
    <mergeCell ref="CF124:CJ124"/>
    <mergeCell ref="CP124:DF124"/>
    <mergeCell ref="DG120:DK120"/>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AP118:AT118"/>
    <mergeCell ref="AZ118:BP118"/>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BQ117:BU117"/>
    <mergeCell ref="BV117:BZ117"/>
    <mergeCell ref="BV118:BZ118"/>
    <mergeCell ref="CA118:CE118"/>
    <mergeCell ref="CF118:CJ118"/>
    <mergeCell ref="CM118:DF118"/>
    <mergeCell ref="DG118:DK118"/>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DV112:DZ112"/>
    <mergeCell ref="C113:Z113"/>
    <mergeCell ref="AA113:AE113"/>
    <mergeCell ref="AF113:AJ113"/>
    <mergeCell ref="AK113:AO113"/>
    <mergeCell ref="AP113:AT113"/>
    <mergeCell ref="AZ113:BP113"/>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DQ113:DU113"/>
    <mergeCell ref="DV113:DZ113"/>
    <mergeCell ref="C114:Z114"/>
    <mergeCell ref="AA114:AE114"/>
    <mergeCell ref="AF114:AJ114"/>
    <mergeCell ref="AP115:AT115"/>
    <mergeCell ref="AZ115:BP115"/>
    <mergeCell ref="BQ115:BU115"/>
    <mergeCell ref="BV115:BZ115"/>
    <mergeCell ref="BV114:BZ114"/>
    <mergeCell ref="CA114:CE114"/>
    <mergeCell ref="AZ117:BP117"/>
    <mergeCell ref="A111:Z111"/>
    <mergeCell ref="AA111:AE111"/>
    <mergeCell ref="AF111:AJ111"/>
    <mergeCell ref="AK111:AO111"/>
    <mergeCell ref="AP111:AT111"/>
    <mergeCell ref="DL114:DP114"/>
    <mergeCell ref="DL113:DP113"/>
    <mergeCell ref="A112:B116"/>
    <mergeCell ref="C112:Z112"/>
    <mergeCell ref="AA112:AE112"/>
    <mergeCell ref="AF112:AJ112"/>
    <mergeCell ref="AK112:AO112"/>
    <mergeCell ref="AP112:AT112"/>
    <mergeCell ref="C115:Z115"/>
    <mergeCell ref="AA115:AE115"/>
    <mergeCell ref="AF115:AJ115"/>
    <mergeCell ref="AK115:AO115"/>
    <mergeCell ref="BV112:BZ112"/>
    <mergeCell ref="CA112:CE112"/>
    <mergeCell ref="CF112:CJ112"/>
    <mergeCell ref="CM112:DF112"/>
    <mergeCell ref="CF114:CJ114"/>
    <mergeCell ref="CM114:DF114"/>
    <mergeCell ref="CA113:CE113"/>
    <mergeCell ref="DG112:DK112"/>
    <mergeCell ref="DL112:DP112"/>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DV116:DZ116"/>
    <mergeCell ref="DV115:DZ115"/>
    <mergeCell ref="DQ114:DU114"/>
    <mergeCell ref="DV114:DZ114"/>
    <mergeCell ref="DQ112:DU112"/>
    <mergeCell ref="DQ111:DU111"/>
    <mergeCell ref="DV111:DZ111"/>
    <mergeCell ref="DV101:DZ101"/>
    <mergeCell ref="BR102:CG102"/>
    <mergeCell ref="CH102:CL102"/>
    <mergeCell ref="CM102:CQ102"/>
    <mergeCell ref="CR102:CV102"/>
    <mergeCell ref="CW102:DA102"/>
    <mergeCell ref="DB102:DF102"/>
    <mergeCell ref="DG102:DK102"/>
    <mergeCell ref="DL100:DP100"/>
    <mergeCell ref="DQ100:DU100"/>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L102:DP102"/>
    <mergeCell ref="DQ102:DU102"/>
    <mergeCell ref="DV100:DZ100"/>
    <mergeCell ref="BS101:CG101"/>
    <mergeCell ref="CH101:CL101"/>
    <mergeCell ref="CM101:CQ101"/>
    <mergeCell ref="CR101:CV101"/>
    <mergeCell ref="CW101:DA101"/>
    <mergeCell ref="DB101:DF101"/>
    <mergeCell ref="DG101:DK101"/>
    <mergeCell ref="DL99:DP99"/>
    <mergeCell ref="DQ99:DU99"/>
    <mergeCell ref="DV97:DZ97"/>
    <mergeCell ref="BS98:CG98"/>
    <mergeCell ref="CH98:CL98"/>
    <mergeCell ref="CM98:CQ98"/>
    <mergeCell ref="CR98:CV98"/>
    <mergeCell ref="CW98:DA98"/>
    <mergeCell ref="DB98:DF98"/>
    <mergeCell ref="DG98:DK98"/>
    <mergeCell ref="DL96:DP96"/>
    <mergeCell ref="DQ96:DU96"/>
    <mergeCell ref="DV98:DZ98"/>
    <mergeCell ref="BS99:CG99"/>
    <mergeCell ref="CH99:CL99"/>
    <mergeCell ref="CM99:CQ99"/>
    <mergeCell ref="CR99:CV99"/>
    <mergeCell ref="CW99:DA99"/>
    <mergeCell ref="DB99:DF99"/>
    <mergeCell ref="DG99:DK99"/>
    <mergeCell ref="DL97:DP97"/>
    <mergeCell ref="DQ97:DU97"/>
    <mergeCell ref="DV95:DZ95"/>
    <mergeCell ref="BS96:CG96"/>
    <mergeCell ref="CH96:CL96"/>
    <mergeCell ref="CM96:CQ96"/>
    <mergeCell ref="CR96:CV96"/>
    <mergeCell ref="CW96:DA96"/>
    <mergeCell ref="DB96:DF96"/>
    <mergeCell ref="DG96:DK96"/>
    <mergeCell ref="DL94:DP94"/>
    <mergeCell ref="DQ94:DU94"/>
    <mergeCell ref="DV96:DZ96"/>
    <mergeCell ref="BS97:CG97"/>
    <mergeCell ref="CH97:CL97"/>
    <mergeCell ref="CM97:CQ97"/>
    <mergeCell ref="CR97:CV97"/>
    <mergeCell ref="CW97:DA97"/>
    <mergeCell ref="DB97:DF97"/>
    <mergeCell ref="DG97:DK97"/>
    <mergeCell ref="DL95:DP95"/>
    <mergeCell ref="DQ95:DU95"/>
    <mergeCell ref="DV93:DZ93"/>
    <mergeCell ref="BS94:CG94"/>
    <mergeCell ref="CH94:CL94"/>
    <mergeCell ref="CM94:CQ94"/>
    <mergeCell ref="CR94:CV94"/>
    <mergeCell ref="CW94:DA94"/>
    <mergeCell ref="DB94:DF94"/>
    <mergeCell ref="DG94:DK94"/>
    <mergeCell ref="DL92:DP92"/>
    <mergeCell ref="DQ92:DU92"/>
    <mergeCell ref="DV94:DZ94"/>
    <mergeCell ref="BS95:CG95"/>
    <mergeCell ref="CH95:CL95"/>
    <mergeCell ref="CM95:CQ95"/>
    <mergeCell ref="CR95:CV95"/>
    <mergeCell ref="CW95:DA95"/>
    <mergeCell ref="DB95:DF95"/>
    <mergeCell ref="DG95:DK95"/>
    <mergeCell ref="DL93:DP93"/>
    <mergeCell ref="DQ93:DU93"/>
    <mergeCell ref="DV91:DZ91"/>
    <mergeCell ref="BS92:CG92"/>
    <mergeCell ref="CH92:CL92"/>
    <mergeCell ref="CM92:CQ92"/>
    <mergeCell ref="CR92:CV92"/>
    <mergeCell ref="CW92:DA92"/>
    <mergeCell ref="DB92:DF92"/>
    <mergeCell ref="DG92:DK92"/>
    <mergeCell ref="DL90:DP90"/>
    <mergeCell ref="DQ90:DU90"/>
    <mergeCell ref="DV92:DZ92"/>
    <mergeCell ref="BS93:CG93"/>
    <mergeCell ref="CH93:CL93"/>
    <mergeCell ref="CM93:CQ93"/>
    <mergeCell ref="CR93:CV93"/>
    <mergeCell ref="CW93:DA93"/>
    <mergeCell ref="DB93:DF93"/>
    <mergeCell ref="DG93:DK93"/>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V90:DZ90"/>
    <mergeCell ref="BS91:CG91"/>
    <mergeCell ref="CH91:CL91"/>
    <mergeCell ref="CM91:CQ91"/>
    <mergeCell ref="CR91:CV91"/>
    <mergeCell ref="CW91:DA91"/>
    <mergeCell ref="DB91:DF91"/>
    <mergeCell ref="DG91:DK91"/>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DQ74:DU74"/>
    <mergeCell ref="DV74:DZ74"/>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V69:DZ69"/>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B68:DF68"/>
    <mergeCell ref="DG68:DK68"/>
    <mergeCell ref="DL68:DP68"/>
    <mergeCell ref="DQ68:DU68"/>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AU66:AY67"/>
    <mergeCell ref="AZ66:BD67"/>
    <mergeCell ref="BS66:CG66"/>
    <mergeCell ref="CH66:CL66"/>
    <mergeCell ref="CM66:CQ66"/>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V63:Z63"/>
    <mergeCell ref="AA63:AE63"/>
    <mergeCell ref="AF63:AJ63"/>
    <mergeCell ref="AK63:AO63"/>
    <mergeCell ref="CW62:DA62"/>
    <mergeCell ref="DB62:DF62"/>
    <mergeCell ref="DG62:DK62"/>
    <mergeCell ref="AP63:AT63"/>
    <mergeCell ref="AU63:AY63"/>
    <mergeCell ref="AZ63:BD63"/>
    <mergeCell ref="BE63:BI63"/>
    <mergeCell ref="BJ63:BN63"/>
    <mergeCell ref="BS63:CG63"/>
    <mergeCell ref="CR64:CV64"/>
    <mergeCell ref="CW64:DA64"/>
    <mergeCell ref="DB64:DF64"/>
    <mergeCell ref="DG64:DK64"/>
    <mergeCell ref="CH63:CL63"/>
    <mergeCell ref="CM63:CQ63"/>
    <mergeCell ref="CR63:CV63"/>
    <mergeCell ref="CW63:DA63"/>
    <mergeCell ref="DB63:DF63"/>
    <mergeCell ref="DG63:DK63"/>
    <mergeCell ref="BS64:CG64"/>
    <mergeCell ref="CH64:CL64"/>
    <mergeCell ref="CM64:CQ64"/>
    <mergeCell ref="CW60:DA60"/>
    <mergeCell ref="DB60:DF60"/>
    <mergeCell ref="DG60:DK60"/>
    <mergeCell ref="AU62:AY62"/>
    <mergeCell ref="AZ62:BD62"/>
    <mergeCell ref="V61:Z61"/>
    <mergeCell ref="AA61:AE61"/>
    <mergeCell ref="AF61:AJ61"/>
    <mergeCell ref="AK61:AO61"/>
    <mergeCell ref="AP61:AT61"/>
    <mergeCell ref="DL63:DP63"/>
    <mergeCell ref="DQ63:DU63"/>
    <mergeCell ref="DV63:DZ63"/>
    <mergeCell ref="B62:P62"/>
    <mergeCell ref="Q62:U62"/>
    <mergeCell ref="V62:Z62"/>
    <mergeCell ref="AA62:AE62"/>
    <mergeCell ref="AF62:AJ62"/>
    <mergeCell ref="AK62:AO62"/>
    <mergeCell ref="AP62:AT62"/>
    <mergeCell ref="DL62:DP62"/>
    <mergeCell ref="DQ62:DU62"/>
    <mergeCell ref="DV62:DZ62"/>
    <mergeCell ref="BE62:BI62"/>
    <mergeCell ref="BJ62:BN62"/>
    <mergeCell ref="BS62:CG62"/>
    <mergeCell ref="CH62:CL62"/>
    <mergeCell ref="CM62:CQ62"/>
    <mergeCell ref="CR62:CV62"/>
    <mergeCell ref="DV61:DZ61"/>
    <mergeCell ref="B63:P63"/>
    <mergeCell ref="Q63:U63"/>
    <mergeCell ref="Q60:U60"/>
    <mergeCell ref="V60:Z60"/>
    <mergeCell ref="AA60:AE60"/>
    <mergeCell ref="AF60:AJ60"/>
    <mergeCell ref="BE59:BI59"/>
    <mergeCell ref="BS59:CG59"/>
    <mergeCell ref="CH59:CL59"/>
    <mergeCell ref="CM59:CQ59"/>
    <mergeCell ref="AK60:AO60"/>
    <mergeCell ref="AP60:AT60"/>
    <mergeCell ref="AU60:AY60"/>
    <mergeCell ref="AZ60:BD60"/>
    <mergeCell ref="BE60:BI60"/>
    <mergeCell ref="BS60:CG60"/>
    <mergeCell ref="CH60:CL60"/>
    <mergeCell ref="CM60:CQ60"/>
    <mergeCell ref="CR60:CV60"/>
    <mergeCell ref="B61:P61"/>
    <mergeCell ref="Q61:U61"/>
    <mergeCell ref="AA59:AE59"/>
    <mergeCell ref="AF59:AJ59"/>
    <mergeCell ref="AK59:AO59"/>
    <mergeCell ref="AP59:AT59"/>
    <mergeCell ref="DL60:DP60"/>
    <mergeCell ref="B59:P59"/>
    <mergeCell ref="Q59:U59"/>
    <mergeCell ref="V59:Z59"/>
    <mergeCell ref="DQ60:DU60"/>
    <mergeCell ref="DV60:DZ60"/>
    <mergeCell ref="AU59:AY59"/>
    <mergeCell ref="AZ59:BD59"/>
    <mergeCell ref="DB59:DF59"/>
    <mergeCell ref="DG59:DK59"/>
    <mergeCell ref="DL61:DP61"/>
    <mergeCell ref="DQ61:DU61"/>
    <mergeCell ref="AU61:AY61"/>
    <mergeCell ref="AZ61:BD61"/>
    <mergeCell ref="BE61:BI61"/>
    <mergeCell ref="BS61:CG61"/>
    <mergeCell ref="CH61:CL61"/>
    <mergeCell ref="CM61:CQ61"/>
    <mergeCell ref="CR59:CV59"/>
    <mergeCell ref="CW59:DA59"/>
    <mergeCell ref="CR61:CV61"/>
    <mergeCell ref="CW61:DA61"/>
    <mergeCell ref="DB61:DF61"/>
    <mergeCell ref="DG61:DK61"/>
    <mergeCell ref="DV59:DZ59"/>
    <mergeCell ref="B60:P60"/>
    <mergeCell ref="DV57:DZ57"/>
    <mergeCell ref="B58:P58"/>
    <mergeCell ref="Q58:U58"/>
    <mergeCell ref="V58:Z58"/>
    <mergeCell ref="AA58:AE58"/>
    <mergeCell ref="AF58:AJ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DG57:DK57"/>
    <mergeCell ref="AK57:AO57"/>
    <mergeCell ref="AP57:AT57"/>
    <mergeCell ref="AU57:AY57"/>
    <mergeCell ref="AZ57:BD57"/>
    <mergeCell ref="BE57:BI57"/>
    <mergeCell ref="BS57:CG57"/>
    <mergeCell ref="AK58:AO58"/>
    <mergeCell ref="AP58:AT58"/>
    <mergeCell ref="CH57:CL57"/>
    <mergeCell ref="CM57:CQ57"/>
    <mergeCell ref="CR57:CV57"/>
    <mergeCell ref="CW57:DA57"/>
    <mergeCell ref="DL59:DP59"/>
    <mergeCell ref="DQ59:DU59"/>
    <mergeCell ref="DL57:DP57"/>
    <mergeCell ref="DQ57:DU57"/>
    <mergeCell ref="AF56:AJ56"/>
    <mergeCell ref="AK56:AO56"/>
    <mergeCell ref="AP56:AT56"/>
    <mergeCell ref="AU56:AY56"/>
    <mergeCell ref="AZ56:BD56"/>
    <mergeCell ref="CR55:CV55"/>
    <mergeCell ref="BS56:CG56"/>
    <mergeCell ref="CH56:CL56"/>
    <mergeCell ref="CM56:CQ56"/>
    <mergeCell ref="CR56:CV56"/>
    <mergeCell ref="CW56:DA56"/>
    <mergeCell ref="DV55:DZ55"/>
    <mergeCell ref="CW55:DA55"/>
    <mergeCell ref="DB55:DF55"/>
    <mergeCell ref="DG55:DK55"/>
    <mergeCell ref="DL55:DP55"/>
    <mergeCell ref="B57:P57"/>
    <mergeCell ref="Q57:U57"/>
    <mergeCell ref="V57:Z57"/>
    <mergeCell ref="AA57:AE57"/>
    <mergeCell ref="AF57:AJ57"/>
    <mergeCell ref="BE56:BI56"/>
    <mergeCell ref="B56:P56"/>
    <mergeCell ref="Q56:U56"/>
    <mergeCell ref="V56:Z56"/>
    <mergeCell ref="AA56:AE56"/>
    <mergeCell ref="DB56:DF56"/>
    <mergeCell ref="DG56:DK56"/>
    <mergeCell ref="DL56:DP56"/>
    <mergeCell ref="DQ56:DU56"/>
    <mergeCell ref="DV56:DZ56"/>
    <mergeCell ref="DB57:DF57"/>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L42:DP42"/>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30:DP30"/>
    <mergeCell ref="DQ30:DU30"/>
    <mergeCell ref="DV30:DZ30"/>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U7:AY7"/>
    <mergeCell ref="BS7:CG7"/>
    <mergeCell ref="CH7:CL7"/>
    <mergeCell ref="CM7:CQ7"/>
    <mergeCell ref="AP8:AT8"/>
    <mergeCell ref="AU8:AY8"/>
    <mergeCell ref="BS8:CG8"/>
    <mergeCell ref="CR7:CV7"/>
    <mergeCell ref="CW7:DA7"/>
    <mergeCell ref="DB7:DF7"/>
    <mergeCell ref="B8:P8"/>
    <mergeCell ref="Q8:U8"/>
    <mergeCell ref="V8:Z8"/>
    <mergeCell ref="AA8:AE8"/>
    <mergeCell ref="AF8:AJ8"/>
    <mergeCell ref="AK8:AO8"/>
    <mergeCell ref="CH8:CL8"/>
    <mergeCell ref="CM8:CQ8"/>
    <mergeCell ref="CR8:CV8"/>
    <mergeCell ref="CW8:DA8"/>
    <mergeCell ref="DB8:DF8"/>
    <mergeCell ref="DV7:DZ7"/>
    <mergeCell ref="B7:P7"/>
    <mergeCell ref="Q7:U7"/>
    <mergeCell ref="V7:Z7"/>
    <mergeCell ref="AA7:AE7"/>
    <mergeCell ref="AF7:AJ7"/>
    <mergeCell ref="DG7:DK7"/>
    <mergeCell ref="DL7:DP7"/>
    <mergeCell ref="DQ7:DU7"/>
    <mergeCell ref="AK7:AO7"/>
    <mergeCell ref="AP7:AT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506</v>
      </c>
      <c r="AP7" s="303"/>
      <c r="AQ7" s="304" t="s">
        <v>507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508</v>
      </c>
      <c r="AQ8" s="310" t="s">
        <v>509</v>
      </c>
      <c r="AR8" s="311" t="s">
        <v>510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511</v>
      </c>
      <c r="AL9" s="1213"/>
      <c r="AM9" s="1213"/>
      <c r="AN9" s="1214"/>
      <c r="AO9" s="312">
        <v>791680</v>
      </c>
      <c r="AP9" s="312">
        <v>142082</v>
      </c>
      <c r="AQ9" s="313">
        <v>116834</v>
      </c>
      <c r="AR9" s="314">
        <v>21.6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512</v>
      </c>
      <c r="AL10" s="1213"/>
      <c r="AM10" s="1213"/>
      <c r="AN10" s="1214"/>
      <c r="AO10" s="315">
        <v>61449</v>
      </c>
      <c r="AP10" s="315">
        <v>11028</v>
      </c>
      <c r="AQ10" s="316">
        <v>12766</v>
      </c>
      <c r="AR10" s="317">
        <v>-13.6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513</v>
      </c>
      <c r="AL11" s="1213"/>
      <c r="AM11" s="1213"/>
      <c r="AN11" s="1214"/>
      <c r="AO11" s="315">
        <v>90901</v>
      </c>
      <c r="AP11" s="315">
        <v>16314</v>
      </c>
      <c r="AQ11" s="316">
        <v>19336</v>
      </c>
      <c r="AR11" s="317">
        <v>-15.6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514</v>
      </c>
      <c r="AL12" s="1213"/>
      <c r="AM12" s="1213"/>
      <c r="AN12" s="1214"/>
      <c r="AO12" s="315" t="s">
        <v>515</v>
      </c>
      <c r="AP12" s="315" t="s">
        <v>515</v>
      </c>
      <c r="AQ12" s="316">
        <v>1049</v>
      </c>
      <c r="AR12" s="317" t="s">
        <v>515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516</v>
      </c>
      <c r="AL13" s="1213"/>
      <c r="AM13" s="1213"/>
      <c r="AN13" s="1214"/>
      <c r="AO13" s="315" t="s">
        <v>515</v>
      </c>
      <c r="AP13" s="315" t="s">
        <v>515</v>
      </c>
      <c r="AQ13" s="316" t="s">
        <v>515</v>
      </c>
      <c r="AR13" s="317" t="s">
        <v>515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517</v>
      </c>
      <c r="AL14" s="1213"/>
      <c r="AM14" s="1213"/>
      <c r="AN14" s="1214"/>
      <c r="AO14" s="315">
        <v>9363</v>
      </c>
      <c r="AP14" s="315">
        <v>1680</v>
      </c>
      <c r="AQ14" s="316">
        <v>5063</v>
      </c>
      <c r="AR14" s="317">
        <v>-66.8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518</v>
      </c>
      <c r="AL15" s="1213"/>
      <c r="AM15" s="1213"/>
      <c r="AN15" s="1214"/>
      <c r="AO15" s="315">
        <v>1720</v>
      </c>
      <c r="AP15" s="315">
        <v>309</v>
      </c>
      <c r="AQ15" s="316">
        <v>3168</v>
      </c>
      <c r="AR15" s="317">
        <v>-90.2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519</v>
      </c>
      <c r="AL16" s="1216"/>
      <c r="AM16" s="1216"/>
      <c r="AN16" s="1217"/>
      <c r="AO16" s="315">
        <v>-73049</v>
      </c>
      <c r="AP16" s="315">
        <v>-13110</v>
      </c>
      <c r="AQ16" s="316">
        <v>-11723</v>
      </c>
      <c r="AR16" s="317">
        <v>11.8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882064</v>
      </c>
      <c r="AP17" s="315">
        <v>158303</v>
      </c>
      <c r="AQ17" s="316">
        <v>146494</v>
      </c>
      <c r="AR17" s="317">
        <v>8.1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524</v>
      </c>
      <c r="AL21" s="1208"/>
      <c r="AM21" s="1208"/>
      <c r="AN21" s="1209"/>
      <c r="AO21" s="327">
        <v>14.72</v>
      </c>
      <c r="AP21" s="328">
        <v>13.76</v>
      </c>
      <c r="AQ21" s="329">
        <v>0.96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525</v>
      </c>
      <c r="AL22" s="1208"/>
      <c r="AM22" s="1208"/>
      <c r="AN22" s="1209"/>
      <c r="AO22" s="332">
        <v>98.5</v>
      </c>
      <c r="AP22" s="333">
        <v>94.9</v>
      </c>
      <c r="AQ22" s="334">
        <v>3.6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506</v>
      </c>
      <c r="AP30" s="303"/>
      <c r="AQ30" s="304" t="s">
        <v>507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508</v>
      </c>
      <c r="AQ31" s="310" t="s">
        <v>509</v>
      </c>
      <c r="AR31" s="311" t="s">
        <v>510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529</v>
      </c>
      <c r="AL32" s="1224"/>
      <c r="AM32" s="1224"/>
      <c r="AN32" s="1225"/>
      <c r="AO32" s="342">
        <v>251331</v>
      </c>
      <c r="AP32" s="342">
        <v>45106</v>
      </c>
      <c r="AQ32" s="343">
        <v>73591</v>
      </c>
      <c r="AR32" s="344">
        <v>-38.700000000000003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530</v>
      </c>
      <c r="AL33" s="1224"/>
      <c r="AM33" s="1224"/>
      <c r="AN33" s="1225"/>
      <c r="AO33" s="342" t="s">
        <v>515</v>
      </c>
      <c r="AP33" s="342" t="s">
        <v>515</v>
      </c>
      <c r="AQ33" s="343" t="s">
        <v>515</v>
      </c>
      <c r="AR33" s="344" t="s">
        <v>515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531</v>
      </c>
      <c r="AL34" s="1224"/>
      <c r="AM34" s="1224"/>
      <c r="AN34" s="1225"/>
      <c r="AO34" s="342" t="s">
        <v>515</v>
      </c>
      <c r="AP34" s="342" t="s">
        <v>515</v>
      </c>
      <c r="AQ34" s="343">
        <v>1</v>
      </c>
      <c r="AR34" s="344" t="s">
        <v>515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532</v>
      </c>
      <c r="AL35" s="1224"/>
      <c r="AM35" s="1224"/>
      <c r="AN35" s="1225"/>
      <c r="AO35" s="342">
        <v>156203</v>
      </c>
      <c r="AP35" s="342">
        <v>28034</v>
      </c>
      <c r="AQ35" s="343">
        <v>19214</v>
      </c>
      <c r="AR35" s="344">
        <v>45.9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533</v>
      </c>
      <c r="AL36" s="1224"/>
      <c r="AM36" s="1224"/>
      <c r="AN36" s="1225"/>
      <c r="AO36" s="342">
        <v>7644</v>
      </c>
      <c r="AP36" s="342">
        <v>1372</v>
      </c>
      <c r="AQ36" s="343">
        <v>5293</v>
      </c>
      <c r="AR36" s="344">
        <v>-74.099999999999994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534</v>
      </c>
      <c r="AL37" s="1224"/>
      <c r="AM37" s="1224"/>
      <c r="AN37" s="1225"/>
      <c r="AO37" s="342" t="s">
        <v>515</v>
      </c>
      <c r="AP37" s="342" t="s">
        <v>515</v>
      </c>
      <c r="AQ37" s="343">
        <v>1256</v>
      </c>
      <c r="AR37" s="344" t="s">
        <v>515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535</v>
      </c>
      <c r="AL38" s="1227"/>
      <c r="AM38" s="1227"/>
      <c r="AN38" s="1228"/>
      <c r="AO38" s="345">
        <v>53</v>
      </c>
      <c r="AP38" s="345">
        <v>10</v>
      </c>
      <c r="AQ38" s="346">
        <v>9</v>
      </c>
      <c r="AR38" s="334">
        <v>11.1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536</v>
      </c>
      <c r="AL39" s="1227"/>
      <c r="AM39" s="1227"/>
      <c r="AN39" s="1228"/>
      <c r="AO39" s="342" t="s">
        <v>515</v>
      </c>
      <c r="AP39" s="342" t="s">
        <v>515</v>
      </c>
      <c r="AQ39" s="343">
        <v>-3572</v>
      </c>
      <c r="AR39" s="344" t="s">
        <v>515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537</v>
      </c>
      <c r="AL40" s="1224"/>
      <c r="AM40" s="1224"/>
      <c r="AN40" s="1225"/>
      <c r="AO40" s="342">
        <v>-319017</v>
      </c>
      <c r="AP40" s="342">
        <v>-57254</v>
      </c>
      <c r="AQ40" s="343">
        <v>-65248</v>
      </c>
      <c r="AR40" s="344">
        <v>-12.3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96214</v>
      </c>
      <c r="AP41" s="342">
        <v>17267</v>
      </c>
      <c r="AQ41" s="343">
        <v>30545</v>
      </c>
      <c r="AR41" s="344">
        <v>-43.5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506</v>
      </c>
      <c r="AN49" s="1220" t="s">
        <v>541</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542</v>
      </c>
      <c r="AO50" s="359" t="s">
        <v>543</v>
      </c>
      <c r="AP50" s="360" t="s">
        <v>544</v>
      </c>
      <c r="AQ50" s="361" t="s">
        <v>545</v>
      </c>
      <c r="AR50" s="362" t="s">
        <v>546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693074</v>
      </c>
      <c r="AN51" s="364">
        <v>119868</v>
      </c>
      <c r="AO51" s="365">
        <v>-12.8</v>
      </c>
      <c r="AP51" s="366">
        <v>119685</v>
      </c>
      <c r="AQ51" s="367">
        <v>0</v>
      </c>
      <c r="AR51" s="368">
        <v>-12.8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517871</v>
      </c>
      <c r="AN52" s="372">
        <v>89566</v>
      </c>
      <c r="AO52" s="373">
        <v>283</v>
      </c>
      <c r="AP52" s="374">
        <v>68464</v>
      </c>
      <c r="AQ52" s="375">
        <v>18.399999999999999</v>
      </c>
      <c r="AR52" s="376">
        <v>264.60000000000002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351316</v>
      </c>
      <c r="AN53" s="364">
        <v>61269</v>
      </c>
      <c r="AO53" s="365">
        <v>-48.9</v>
      </c>
      <c r="AP53" s="366">
        <v>109920</v>
      </c>
      <c r="AQ53" s="367">
        <v>-8.1999999999999993</v>
      </c>
      <c r="AR53" s="368">
        <v>-40.700000000000003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113019</v>
      </c>
      <c r="AN54" s="372">
        <v>19710</v>
      </c>
      <c r="AO54" s="373">
        <v>-78</v>
      </c>
      <c r="AP54" s="374">
        <v>62739</v>
      </c>
      <c r="AQ54" s="375">
        <v>-8.4</v>
      </c>
      <c r="AR54" s="376">
        <v>-69.599999999999994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332679</v>
      </c>
      <c r="AN55" s="364">
        <v>58293</v>
      </c>
      <c r="AO55" s="365">
        <v>-4.9000000000000004</v>
      </c>
      <c r="AP55" s="366">
        <v>119882</v>
      </c>
      <c r="AQ55" s="367">
        <v>9.1</v>
      </c>
      <c r="AR55" s="368">
        <v>-14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160783</v>
      </c>
      <c r="AN56" s="372">
        <v>28173</v>
      </c>
      <c r="AO56" s="373">
        <v>42.9</v>
      </c>
      <c r="AP56" s="374">
        <v>66481</v>
      </c>
      <c r="AQ56" s="375">
        <v>6</v>
      </c>
      <c r="AR56" s="376">
        <v>36.9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702500</v>
      </c>
      <c r="AN57" s="364">
        <v>124667</v>
      </c>
      <c r="AO57" s="365">
        <v>113.9</v>
      </c>
      <c r="AP57" s="366">
        <v>116162</v>
      </c>
      <c r="AQ57" s="367">
        <v>-3.1</v>
      </c>
      <c r="AR57" s="368">
        <v>117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396564</v>
      </c>
      <c r="AN58" s="372">
        <v>70375</v>
      </c>
      <c r="AO58" s="373">
        <v>149.80000000000001</v>
      </c>
      <c r="AP58" s="374">
        <v>61562</v>
      </c>
      <c r="AQ58" s="375">
        <v>-7.4</v>
      </c>
      <c r="AR58" s="376">
        <v>157.19999999999999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646362</v>
      </c>
      <c r="AN59" s="364">
        <v>116002</v>
      </c>
      <c r="AO59" s="365">
        <v>-7</v>
      </c>
      <c r="AP59" s="366">
        <v>121449</v>
      </c>
      <c r="AQ59" s="367">
        <v>4.5999999999999996</v>
      </c>
      <c r="AR59" s="368">
        <v>-11.6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216482</v>
      </c>
      <c r="AN60" s="372">
        <v>38852</v>
      </c>
      <c r="AO60" s="373">
        <v>-44.8</v>
      </c>
      <c r="AP60" s="374">
        <v>62922</v>
      </c>
      <c r="AQ60" s="375">
        <v>2.2000000000000002</v>
      </c>
      <c r="AR60" s="376">
        <v>-47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545186</v>
      </c>
      <c r="AN61" s="379">
        <v>96020</v>
      </c>
      <c r="AO61" s="380">
        <v>8.1</v>
      </c>
      <c r="AP61" s="381">
        <v>117420</v>
      </c>
      <c r="AQ61" s="382">
        <v>0.5</v>
      </c>
      <c r="AR61" s="368">
        <v>7.6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280944</v>
      </c>
      <c r="AN62" s="372">
        <v>49335</v>
      </c>
      <c r="AO62" s="373">
        <v>70.599999999999994</v>
      </c>
      <c r="AP62" s="374">
        <v>64434</v>
      </c>
      <c r="AQ62" s="375">
        <v>2.2000000000000002</v>
      </c>
      <c r="AR62" s="376">
        <v>68.400000000000006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32" t="s">
        <v>3</v>
      </c>
      <c r="D47" s="1232"/>
      <c r="E47" s="1233"/>
      <c r="F47" s="11">
        <v>46.46</v>
      </c>
      <c r="G47" s="12">
        <v>51.46</v>
      </c>
      <c r="H47" s="12">
        <v>39.479999999999997</v>
      </c>
      <c r="I47" s="12">
        <v>32.47</v>
      </c>
      <c r="J47" s="13">
        <v>18.899999999999999</v>
      </c>
    </row>
    <row r="48" spans="2:10" ht="57.75" customHeight="1">
      <c r="B48" s="14"/>
      <c r="C48" s="1234" t="s">
        <v>4</v>
      </c>
      <c r="D48" s="1234"/>
      <c r="E48" s="1235"/>
      <c r="F48" s="15">
        <v>15.11</v>
      </c>
      <c r="G48" s="16">
        <v>16.47</v>
      </c>
      <c r="H48" s="16">
        <v>13.75</v>
      </c>
      <c r="I48" s="16">
        <v>10.34</v>
      </c>
      <c r="J48" s="17">
        <v>16.760000000000002</v>
      </c>
    </row>
    <row r="49" spans="2:10" ht="57.75" customHeight="1" thickBot="1">
      <c r="B49" s="18"/>
      <c r="C49" s="1236" t="s">
        <v>5</v>
      </c>
      <c r="D49" s="1236"/>
      <c r="E49" s="1237"/>
      <c r="F49" s="19">
        <v>6.79</v>
      </c>
      <c r="G49" s="20">
        <v>9.2200000000000006</v>
      </c>
      <c r="H49" s="20" t="s">
        <v>562</v>
      </c>
      <c r="I49" s="20" t="s">
        <v>563</v>
      </c>
      <c r="J49" s="21" t="s">
        <v>564</v>
      </c>
    </row>
    <row r="50" spans="2:10" ht="13.5" customHeight="1"/>
    <row r="51" spans="2:10" ht="13.5" hidden="1" customHeight="1"/>
    <row r="52" spans="2:10" ht="13.5" hidden="1" customHeight="1"/>
    <row r="53" spans="2:10" ht="13.5" hidden="1" customHeight="1"/>
  </sheetData>
  <sheetProtection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2020-03-12T05:01:58Z</cp:lastPrinted>
  <dcterms:created xsi:type="dcterms:W3CDTF">2020-02-10T05:00:22Z</dcterms:created>
  <dcterms:modified xsi:type="dcterms:W3CDTF">2020-09-16T05:59:39Z</dcterms:modified>
  <cp:category/>
</cp:coreProperties>
</file>