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<sst xmlns="http://schemas.openxmlformats.org/spreadsheetml/2006/main" count="1088" uniqueCount="609">
  <si>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</si>
  <si>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</si>
  <si>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</si>
  <si>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</si>
  <si>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</si>
  <si>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</si>
  <si>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</si>
  <si>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</si>
  <si>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</si>
  <si>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</si>
  <si>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</si>
  <si>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</si>
  <si>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</si>
  <si>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</si>
  <si>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</si>
  <si>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</si>
  <si>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</si>
  <si>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</si>
  <si>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</si>
  <si>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</si>
  <si>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</si>
  <si>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</si>
  <si>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</si>
  <si>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</si>
  <si>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</si>
  <si>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</si>
  <si>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</si>
  <si>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</si>
  <si>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</si>
  <si>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</si>
  <si>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</si>
  <si>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</si>
  <si>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</si>
  <si>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</si>
  <si>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</si>
  <si>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</si>
  <si>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</si>
  <si>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</si>
  <si>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</si>
  <si>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</si>
  <si>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</si>
  <si>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</si>
  <si>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</si>
  <si>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</si>
  <si>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</si>
  <si>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</si>
  <si>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</si>
  <si>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</si>
  <si>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</si>
  <si>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</si>
  <si>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</si>
  <si>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</si>
  <si>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</si>
  <si>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</si>
  <si>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</si>
  <si>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</si>
  <si>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</si>
  <si>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</si>
  <si>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</si>
  <si>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</si>
  <si>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</si>
  <si>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</si>
  <si>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</si>
  <si>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</si>
  <si>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</si>
  <si>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</si>
  <si>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</si>
  <si>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</si>
  <si>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</si>
  <si>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</si>
  <si>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</si>
  <si>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</si>
  <si>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</si>
  <si>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</si>
  <si>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</si>
  <si>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</si>
  <si>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</si>
  <si>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</si>
  <si>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</si>
  <si>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</si>
  <si>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</si>
  <si>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</si>
  <si>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</si>
  <si>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</si>
  <si>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</si>
  <si>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</si>
  <si>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</si>
  <si>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</si>
  <si>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</si>
  <si>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</si>
  <si>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</si>
  <si>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</si>
  <si>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</si>
  <si>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</si>
  <si>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</si>
  <si>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</si>
  <si>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</si>
  <si>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広陵町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</si>
  <si>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</si>
  <si>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</si>
  <si>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</si>
  <si>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</si>
  <si>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</si>
  <si>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</si>
  <si>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</si>
  <si>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</si>
  <si>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</si>
  <si>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</si>
  <si>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</si>
  <si>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</si>
  <si>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</si>
  <si>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</si>
  <si>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</si>
  <si>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</si>
  <si>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</si>
  <si>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</si>
  <si>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</si>
  <si>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</si>
  <si>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</si>
  <si>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</si>
  <si>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</si>
  <si>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</si>
  <si>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</si>
  <si>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</si>
  <si>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</si>
  <si>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</si>
  <si>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</si>
  <si>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</si>
  <si>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</si>
  <si>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</si>
  <si>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</si>
  <si>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</si>
  <si>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</si>
  <si>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</si>
  <si>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</si>
  <si>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</si>
  <si>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</si>
  <si>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</si>
  <si>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</si>
  <si>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</si>
  <si>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</si>
  <si>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</si>
  <si>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</si>
  <si>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</si>
  <si>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</si>
  <si>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</si>
  <si>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</si>
  <si>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</si>
  <si>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</si>
  <si>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</si>
  <si>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</si>
  <si>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</si>
  <si>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</si>
  <si>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</si>
  <si>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</si>
  <si>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</si>
  <si>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</si>
  <si>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</si>
  <si>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</si>
  <si>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</si>
  <si>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</si>
  <si>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</si>
  <si>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</si>
  <si>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</si>
  <si>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</si>
  <si>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</si>
  <si>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</si>
  <si>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</si>
  <si>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</si>
  <si>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</si>
  <si>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</si>
  <si>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</si>
  <si>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</si>
  <si>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</si>
  <si>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</si>
  <si>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</si>
  <si>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</si>
  <si>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</si>
  <si>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</si>
  <si>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</si>
  <si>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</si>
  <si>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</si>
  <si>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</si>
  <si>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</si>
  <si>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</si>
  <si>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</si>
  <si>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</si>
  <si>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</si>
  <si>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</si>
  <si>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</si>
  <si>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</si>
  <si>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</si>
  <si>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</si>
  <si>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</si>
  <si>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</si>
  <si>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</si>
  <si>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</si>
  <si>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</si>
  <si>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</si>
  <si>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</si>
  <si>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</si>
  <si>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</si>
  <si>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</si>
  <si>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</si>
  <si>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</si>
  <si>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</si>
  <si>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</si>
  <si>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</si>
  <si>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</si>
  <si>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</si>
  <si>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</si>
  <si>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奈良県広陵町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</si>
  <si>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</si>
  <si>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</si>
  <si>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</si>
  <si>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</si>
  <si>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</si>
  <si>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</si>
  <si>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</si>
  <si>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</si>
  <si>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</si>
  <si>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</si>
  <si>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</si>
  <si>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</si>
  <si>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</si>
  <si>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</si>
  <si>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</si>
  <si>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</si>
  <si>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</si>
  <si>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</si>
  <si>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</si>
  <si>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</si>
  <si>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</si>
  <si>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</si>
  <si>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</si>
  <si>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</si>
  <si>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</si>
  <si>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</si>
  <si>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</si>
  <si>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</si>
  <si>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</si>
  <si>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</si>
  <si>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</si>
  <si>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</si>
  <si>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</si>
  <si>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</si>
  <si>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</si>
  <si>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</si>
  <si>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</si>
  <si>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</si>
  <si>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</si>
  <si>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</si>
  <si>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</si>
  <si>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</si>
  <si>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</si>
  <si>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</si>
  <si>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</si>
  <si>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</si>
  <si>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</si>
  <si>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</si>
  <si>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</si>
  <si>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</si>
  <si>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</si>
  <si>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</si>
  <si>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</si>
  <si>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</si>
  <si>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</si>
  <si>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</si>
  <si>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</si>
  <si>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</si>
  <si>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</si>
  <si>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</si>
  <si>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</si>
  <si>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</si>
  <si>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</si>
  <si>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</si>
  <si>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</si>
  <si>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</si>
  <si>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</si>
  <si>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</si>
  <si>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</si>
  <si>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</si>
  <si>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</si>
  <si>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</si>
  <si>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</si>
  <si>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</si>
  <si>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</si>
  <si>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</si>
  <si>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</si>
  <si>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</si>
  <si>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</si>
  <si>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</si>
  <si>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</si>
  <si>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</si>
  <si>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</si>
  <si>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</si>
  <si>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</si>
  <si>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</si>
  <si>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</si>
  <si>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</si>
  <si>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</si>
  <si>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</si>
  <si>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</si>
  <si>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</si>
  <si>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</si>
  <si>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</si>
  <si>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</si>
  <si>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</si>
  <si>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</si>
  <si>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</si>
  <si>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</si>
  <si>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</si>
  <si>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</si>
  <si>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</si>
  <si>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</si>
  <si>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</si>
  <si>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</si>
  <si>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</si>
  <si>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</si>
  <si>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</si>
  <si>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</si>
  <si>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</si>
  <si>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</si>
  <si>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</si>
  <si>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</si>
  <si>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</si>
  <si>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</si>
  <si>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</si>
  <si>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</si>
  <si>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</si>
  <si>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</si>
  <si>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</si>
  <si>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</si>
  <si>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</si>
  <si>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</si>
  <si>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</si>
  <si>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</si>
  <si>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</si>
  <si>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</si>
  <si>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</si>
  <si>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</si>
  <si>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</si>
  <si>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</si>
  <si>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</si>
  <si>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</si>
  <si>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</si>
  <si>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</si>
  <si>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</si>
  <si>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</si>
  <si>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</si>
  <si>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</si>
  <si>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</si>
  <si>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</si>
  <si>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</si>
  <si>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</si>
  <si>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</si>
  <si>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</si>
  <si>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</si>
  <si>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</si>
  <si>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</si>
  <si>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</si>
  <si>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奈良県広陵町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</si>
  <si>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</si>
  <si>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</si>
  <si>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</si>
  <si>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</si>
  <si>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</si>
  <si>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</si>
  <si>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</si>
  <si>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</si>
  <si>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</si>
  <si>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</si>
  <si>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</si>
  <si>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</si>
  <si>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</si>
  <si>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</si>
  <si>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</si>
  <si>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</si>
  <si>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</si>
  <si>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</si>
  <si>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</si>
  <si>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</si>
  <si>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</si>
  <si>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学校給食特別会計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</si>
  <si>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</si>
  <si>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</si>
  <si>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</si>
  <si>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</si>
  <si>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</si>
  <si>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</si>
  <si>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</si>
  <si>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</si>
  <si>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</si>
  <si>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</si>
  <si>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</si>
  <si>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</si>
  <si>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</si>
  <si>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</si>
  <si>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</si>
  <si>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</si>
  <si>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介護サービス事業</t>
    <phoneticPr fontId="5"/>
  </si>
  <si>
    <t>後期高齢者医療特別会計</t>
    <phoneticPr fontId="5"/>
  </si>
  <si>
    <t>水道事業会計</t>
    <phoneticPr fontId="5"/>
  </si>
  <si>
    <t>法適用企業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</si>
  <si>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</si>
  <si>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</si>
  <si>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</si>
  <si>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</si>
  <si>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</si>
  <si>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</si>
  <si>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</si>
  <si>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</si>
  <si>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</si>
  <si>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</si>
  <si>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</si>
  <si>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</si>
  <si>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</si>
  <si>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</si>
  <si>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</si>
  <si>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</si>
  <si>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</si>
  <si>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</si>
  <si>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</si>
  <si>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</si>
  <si>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</si>
  <si>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</si>
  <si>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</si>
  <si>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</si>
  <si>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</si>
  <si>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</si>
  <si>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</si>
  <si>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</si>
  <si>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</si>
  <si>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</si>
  <si>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</si>
  <si>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</si>
  <si>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</si>
  <si>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</si>
  <si>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</si>
  <si>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</si>
  <si>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</si>
  <si>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</si>
  <si>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</si>
  <si>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</si>
  <si>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</si>
  <si>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</si>
  <si>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</si>
  <si>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</si>
  <si>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</si>
  <si>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</si>
  <si>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</si>
  <si>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</si>
  <si>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</si>
  <si>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</si>
  <si>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</si>
  <si>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</si>
  <si>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</si>
  <si>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</si>
  <si>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</si>
  <si>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</si>
  <si>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</si>
  <si>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</si>
  <si>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</si>
  <si>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</si>
  <si>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</si>
  <si>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</si>
  <si>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</si>
  <si>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</si>
  <si>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</si>
  <si>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</si>
  <si>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</si>
  <si>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</si>
  <si>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</si>
  <si>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</si>
  <si>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</si>
  <si>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</si>
  <si>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</si>
  <si>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</si>
  <si>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</si>
  <si>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</si>
  <si>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</si>
  <si>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</si>
  <si>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</si>
  <si>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</si>
  <si>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</si>
  <si>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</si>
  <si>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</si>
  <si>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</si>
  <si>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</si>
  <si>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</si>
  <si>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</si>
  <si>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</si>
  <si>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</si>
  <si>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</si>
  <si>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</si>
  <si>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</si>
  <si>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</si>
  <si>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</si>
  <si>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</si>
  <si>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</si>
  <si>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</si>
  <si>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</si>
  <si>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</si>
  <si>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</si>
  <si>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</si>
  <si>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</si>
  <si>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</si>
  <si>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</si>
  <si>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</si>
  <si>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</si>
  <si>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</si>
  <si>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</si>
  <si>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</si>
  <si>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</si>
  <si>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</si>
  <si>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</si>
  <si>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</si>
  <si>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</si>
  <si>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</si>
  <si>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</si>
  <si>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</si>
  <si>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</si>
  <si>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</si>
  <si>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</si>
  <si>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</si>
  <si>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</si>
  <si>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</si>
  <si>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</si>
  <si>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</si>
  <si>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</si>
  <si>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</si>
  <si>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</si>
  <si>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</si>
  <si>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</si>
  <si>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</si>
  <si>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</si>
  <si>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</si>
  <si>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</si>
  <si>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</si>
  <si>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</si>
  <si>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</si>
  <si>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</si>
  <si>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</si>
  <si>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</si>
  <si>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</si>
  <si>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</si>
  <si>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</si>
  <si>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</si>
  <si>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</si>
  <si>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</si>
  <si>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</si>
  <si>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</si>
  <si>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</si>
  <si>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</si>
  <si>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</si>
  <si>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</si>
  <si>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</si>
  <si>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</si>
  <si>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</si>
  <si>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</si>
  <si>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</si>
  <si>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</si>
  <si>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</si>
  <si>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</si>
  <si>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0.66</t>
  </si>
  <si>
    <t>▲ 3.39</t>
  </si>
  <si>
    <t>▲ 3.72</t>
  </si>
  <si>
    <t>水道事業会計</t>
  </si>
  <si>
    <t>一般会計</t>
  </si>
  <si>
    <t>下水道事業特別会計</t>
  </si>
  <si>
    <t>介護保険事業</t>
  </si>
  <si>
    <t>国民健康保険事業</t>
  </si>
  <si>
    <t>墓地事業特別会計</t>
  </si>
  <si>
    <t>介護サービス事業</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</si>
  <si>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</si>
  <si>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</si>
  <si>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</si>
  <si>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</si>
  <si>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</si>
  <si>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</si>
  <si>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</si>
  <si>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</si>
  <si>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奈良県葛城地区清掃事務組合</t>
    <rPh sb="0" eb="3">
      <t>ナラケン</t>
    </rPh>
    <rPh sb="3" eb="5">
      <t>カツラギ</t>
    </rPh>
    <rPh sb="5" eb="7">
      <t>チク</t>
    </rPh>
    <rPh sb="7" eb="9">
      <t>セイソウ</t>
    </rPh>
    <rPh sb="9" eb="11">
      <t>ジム</t>
    </rPh>
    <rPh sb="11" eb="13">
      <t>クミアイ</t>
    </rPh>
    <phoneticPr fontId="2"/>
  </si>
  <si>
    <t>奈良県市町村総合事務組合</t>
    <rPh sb="0" eb="3">
      <t>ナラケン</t>
    </rPh>
    <rPh sb="3" eb="6">
      <t>シチョウソン</t>
    </rPh>
    <rPh sb="6" eb="8">
      <t>ソウゴウ</t>
    </rPh>
    <rPh sb="8" eb="10">
      <t>ジム</t>
    </rPh>
    <rPh sb="10" eb="12">
      <t>クミアイ</t>
    </rPh>
    <phoneticPr fontId="2"/>
  </si>
  <si>
    <t>葛城広域行政事務組合</t>
    <rPh sb="0" eb="2">
      <t>カツラギ</t>
    </rPh>
    <rPh sb="2" eb="4">
      <t>コウイキ</t>
    </rPh>
    <rPh sb="4" eb="6">
      <t>ギョウセイ</t>
    </rPh>
    <rPh sb="6" eb="8">
      <t>ジム</t>
    </rPh>
    <rPh sb="8" eb="10">
      <t>クミアイ</t>
    </rPh>
    <phoneticPr fontId="2"/>
  </si>
  <si>
    <t>奈良広域水質検査センター組合</t>
    <rPh sb="0" eb="2">
      <t>ナラ</t>
    </rPh>
    <rPh sb="2" eb="4">
      <t>コウイキ</t>
    </rPh>
    <rPh sb="4" eb="6">
      <t>スイシツ</t>
    </rPh>
    <rPh sb="6" eb="8">
      <t>ケンサ</t>
    </rPh>
    <rPh sb="12" eb="14">
      <t>クミア</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</si>
  <si>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</si>
  <si>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</si>
  <si>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山辺・県北西部広域環境衛生組合</t>
    <rPh sb="0" eb="1">
      <t>ヤマ</t>
    </rPh>
    <rPh sb="1" eb="2">
      <t>ベ</t>
    </rPh>
    <rPh sb="3" eb="4">
      <t>ケン</t>
    </rPh>
    <rPh sb="4" eb="7">
      <t>ホクセイブ</t>
    </rPh>
    <rPh sb="7" eb="9">
      <t>コウイキ</t>
    </rPh>
    <rPh sb="9" eb="11">
      <t>カンキョウ</t>
    </rPh>
    <rPh sb="11" eb="13">
      <t>エイセイ</t>
    </rPh>
    <rPh sb="13" eb="15">
      <t>クミアイ</t>
    </rPh>
    <phoneticPr fontId="2"/>
  </si>
  <si>
    <t>国保中央病院</t>
    <rPh sb="0" eb="2">
      <t>コクホ</t>
    </rPh>
    <rPh sb="2" eb="4">
      <t>チュウオウ</t>
    </rPh>
    <rPh sb="4" eb="6">
      <t>ビョウイン</t>
    </rPh>
    <phoneticPr fontId="2"/>
  </si>
  <si>
    <t>新清掃施設建設基金</t>
    <phoneticPr fontId="2"/>
  </si>
  <si>
    <t>地域福祉基金</t>
    <rPh sb="0" eb="2">
      <t>チイキ</t>
    </rPh>
    <rPh sb="2" eb="4">
      <t>フクシ</t>
    </rPh>
    <rPh sb="4" eb="6">
      <t>キキン</t>
    </rPh>
    <phoneticPr fontId="2"/>
  </si>
  <si>
    <t>ふるさと基金</t>
    <rPh sb="4" eb="6">
      <t>キキン</t>
    </rPh>
    <phoneticPr fontId="2"/>
  </si>
  <si>
    <t>環境施設整備基金</t>
    <rPh sb="0" eb="2">
      <t>カンキョウ</t>
    </rPh>
    <rPh sb="2" eb="4">
      <t>シセツ</t>
    </rPh>
    <rPh sb="4" eb="6">
      <t>セイビ</t>
    </rPh>
    <rPh sb="6" eb="8">
      <t>キキン</t>
    </rPh>
    <phoneticPr fontId="2"/>
  </si>
  <si>
    <t>みどりのふるさと応援基金</t>
    <rPh sb="8" eb="10">
      <t>オウエン</t>
    </rPh>
    <rPh sb="10" eb="12">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</si>
  <si>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</si>
  <si>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</si>
  <si>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</si>
  <si>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</si>
  <si>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</si>
  <si>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</si>
  <si>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</si>
  <si>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</si>
  <si>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</si>
  <si>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</si>
  <si>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</si>
  <si>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</si>
  <si>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昭和５０年代の真美ヶ丘地区の宅地開発に建てられた施設等老朽化した施設の大規模改修や継続的な道路改修に起債を充当することで、将来負担比率が高止まりしている。
今後施設の更新が近づくことから、公共施設等総合管理計画等を考慮し、建て替え時期の検討をする。</t>
    <rPh sb="0" eb="2">
      <t>ショウワ</t>
    </rPh>
    <rPh sb="4" eb="6">
      <t>ネンダイ</t>
    </rPh>
    <rPh sb="7" eb="11">
      <t>マミガオカ</t>
    </rPh>
    <rPh sb="11" eb="13">
      <t>チク</t>
    </rPh>
    <rPh sb="14" eb="16">
      <t>タクチ</t>
    </rPh>
    <rPh sb="16" eb="18">
      <t>カイハツ</t>
    </rPh>
    <rPh sb="19" eb="20">
      <t>タ</t>
    </rPh>
    <rPh sb="24" eb="26">
      <t>シセツ</t>
    </rPh>
    <rPh sb="26" eb="27">
      <t>トウ</t>
    </rPh>
    <rPh sb="27" eb="30">
      <t>ロウキュウカ</t>
    </rPh>
    <rPh sb="32" eb="34">
      <t>シセツ</t>
    </rPh>
    <rPh sb="35" eb="38">
      <t>ダイキボ</t>
    </rPh>
    <rPh sb="38" eb="40">
      <t>カイシュウ</t>
    </rPh>
    <rPh sb="41" eb="44">
      <t>ケイゾクテキ</t>
    </rPh>
    <rPh sb="45" eb="47">
      <t>ドウロ</t>
    </rPh>
    <rPh sb="47" eb="49">
      <t>カイシュウ</t>
    </rPh>
    <rPh sb="50" eb="52">
      <t>キサイ</t>
    </rPh>
    <rPh sb="53" eb="55">
      <t>ジュウトウ</t>
    </rPh>
    <rPh sb="61" eb="63">
      <t>ショウライ</t>
    </rPh>
    <rPh sb="63" eb="65">
      <t>フタン</t>
    </rPh>
    <rPh sb="65" eb="67">
      <t>ヒリツ</t>
    </rPh>
    <rPh sb="68" eb="70">
      <t>タカド</t>
    </rPh>
    <rPh sb="78" eb="80">
      <t>コンゴ</t>
    </rPh>
    <rPh sb="80" eb="82">
      <t>シセツ</t>
    </rPh>
    <rPh sb="83" eb="85">
      <t>コウシン</t>
    </rPh>
    <rPh sb="86" eb="87">
      <t>チカ</t>
    </rPh>
    <rPh sb="118" eb="120">
      <t>ケントウ</t>
    </rPh>
    <phoneticPr fontId="5"/>
  </si>
  <si>
    <t>これまで人口増加に伴う社会基盤整備として、継続的に投資的事業を推進してきたため将来負担比率が高くなっている。
今後施設の更新が近づくことから、公共施設等総合管理計画等に沿い投資的事業の抑制をしつつ、必要最低限の借入により将来負担比率及び公債費を軽減していく。</t>
    <rPh sb="4" eb="6">
      <t>ジンコウ</t>
    </rPh>
    <rPh sb="6" eb="8">
      <t>ゾウカ</t>
    </rPh>
    <rPh sb="9" eb="10">
      <t>トモナ</t>
    </rPh>
    <rPh sb="11" eb="13">
      <t>シャカイ</t>
    </rPh>
    <rPh sb="13" eb="15">
      <t>キバン</t>
    </rPh>
    <rPh sb="15" eb="17">
      <t>セイビ</t>
    </rPh>
    <rPh sb="21" eb="23">
      <t>ケイゾク</t>
    </rPh>
    <rPh sb="23" eb="24">
      <t>テキ</t>
    </rPh>
    <rPh sb="25" eb="28">
      <t>トウシテキ</t>
    </rPh>
    <rPh sb="28" eb="30">
      <t>ジギョウ</t>
    </rPh>
    <rPh sb="31" eb="33">
      <t>スイシン</t>
    </rPh>
    <rPh sb="39" eb="41">
      <t>ショウライ</t>
    </rPh>
    <rPh sb="41" eb="43">
      <t>フタン</t>
    </rPh>
    <rPh sb="43" eb="45">
      <t>ヒリツ</t>
    </rPh>
    <rPh sb="46" eb="47">
      <t>タカ</t>
    </rPh>
    <rPh sb="55" eb="57">
      <t>コンゴ</t>
    </rPh>
    <rPh sb="57" eb="59">
      <t>シセツ</t>
    </rPh>
    <rPh sb="60" eb="62">
      <t>コウシン</t>
    </rPh>
    <rPh sb="63" eb="64">
      <t>チカ</t>
    </rPh>
    <rPh sb="71" eb="73">
      <t>コウキョウ</t>
    </rPh>
    <rPh sb="73" eb="75">
      <t>シセツ</t>
    </rPh>
    <rPh sb="75" eb="76">
      <t>トウ</t>
    </rPh>
    <rPh sb="76" eb="78">
      <t>ソウゴウ</t>
    </rPh>
    <rPh sb="78" eb="80">
      <t>カンリ</t>
    </rPh>
    <rPh sb="80" eb="82">
      <t>ケイカク</t>
    </rPh>
    <rPh sb="82" eb="83">
      <t>トウ</t>
    </rPh>
    <rPh sb="84" eb="85">
      <t>ソ</t>
    </rPh>
    <rPh sb="86" eb="89">
      <t>トウシテキ</t>
    </rPh>
    <rPh sb="89" eb="91">
      <t>ジギョウ</t>
    </rPh>
    <rPh sb="92" eb="94">
      <t>ヨクセイ</t>
    </rPh>
    <rPh sb="99" eb="101">
      <t>ヒツヨウ</t>
    </rPh>
    <rPh sb="101" eb="104">
      <t>サイテイゲン</t>
    </rPh>
    <rPh sb="105" eb="107">
      <t>カリイレ</t>
    </rPh>
    <rPh sb="110" eb="112">
      <t>ショウライ</t>
    </rPh>
    <rPh sb="112" eb="114">
      <t>フタン</t>
    </rPh>
    <rPh sb="114" eb="116">
      <t>ヒリツ</t>
    </rPh>
    <rPh sb="116" eb="117">
      <t>オヨ</t>
    </rPh>
    <rPh sb="118" eb="121">
      <t>コウサイヒ</t>
    </rPh>
    <rPh sb="122" eb="124">
      <t>ケイゲン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</si>
</sst>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xmlns:c16r2="http://schemas.microsoft.com/office/drawing/2015/06/chart">
            <c:ext xmlns:c16="http://schemas.microsoft.com/office/drawing/2014/chart" uri="{C3380CC4-5D6E-409C-BE32-E72D297353CC}">
              <c16:uniqueId val="{00000000-6C6E-49A9-B0EE-51B6252910D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12710</c:v>
                </c:pt>
                <c:pt idx="1">
                  <c:v>45861</c:v>
                </c:pt>
                <c:pt idx="2">
                  <c:v>50382</c:v>
                </c:pt>
                <c:pt idx="3">
                  <c:v>49922</c:v>
                </c:pt>
                <c:pt idx="4">
                  <c:v>14830</c:v>
                </c:pt>
              </c:numCache>
            </c:numRef>
          </c:val>
          <c:smooth val="0"/>
          <c:extLst xmlns:c16r2="http://schemas.microsoft.com/office/drawing/2015/06/chart">
            <c:ext xmlns:c16="http://schemas.microsoft.com/office/drawing/2014/chart" uri="{C3380CC4-5D6E-409C-BE32-E72D297353CC}">
              <c16:uniqueId val="{00000001-6C6E-49A9-B0EE-51B6252910DC}"/>
            </c:ext>
          </c:extLst>
        </c:ser>
        <c:dLbls>
          <c:showLegendKey val="0"/>
          <c:showVal val="0"/>
          <c:showCatName val="0"/>
          <c:showSerName val="0"/>
          <c:showPercent val="0"/>
          <c:showBubbleSize val="0"/>
        </c:dLbls>
        <c:marker val="1"/>
        <c:smooth val="0"/>
        <c:axId val="106477056"/>
        <c:axId val="106478976"/>
      </c:lineChart>
      <c:catAx>
        <c:axId val="1064770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478976"/>
        <c:crosses val="autoZero"/>
        <c:auto val="1"/>
        <c:lblAlgn val="ctr"/>
        <c:lblOffset val="100"/>
        <c:tickLblSkip val="1"/>
        <c:tickMarkSkip val="1"/>
        <c:noMultiLvlLbl val="0"/>
      </c:catAx>
      <c:valAx>
        <c:axId val="10647897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477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7.79</c:v>
                </c:pt>
                <c:pt idx="1">
                  <c:v>8.99</c:v>
                </c:pt>
                <c:pt idx="2">
                  <c:v>5.71</c:v>
                </c:pt>
                <c:pt idx="3">
                  <c:v>3.47</c:v>
                </c:pt>
                <c:pt idx="4">
                  <c:v>3.77</c:v>
                </c:pt>
              </c:numCache>
            </c:numRef>
          </c:val>
          <c:extLst xmlns:c16r2="http://schemas.microsoft.com/office/drawing/2015/06/chart">
            <c:ext xmlns:c16="http://schemas.microsoft.com/office/drawing/2014/chart" uri="{C3380CC4-5D6E-409C-BE32-E72D297353CC}">
              <c16:uniqueId val="{00000000-6F79-4C9F-B9F4-F3E9A8BA30F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26.38</c:v>
                </c:pt>
                <c:pt idx="1">
                  <c:v>25.7</c:v>
                </c:pt>
                <c:pt idx="2">
                  <c:v>26.14</c:v>
                </c:pt>
                <c:pt idx="3">
                  <c:v>24.6</c:v>
                </c:pt>
                <c:pt idx="4">
                  <c:v>24.22</c:v>
                </c:pt>
              </c:numCache>
            </c:numRef>
          </c:val>
          <c:extLst xmlns:c16r2="http://schemas.microsoft.com/office/drawing/2015/06/chart">
            <c:ext xmlns:c16="http://schemas.microsoft.com/office/drawing/2014/chart" uri="{C3380CC4-5D6E-409C-BE32-E72D297353CC}">
              <c16:uniqueId val="{00000001-6F79-4C9F-B9F4-F3E9A8BA30FD}"/>
            </c:ext>
          </c:extLst>
        </c:ser>
        <c:dLbls>
          <c:showLegendKey val="0"/>
          <c:showVal val="0"/>
          <c:showCatName val="0"/>
          <c:showSerName val="0"/>
          <c:showPercent val="0"/>
          <c:showBubbleSize val="0"/>
        </c:dLbls>
        <c:gapWidth val="250"/>
        <c:overlap val="100"/>
        <c:axId val="132993024"/>
        <c:axId val="132994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-0.66</c:v>
                </c:pt>
                <c:pt idx="1">
                  <c:v>1.49</c:v>
                </c:pt>
                <c:pt idx="2">
                  <c:v>-3.39</c:v>
                </c:pt>
                <c:pt idx="3">
                  <c:v>-3.72</c:v>
                </c:pt>
                <c:pt idx="4">
                  <c:v>0.37</c:v>
                </c:pt>
              </c:numCache>
            </c:numRef>
          </c:val>
          <c:smooth val="0"/>
          <c:extLst xmlns:c16r2="http://schemas.microsoft.com/office/drawing/2015/06/chart">
            <c:ext xmlns:c16="http://schemas.microsoft.com/office/drawing/2014/chart" uri="{C3380CC4-5D6E-409C-BE32-E72D297353CC}">
              <c16:uniqueId val="{00000002-6F79-4C9F-B9F4-F3E9A8BA30FD}"/>
            </c:ext>
          </c:extLst>
        </c:ser>
        <c:dLbls>
          <c:showLegendKey val="0"/>
          <c:showVal val="0"/>
          <c:showCatName val="0"/>
          <c:showSerName val="0"/>
          <c:showPercent val="0"/>
          <c:showBubbleSize val="0"/>
        </c:dLbls>
        <c:marker val="1"/>
        <c:smooth val="0"/>
        <c:axId val="132993024"/>
        <c:axId val="132994944"/>
      </c:lineChart>
      <c:catAx>
        <c:axId val="132993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2994944"/>
        <c:crosses val="autoZero"/>
        <c:auto val="1"/>
        <c:lblAlgn val="ctr"/>
        <c:lblOffset val="100"/>
        <c:tickLblSkip val="1"/>
        <c:tickMarkSkip val="1"/>
        <c:noMultiLvlLbl val="0"/>
      </c:catAx>
      <c:valAx>
        <c:axId val="132994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993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2FA2-4B47-97EB-0119FB2D993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FA2-4B47-97EB-0119FB2D993E}"/>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2-2FA2-4B47-97EB-0119FB2D993E}"/>
            </c:ext>
          </c:extLst>
        </c:ser>
        <c:ser>
          <c:idx val="3"/>
          <c:order val="3"/>
          <c:tx>
            <c:strRef>
              <c:f>データシート!$A$30</c:f>
              <c:strCache>
                <c:ptCount val="1"/>
                <c:pt idx="0">
                  <c:v>介護サービス事業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2FA2-4B47-97EB-0119FB2D993E}"/>
            </c:ext>
          </c:extLst>
        </c:ser>
        <c:ser>
          <c:idx val="4"/>
          <c:order val="4"/>
          <c:tx>
            <c:strRef>
              <c:f>データシート!$A$31</c:f>
              <c:strCache>
                <c:ptCount val="1"/>
                <c:pt idx="0">
                  <c:v>墓地事業特別会計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0.03</c:v>
                </c:pt>
              </c:numCache>
            </c:numRef>
          </c:val>
          <c:extLst xmlns:c16r2="http://schemas.microsoft.com/office/drawing/2015/06/chart">
            <c:ext xmlns:c16="http://schemas.microsoft.com/office/drawing/2014/chart" uri="{C3380CC4-5D6E-409C-BE32-E72D297353CC}">
              <c16:uniqueId val="{00000004-2FA2-4B47-97EB-0119FB2D993E}"/>
            </c:ext>
          </c:extLst>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0.02</c:v>
                </c:pt>
                <c:pt idx="2">
                  <c:v>#N/A</c:v>
                </c:pt>
                <c:pt idx="3">
                  <c:v>1.1000000000000001</c:v>
                </c:pt>
                <c:pt idx="4">
                  <c:v>#N/A</c:v>
                </c:pt>
                <c:pt idx="5">
                  <c:v>1.41</c:v>
                </c:pt>
                <c:pt idx="6">
                  <c:v>#N/A</c:v>
                </c:pt>
                <c:pt idx="7">
                  <c:v>1.45</c:v>
                </c:pt>
                <c:pt idx="8">
                  <c:v>#N/A</c:v>
                </c:pt>
                <c:pt idx="9">
                  <c:v>0.1</c:v>
                </c:pt>
              </c:numCache>
            </c:numRef>
          </c:val>
          <c:extLst xmlns:c16r2="http://schemas.microsoft.com/office/drawing/2015/06/chart">
            <c:ext xmlns:c16="http://schemas.microsoft.com/office/drawing/2014/chart" uri="{C3380CC4-5D6E-409C-BE32-E72D297353CC}">
              <c16:uniqueId val="{00000005-2FA2-4B47-97EB-0119FB2D993E}"/>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0.42</c:v>
                </c:pt>
                <c:pt idx="2">
                  <c:v>#N/A</c:v>
                </c:pt>
                <c:pt idx="3">
                  <c:v>0.09</c:v>
                </c:pt>
                <c:pt idx="4">
                  <c:v>#N/A</c:v>
                </c:pt>
                <c:pt idx="5">
                  <c:v>0.61</c:v>
                </c:pt>
                <c:pt idx="6">
                  <c:v>#N/A</c:v>
                </c:pt>
                <c:pt idx="7">
                  <c:v>0.24</c:v>
                </c:pt>
                <c:pt idx="8">
                  <c:v>#N/A</c:v>
                </c:pt>
                <c:pt idx="9">
                  <c:v>0.44</c:v>
                </c:pt>
              </c:numCache>
            </c:numRef>
          </c:val>
          <c:extLst xmlns:c16r2="http://schemas.microsoft.com/office/drawing/2015/06/chart">
            <c:ext xmlns:c16="http://schemas.microsoft.com/office/drawing/2014/chart" uri="{C3380CC4-5D6E-409C-BE32-E72D297353CC}">
              <c16:uniqueId val="{00000006-2FA2-4B47-97EB-0119FB2D993E}"/>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c:v>
                </c:pt>
                <c:pt idx="2">
                  <c:v>#N/A</c:v>
                </c:pt>
                <c:pt idx="3">
                  <c:v>0</c:v>
                </c:pt>
                <c:pt idx="4">
                  <c:v>#N/A</c:v>
                </c:pt>
                <c:pt idx="5">
                  <c:v>0.06</c:v>
                </c:pt>
                <c:pt idx="6">
                  <c:v>#N/A</c:v>
                </c:pt>
                <c:pt idx="7">
                  <c:v>0.16</c:v>
                </c:pt>
                <c:pt idx="8">
                  <c:v>#N/A</c:v>
                </c:pt>
                <c:pt idx="9">
                  <c:v>0.72</c:v>
                </c:pt>
              </c:numCache>
            </c:numRef>
          </c:val>
          <c:extLst xmlns:c16r2="http://schemas.microsoft.com/office/drawing/2015/06/chart">
            <c:ext xmlns:c16="http://schemas.microsoft.com/office/drawing/2014/chart" uri="{C3380CC4-5D6E-409C-BE32-E72D297353CC}">
              <c16:uniqueId val="{00000007-2FA2-4B47-97EB-0119FB2D993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7.78</c:v>
                </c:pt>
                <c:pt idx="2">
                  <c:v>#N/A</c:v>
                </c:pt>
                <c:pt idx="3">
                  <c:v>8.99</c:v>
                </c:pt>
                <c:pt idx="4">
                  <c:v>#N/A</c:v>
                </c:pt>
                <c:pt idx="5">
                  <c:v>5.7</c:v>
                </c:pt>
                <c:pt idx="6">
                  <c:v>#N/A</c:v>
                </c:pt>
                <c:pt idx="7">
                  <c:v>3.47</c:v>
                </c:pt>
                <c:pt idx="8">
                  <c:v>#N/A</c:v>
                </c:pt>
                <c:pt idx="9">
                  <c:v>3.76</c:v>
                </c:pt>
              </c:numCache>
            </c:numRef>
          </c:val>
          <c:extLst xmlns:c16r2="http://schemas.microsoft.com/office/drawing/2015/06/chart">
            <c:ext xmlns:c16="http://schemas.microsoft.com/office/drawing/2014/chart" uri="{C3380CC4-5D6E-409C-BE32-E72D297353CC}">
              <c16:uniqueId val="{00000008-2FA2-4B47-97EB-0119FB2D993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42.27</c:v>
                </c:pt>
                <c:pt idx="2">
                  <c:v>#N/A</c:v>
                </c:pt>
                <c:pt idx="3">
                  <c:v>36.32</c:v>
                </c:pt>
                <c:pt idx="4">
                  <c:v>#N/A</c:v>
                </c:pt>
                <c:pt idx="5">
                  <c:v>32.65</c:v>
                </c:pt>
                <c:pt idx="6">
                  <c:v>#N/A</c:v>
                </c:pt>
                <c:pt idx="7">
                  <c:v>29.21</c:v>
                </c:pt>
                <c:pt idx="8">
                  <c:v>#N/A</c:v>
                </c:pt>
                <c:pt idx="9">
                  <c:v>26.1</c:v>
                </c:pt>
              </c:numCache>
            </c:numRef>
          </c:val>
          <c:extLst xmlns:c16r2="http://schemas.microsoft.com/office/drawing/2015/06/chart">
            <c:ext xmlns:c16="http://schemas.microsoft.com/office/drawing/2014/chart" uri="{C3380CC4-5D6E-409C-BE32-E72D297353CC}">
              <c16:uniqueId val="{00000009-2FA2-4B47-97EB-0119FB2D993E}"/>
            </c:ext>
          </c:extLst>
        </c:ser>
        <c:dLbls>
          <c:showLegendKey val="0"/>
          <c:showVal val="0"/>
          <c:showCatName val="0"/>
          <c:showSerName val="0"/>
          <c:showPercent val="0"/>
          <c:showBubbleSize val="0"/>
        </c:dLbls>
        <c:gapWidth val="150"/>
        <c:overlap val="100"/>
        <c:axId val="133064576"/>
        <c:axId val="133066112"/>
      </c:barChart>
      <c:catAx>
        <c:axId val="133064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066112"/>
        <c:crosses val="autoZero"/>
        <c:auto val="1"/>
        <c:lblAlgn val="ctr"/>
        <c:lblOffset val="100"/>
        <c:tickLblSkip val="1"/>
        <c:tickMarkSkip val="1"/>
        <c:noMultiLvlLbl val="0"/>
      </c:catAx>
      <c:valAx>
        <c:axId val="133066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064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1346</c:v>
                </c:pt>
                <c:pt idx="5">
                  <c:v>1287</c:v>
                </c:pt>
                <c:pt idx="8">
                  <c:v>1112</c:v>
                </c:pt>
                <c:pt idx="11">
                  <c:v>1106</c:v>
                </c:pt>
                <c:pt idx="14">
                  <c:v>1030</c:v>
                </c:pt>
              </c:numCache>
            </c:numRef>
          </c:val>
          <c:extLst xmlns:c16r2="http://schemas.microsoft.com/office/drawing/2015/06/chart">
            <c:ext xmlns:c16="http://schemas.microsoft.com/office/drawing/2014/chart" uri="{C3380CC4-5D6E-409C-BE32-E72D297353CC}">
              <c16:uniqueId val="{00000000-9819-449B-B627-DAB97A104CA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819-449B-B627-DAB97A104CA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122</c:v>
                </c:pt>
                <c:pt idx="3">
                  <c:v>119</c:v>
                </c:pt>
                <c:pt idx="6">
                  <c:v>86</c:v>
                </c:pt>
                <c:pt idx="9">
                  <c:v>85</c:v>
                </c:pt>
                <c:pt idx="12">
                  <c:v>11</c:v>
                </c:pt>
              </c:numCache>
            </c:numRef>
          </c:val>
          <c:extLst xmlns:c16r2="http://schemas.microsoft.com/office/drawing/2015/06/chart">
            <c:ext xmlns:c16="http://schemas.microsoft.com/office/drawing/2014/chart" uri="{C3380CC4-5D6E-409C-BE32-E72D297353CC}">
              <c16:uniqueId val="{00000002-9819-449B-B627-DAB97A104CA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186</c:v>
                </c:pt>
                <c:pt idx="3">
                  <c:v>202</c:v>
                </c:pt>
                <c:pt idx="6">
                  <c:v>183</c:v>
                </c:pt>
                <c:pt idx="9">
                  <c:v>163</c:v>
                </c:pt>
                <c:pt idx="12">
                  <c:v>111</c:v>
                </c:pt>
              </c:numCache>
            </c:numRef>
          </c:val>
          <c:extLst xmlns:c16r2="http://schemas.microsoft.com/office/drawing/2015/06/chart">
            <c:ext xmlns:c16="http://schemas.microsoft.com/office/drawing/2014/chart" uri="{C3380CC4-5D6E-409C-BE32-E72D297353CC}">
              <c16:uniqueId val="{00000003-9819-449B-B627-DAB97A104CA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291</c:v>
                </c:pt>
                <c:pt idx="3">
                  <c:v>305</c:v>
                </c:pt>
                <c:pt idx="6">
                  <c:v>328</c:v>
                </c:pt>
                <c:pt idx="9">
                  <c:v>309</c:v>
                </c:pt>
                <c:pt idx="12">
                  <c:v>286</c:v>
                </c:pt>
              </c:numCache>
            </c:numRef>
          </c:val>
          <c:extLst xmlns:c16r2="http://schemas.microsoft.com/office/drawing/2015/06/chart">
            <c:ext xmlns:c16="http://schemas.microsoft.com/office/drawing/2014/chart" uri="{C3380CC4-5D6E-409C-BE32-E72D297353CC}">
              <c16:uniqueId val="{00000004-9819-449B-B627-DAB97A104CA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819-449B-B627-DAB97A104CA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819-449B-B627-DAB97A104CA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1413</c:v>
                </c:pt>
                <c:pt idx="3">
                  <c:v>1257</c:v>
                </c:pt>
                <c:pt idx="6">
                  <c:v>1004</c:v>
                </c:pt>
                <c:pt idx="9">
                  <c:v>1107</c:v>
                </c:pt>
                <c:pt idx="12">
                  <c:v>1115</c:v>
                </c:pt>
              </c:numCache>
            </c:numRef>
          </c:val>
          <c:extLst xmlns:c16r2="http://schemas.microsoft.com/office/drawing/2015/06/chart">
            <c:ext xmlns:c16="http://schemas.microsoft.com/office/drawing/2014/chart" uri="{C3380CC4-5D6E-409C-BE32-E72D297353CC}">
              <c16:uniqueId val="{00000007-9819-449B-B627-DAB97A104CA4}"/>
            </c:ext>
          </c:extLst>
        </c:ser>
        <c:dLbls>
          <c:showLegendKey val="0"/>
          <c:showVal val="0"/>
          <c:showCatName val="0"/>
          <c:showSerName val="0"/>
          <c:showPercent val="0"/>
          <c:showBubbleSize val="0"/>
        </c:dLbls>
        <c:gapWidth val="100"/>
        <c:overlap val="100"/>
        <c:axId val="133028480"/>
        <c:axId val="1332149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666</c:v>
                </c:pt>
                <c:pt idx="2">
                  <c:v>#N/A</c:v>
                </c:pt>
                <c:pt idx="3">
                  <c:v>#N/A</c:v>
                </c:pt>
                <c:pt idx="4">
                  <c:v>596</c:v>
                </c:pt>
                <c:pt idx="5">
                  <c:v>#N/A</c:v>
                </c:pt>
                <c:pt idx="6">
                  <c:v>#N/A</c:v>
                </c:pt>
                <c:pt idx="7">
                  <c:v>489</c:v>
                </c:pt>
                <c:pt idx="8">
                  <c:v>#N/A</c:v>
                </c:pt>
                <c:pt idx="9">
                  <c:v>#N/A</c:v>
                </c:pt>
                <c:pt idx="10">
                  <c:v>558</c:v>
                </c:pt>
                <c:pt idx="11">
                  <c:v>#N/A</c:v>
                </c:pt>
                <c:pt idx="12">
                  <c:v>#N/A</c:v>
                </c:pt>
                <c:pt idx="13">
                  <c:v>493</c:v>
                </c:pt>
                <c:pt idx="14">
                  <c:v>#N/A</c:v>
                </c:pt>
              </c:numCache>
            </c:numRef>
          </c:val>
          <c:smooth val="0"/>
          <c:extLst xmlns:c16r2="http://schemas.microsoft.com/office/drawing/2015/06/chart">
            <c:ext xmlns:c16="http://schemas.microsoft.com/office/drawing/2014/chart" uri="{C3380CC4-5D6E-409C-BE32-E72D297353CC}">
              <c16:uniqueId val="{00000008-9819-449B-B627-DAB97A104CA4}"/>
            </c:ext>
          </c:extLst>
        </c:ser>
        <c:dLbls>
          <c:showLegendKey val="0"/>
          <c:showVal val="0"/>
          <c:showCatName val="0"/>
          <c:showSerName val="0"/>
          <c:showPercent val="0"/>
          <c:showBubbleSize val="0"/>
        </c:dLbls>
        <c:marker val="1"/>
        <c:smooth val="0"/>
        <c:axId val="133028480"/>
        <c:axId val="133214976"/>
      </c:lineChart>
      <c:catAx>
        <c:axId val="133028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214976"/>
        <c:crosses val="autoZero"/>
        <c:auto val="1"/>
        <c:lblAlgn val="ctr"/>
        <c:lblOffset val="100"/>
        <c:tickLblSkip val="1"/>
        <c:tickMarkSkip val="1"/>
        <c:noMultiLvlLbl val="0"/>
      </c:catAx>
      <c:valAx>
        <c:axId val="133214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028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12581</c:v>
                </c:pt>
                <c:pt idx="5">
                  <c:v>12065</c:v>
                </c:pt>
                <c:pt idx="8">
                  <c:v>12235</c:v>
                </c:pt>
                <c:pt idx="11">
                  <c:v>11745</c:v>
                </c:pt>
                <c:pt idx="14">
                  <c:v>11599</c:v>
                </c:pt>
              </c:numCache>
            </c:numRef>
          </c:val>
          <c:extLst xmlns:c16r2="http://schemas.microsoft.com/office/drawing/2015/06/chart">
            <c:ext xmlns:c16="http://schemas.microsoft.com/office/drawing/2014/chart" uri="{C3380CC4-5D6E-409C-BE32-E72D297353CC}">
              <c16:uniqueId val="{00000000-0276-4793-B4E3-41B98D6E719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0276-4793-B4E3-41B98D6E719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2832</c:v>
                </c:pt>
                <c:pt idx="5">
                  <c:v>2949</c:v>
                </c:pt>
                <c:pt idx="8">
                  <c:v>2966</c:v>
                </c:pt>
                <c:pt idx="11">
                  <c:v>2903</c:v>
                </c:pt>
                <c:pt idx="14">
                  <c:v>2962</c:v>
                </c:pt>
              </c:numCache>
            </c:numRef>
          </c:val>
          <c:extLst xmlns:c16r2="http://schemas.microsoft.com/office/drawing/2015/06/chart">
            <c:ext xmlns:c16="http://schemas.microsoft.com/office/drawing/2014/chart" uri="{C3380CC4-5D6E-409C-BE32-E72D297353CC}">
              <c16:uniqueId val="{00000002-0276-4793-B4E3-41B98D6E719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276-4793-B4E3-41B98D6E719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276-4793-B4E3-41B98D6E719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276-4793-B4E3-41B98D6E719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1969</c:v>
                </c:pt>
                <c:pt idx="3">
                  <c:v>2043</c:v>
                </c:pt>
                <c:pt idx="6">
                  <c:v>1836</c:v>
                </c:pt>
                <c:pt idx="9">
                  <c:v>1692</c:v>
                </c:pt>
                <c:pt idx="12">
                  <c:v>1640</c:v>
                </c:pt>
              </c:numCache>
            </c:numRef>
          </c:val>
          <c:extLst xmlns:c16r2="http://schemas.microsoft.com/office/drawing/2015/06/chart">
            <c:ext xmlns:c16="http://schemas.microsoft.com/office/drawing/2014/chart" uri="{C3380CC4-5D6E-409C-BE32-E72D297353CC}">
              <c16:uniqueId val="{00000006-0276-4793-B4E3-41B98D6E719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882</c:v>
                </c:pt>
                <c:pt idx="3">
                  <c:v>774</c:v>
                </c:pt>
                <c:pt idx="6">
                  <c:v>628</c:v>
                </c:pt>
                <c:pt idx="9">
                  <c:v>512</c:v>
                </c:pt>
                <c:pt idx="12">
                  <c:v>466</c:v>
                </c:pt>
              </c:numCache>
            </c:numRef>
          </c:val>
          <c:extLst xmlns:c16r2="http://schemas.microsoft.com/office/drawing/2015/06/chart">
            <c:ext xmlns:c16="http://schemas.microsoft.com/office/drawing/2014/chart" uri="{C3380CC4-5D6E-409C-BE32-E72D297353CC}">
              <c16:uniqueId val="{00000007-0276-4793-B4E3-41B98D6E719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4678</c:v>
                </c:pt>
                <c:pt idx="3">
                  <c:v>4453</c:v>
                </c:pt>
                <c:pt idx="6">
                  <c:v>4373</c:v>
                </c:pt>
                <c:pt idx="9">
                  <c:v>4188</c:v>
                </c:pt>
                <c:pt idx="12">
                  <c:v>4662</c:v>
                </c:pt>
              </c:numCache>
            </c:numRef>
          </c:val>
          <c:extLst xmlns:c16r2="http://schemas.microsoft.com/office/drawing/2015/06/chart">
            <c:ext xmlns:c16="http://schemas.microsoft.com/office/drawing/2014/chart" uri="{C3380CC4-5D6E-409C-BE32-E72D297353CC}">
              <c16:uniqueId val="{00000008-0276-4793-B4E3-41B98D6E719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357</c:v>
                </c:pt>
                <c:pt idx="3">
                  <c:v>238</c:v>
                </c:pt>
                <c:pt idx="6">
                  <c:v>152</c:v>
                </c:pt>
                <c:pt idx="9">
                  <c:v>67</c:v>
                </c:pt>
                <c:pt idx="12">
                  <c:v>56</c:v>
                </c:pt>
              </c:numCache>
            </c:numRef>
          </c:val>
          <c:extLst xmlns:c16r2="http://schemas.microsoft.com/office/drawing/2015/06/chart">
            <c:ext xmlns:c16="http://schemas.microsoft.com/office/drawing/2014/chart" uri="{C3380CC4-5D6E-409C-BE32-E72D297353CC}">
              <c16:uniqueId val="{00000009-0276-4793-B4E3-41B98D6E719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10901</c:v>
                </c:pt>
                <c:pt idx="3">
                  <c:v>11015</c:v>
                </c:pt>
                <c:pt idx="6">
                  <c:v>11129</c:v>
                </c:pt>
                <c:pt idx="9">
                  <c:v>11479</c:v>
                </c:pt>
                <c:pt idx="12">
                  <c:v>11282</c:v>
                </c:pt>
              </c:numCache>
            </c:numRef>
          </c:val>
          <c:extLst xmlns:c16r2="http://schemas.microsoft.com/office/drawing/2015/06/chart">
            <c:ext xmlns:c16="http://schemas.microsoft.com/office/drawing/2014/chart" uri="{C3380CC4-5D6E-409C-BE32-E72D297353CC}">
              <c16:uniqueId val="{0000000A-0276-4793-B4E3-41B98D6E719A}"/>
            </c:ext>
          </c:extLst>
        </c:ser>
        <c:dLbls>
          <c:showLegendKey val="0"/>
          <c:showVal val="0"/>
          <c:showCatName val="0"/>
          <c:showSerName val="0"/>
          <c:showPercent val="0"/>
          <c:showBubbleSize val="0"/>
        </c:dLbls>
        <c:gapWidth val="100"/>
        <c:overlap val="100"/>
        <c:axId val="100424704"/>
        <c:axId val="1004268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3373</c:v>
                </c:pt>
                <c:pt idx="2">
                  <c:v>#N/A</c:v>
                </c:pt>
                <c:pt idx="3">
                  <c:v>#N/A</c:v>
                </c:pt>
                <c:pt idx="4">
                  <c:v>3508</c:v>
                </c:pt>
                <c:pt idx="5">
                  <c:v>#N/A</c:v>
                </c:pt>
                <c:pt idx="6">
                  <c:v>#N/A</c:v>
                </c:pt>
                <c:pt idx="7">
                  <c:v>2917</c:v>
                </c:pt>
                <c:pt idx="8">
                  <c:v>#N/A</c:v>
                </c:pt>
                <c:pt idx="9">
                  <c:v>#N/A</c:v>
                </c:pt>
                <c:pt idx="10">
                  <c:v>3290</c:v>
                </c:pt>
                <c:pt idx="11">
                  <c:v>#N/A</c:v>
                </c:pt>
                <c:pt idx="12">
                  <c:v>#N/A</c:v>
                </c:pt>
                <c:pt idx="13">
                  <c:v>3545</c:v>
                </c:pt>
                <c:pt idx="14">
                  <c:v>#N/A</c:v>
                </c:pt>
              </c:numCache>
            </c:numRef>
          </c:val>
          <c:smooth val="0"/>
          <c:extLst xmlns:c16r2="http://schemas.microsoft.com/office/drawing/2015/06/chart">
            <c:ext xmlns:c16="http://schemas.microsoft.com/office/drawing/2014/chart" uri="{C3380CC4-5D6E-409C-BE32-E72D297353CC}">
              <c16:uniqueId val="{0000000B-0276-4793-B4E3-41B98D6E719A}"/>
            </c:ext>
          </c:extLst>
        </c:ser>
        <c:dLbls>
          <c:showLegendKey val="0"/>
          <c:showVal val="0"/>
          <c:showCatName val="0"/>
          <c:showSerName val="0"/>
          <c:showPercent val="0"/>
          <c:showBubbleSize val="0"/>
        </c:dLbls>
        <c:marker val="1"/>
        <c:smooth val="0"/>
        <c:axId val="100424704"/>
        <c:axId val="100426880"/>
      </c:lineChart>
      <c:catAx>
        <c:axId val="100424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0426880"/>
        <c:crosses val="autoZero"/>
        <c:auto val="1"/>
        <c:lblAlgn val="ctr"/>
        <c:lblOffset val="100"/>
        <c:tickLblSkip val="1"/>
        <c:tickMarkSkip val="1"/>
        <c:noMultiLvlLbl val="0"/>
      </c:catAx>
      <c:valAx>
        <c:axId val="100426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424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1923</c:v>
                </c:pt>
                <c:pt idx="1">
                  <c:v>1813</c:v>
                </c:pt>
                <c:pt idx="2">
                  <c:v>1815</c:v>
                </c:pt>
              </c:numCache>
            </c:numRef>
          </c:val>
          <c:extLst xmlns:c16r2="http://schemas.microsoft.com/office/drawing/2015/06/chart">
            <c:ext xmlns:c16="http://schemas.microsoft.com/office/drawing/2014/chart" uri="{C3380CC4-5D6E-409C-BE32-E72D297353CC}">
              <c16:uniqueId val="{00000000-8608-4C81-A2B2-2F55D0A64FC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208</c:v>
                </c:pt>
                <c:pt idx="1">
                  <c:v>228</c:v>
                </c:pt>
                <c:pt idx="2">
                  <c:v>248</c:v>
                </c:pt>
              </c:numCache>
            </c:numRef>
          </c:val>
          <c:extLst xmlns:c16r2="http://schemas.microsoft.com/office/drawing/2015/06/chart">
            <c:ext xmlns:c16="http://schemas.microsoft.com/office/drawing/2014/chart" uri="{C3380CC4-5D6E-409C-BE32-E72D297353CC}">
              <c16:uniqueId val="{00000001-8608-4C81-A2B2-2F55D0A64FC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713</c:v>
                </c:pt>
                <c:pt idx="1">
                  <c:v>733</c:v>
                </c:pt>
                <c:pt idx="2">
                  <c:v>770</c:v>
                </c:pt>
              </c:numCache>
            </c:numRef>
          </c:val>
          <c:extLst xmlns:c16r2="http://schemas.microsoft.com/office/drawing/2015/06/chart">
            <c:ext xmlns:c16="http://schemas.microsoft.com/office/drawing/2014/chart" uri="{C3380CC4-5D6E-409C-BE32-E72D297353CC}">
              <c16:uniqueId val="{00000002-8608-4C81-A2B2-2F55D0A64FC8}"/>
            </c:ext>
          </c:extLst>
        </c:ser>
        <c:dLbls>
          <c:showLegendKey val="0"/>
          <c:showVal val="0"/>
          <c:showCatName val="0"/>
          <c:showSerName val="0"/>
          <c:showPercent val="0"/>
          <c:showBubbleSize val="0"/>
        </c:dLbls>
        <c:gapWidth val="120"/>
        <c:overlap val="100"/>
        <c:axId val="144999552"/>
        <c:axId val="145001088"/>
      </c:barChart>
      <c:catAx>
        <c:axId val="144999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5001088"/>
        <c:crosses val="autoZero"/>
        <c:auto val="1"/>
        <c:lblAlgn val="ctr"/>
        <c:lblOffset val="100"/>
        <c:tickLblSkip val="1"/>
        <c:tickMarkSkip val="1"/>
        <c:noMultiLvlLbl val="0"/>
      </c:catAx>
      <c:valAx>
        <c:axId val="1450010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4999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{6295EA39-5A2B-4D5B-8F28-5973534A1BF7}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BA6-4086-93F8-E64ECF825B2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{C0C690B9-3882-4101-9A44-B96AAA833B17}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BA6-4086-93F8-E64ECF825B2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{EC47BB64-A17F-457A-9354-CF78ACDAF8AE}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BA6-4086-93F8-E64ECF825B2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{4CBC26D6-34BB-4B25-9F3C-E0CD0884FEEF}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BA6-4086-93F8-E64ECF825B2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{02B73876-0F15-46D4-9F82-F2F0403758D9}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BA6-4086-93F8-E64ECF825B20}"/>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{1002B911-0AC0-431F-BE27-3D9DCD9096D9}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BA6-4086-93F8-E64ECF825B20}"/>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{95146249-1B08-4006-9599-E883E80E41DE}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BA6-4086-93F8-E64ECF825B20}"/>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{6633FBDC-CFC2-453B-9BAF-9834F31DAB13}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BA6-4086-93F8-E64ECF825B20}"/>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{5414C0FF-3FED-469C-BDAB-30997C761055}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BA6-4086-93F8-E64ECF825B2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64.8</c:v>
                </c:pt>
                <c:pt idx="16">
                  <c:v>65</c:v>
                </c:pt>
                <c:pt idx="24">
                  <c:v>64.2</c:v>
                </c:pt>
                <c:pt idx="32">
                  <c:v>65.5</c:v>
                </c:pt>
              </c:numCache>
            </c:numRef>
          </c:xVal>
          <c:yVal>
            <c:numRef>
              <c:f>公会計指標分析・財政指標組合せ分析表!$BP$51:$DC$51</c:f>
              <c:numCache>
                <c:formatCode>#,##0.0;"▲ "#,##0.0</c:formatCode>
                <c:ptCount val="40"/>
                <c:pt idx="8">
                  <c:v>56.7</c:v>
                </c:pt>
                <c:pt idx="16">
                  <c:v>46.7</c:v>
                </c:pt>
                <c:pt idx="24">
                  <c:v>52.5</c:v>
                </c:pt>
                <c:pt idx="32">
                  <c:v>54.8</c:v>
                </c:pt>
              </c:numCache>
            </c:numRef>
          </c:yVal>
          <c:smooth val="0"/>
          <c:extLst xmlns:c16r2="http://schemas.microsoft.com/office/drawing/2015/06/chart">
            <c:ext xmlns:c16="http://schemas.microsoft.com/office/drawing/2014/chart" uri="{C3380CC4-5D6E-409C-BE32-E72D297353CC}">
              <c16:uniqueId val="{00000009-BBA6-4086-93F8-E64ECF825B2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{50A5F2C0-B49F-4F9B-B43B-1D308F09C2E6}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BA6-4086-93F8-E64ECF825B2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{74D8336A-F5F8-4847-96B5-6C67C00C0FB1}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BA6-4086-93F8-E64ECF825B2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{23E2214E-B061-458C-BDC4-21F76895D46C}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BA6-4086-93F8-E64ECF825B2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{BDA7781B-5BD9-42EC-B2EE-DCBC66CD2BA5}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BA6-4086-93F8-E64ECF825B2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{F12BFDE0-C589-4792-A8CF-48FB08530C15}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BA6-4086-93F8-E64ECF825B2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{A1A9594F-1947-4608-BD3A-79DCB3D4010B}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BA6-4086-93F8-E64ECF825B2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{8C3AAC37-94E6-46CA-A997-00A0556F43EE}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BA6-4086-93F8-E64ECF825B2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{23BE3185-B085-4F3A-8925-C7B4FDA4BF40}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BA6-4086-93F8-E64ECF825B2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{1818C84A-73AA-4832-A0F3-9EDF1B9C856C}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BA6-4086-93F8-E64ECF825B2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56.1</c:v>
                </c:pt>
                <c:pt idx="24">
                  <c:v>58.1</c:v>
                </c:pt>
                <c:pt idx="32">
                  <c:v>59.1</c:v>
                </c:pt>
              </c:numCache>
            </c:numRef>
          </c:xVal>
          <c:yVal>
            <c:numRef>
              <c:f>公会計指標分析・財政指標組合せ分析表!$BP$55:$DC$55</c:f>
              <c:numCache>
                <c:formatCode>#,##0.0;"▲ "#,##0.0</c:formatCode>
                <c:ptCount val="40"/>
                <c:pt idx="8">
                  <c:v>13</c:v>
                </c:pt>
                <c:pt idx="16">
                  <c:v>21</c:v>
                </c:pt>
                <c:pt idx="24">
                  <c:v>20.2</c:v>
                </c:pt>
                <c:pt idx="32">
                  <c:v>18.3</c:v>
                </c:pt>
              </c:numCache>
            </c:numRef>
          </c:yVal>
          <c:smooth val="0"/>
          <c:extLst xmlns:c16r2="http://schemas.microsoft.com/office/drawing/2015/06/chart">
            <c:ext xmlns:c16="http://schemas.microsoft.com/office/drawing/2014/chart" uri="{C3380CC4-5D6E-409C-BE32-E72D297353CC}">
              <c16:uniqueId val="{00000013-BBA6-4086-93F8-E64ECF825B20}"/>
            </c:ext>
          </c:extLst>
        </c:ser>
        <c:dLbls>
          <c:showLegendKey val="0"/>
          <c:showVal val="1"/>
          <c:showCatName val="0"/>
          <c:showSerName val="0"/>
          <c:showPercent val="0"/>
          <c:showBubbleSize val="0"/>
        </c:dLbls>
        <c:axId val="144194176"/>
        <c:axId val="144208640"/>
      </c:scatterChart>
      <c:valAx>
        <c:axId val="144194176"/>
        <c:scaling>
          <c:orientation val="minMax"/>
          <c:max val="67"/>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4208640"/>
        <c:crosses val="autoZero"/>
        <c:crossBetween val="midCat"/>
      </c:valAx>
      <c:valAx>
        <c:axId val="144208640"/>
        <c:scaling>
          <c:orientation val="minMax"/>
          <c:max val="64"/>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41941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{7A86E684-F18D-4ECD-A4E4-DE55F8281A18}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B93-42B6-8C54-E9F61B829A1D}"/>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{7499F5D9-CF11-4847-BDA0-53D94C184683}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B93-42B6-8C54-E9F61B829A1D}"/>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{740BD8B6-4142-40EF-9DC1-0DEF4A2B6428}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B93-42B6-8C54-E9F61B829A1D}"/>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{385236E4-8350-4340-A262-7802AD1475CA}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B93-42B6-8C54-E9F61B829A1D}"/>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{A019E6BA-A7EB-4929-ADF7-CE8FB789EDFE}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B93-42B6-8C54-E9F61B829A1D}"/>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{0D83791C-C420-4394-8EB2-B594413E430A}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B93-42B6-8C54-E9F61B829A1D}"/>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{F6B61D08-8747-4C36-AFA4-04F09456A479}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B93-42B6-8C54-E9F61B829A1D}"/>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{5FFBE2C4-DD98-46F5-929F-F8190EF98319}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B93-42B6-8C54-E9F61B829A1D}"/>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{DE56B06D-851D-4E91-B504-28C0E3B58B71}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B93-42B6-8C54-E9F61B829A1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12.3</c:v>
                </c:pt>
                <c:pt idx="8">
                  <c:v>11.1</c:v>
                </c:pt>
                <c:pt idx="16">
                  <c:v>9.5</c:v>
                </c:pt>
                <c:pt idx="24">
                  <c:v>8.6999999999999993</c:v>
                </c:pt>
                <c:pt idx="32">
                  <c:v>8.1</c:v>
                </c:pt>
              </c:numCache>
            </c:numRef>
          </c:xVal>
          <c:yVal>
            <c:numRef>
              <c:f>公会計指標分析・財政指標組合せ分析表!$BP$73:$DC$73</c:f>
              <c:numCache>
                <c:formatCode>#,##0.0;"▲ "#,##0.0</c:formatCode>
                <c:ptCount val="40"/>
                <c:pt idx="0">
                  <c:v>57</c:v>
                </c:pt>
                <c:pt idx="8">
                  <c:v>56.7</c:v>
                </c:pt>
                <c:pt idx="16">
                  <c:v>46.7</c:v>
                </c:pt>
                <c:pt idx="24">
                  <c:v>52.5</c:v>
                </c:pt>
                <c:pt idx="32">
                  <c:v>54.8</c:v>
                </c:pt>
              </c:numCache>
            </c:numRef>
          </c:yVal>
          <c:smooth val="0"/>
          <c:extLst xmlns:c16r2="http://schemas.microsoft.com/office/drawing/2015/06/chart">
            <c:ext xmlns:c16="http://schemas.microsoft.com/office/drawing/2014/chart" uri="{C3380CC4-5D6E-409C-BE32-E72D297353CC}">
              <c16:uniqueId val="{00000009-AB93-42B6-8C54-E9F61B829A1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{3234083E-E6B6-429D-A20E-B7323627F13F}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B93-42B6-8C54-E9F61B829A1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{47054EF2-4C9F-4E5F-AEE2-42A024757957}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B93-42B6-8C54-E9F61B829A1D}"/>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{35C3A22B-B5DC-4786-9BEA-EE381465FBAD}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B93-42B6-8C54-E9F61B829A1D}"/>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{AFBBB202-0BC5-43F3-AD20-FF35070D32F0}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B93-42B6-8C54-E9F61B829A1D}"/>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{E25E0220-1D0C-4939-935C-E0FF783C6E4C}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B93-42B6-8C54-E9F61B829A1D}"/>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{5F58F62B-72A9-4A0D-B67D-2A34EEAAF72D}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B93-42B6-8C54-E9F61B829A1D}"/>
                </c:ext>
              </c:extLst>
            </c:dLbl>
            <c:dLbl>
              <c:idx val="16"/>
              <c:layout>
                <c:manualLayout>
                  <c:x val="-4.5160355153971293E-2"/>
                  <c:y val="-6.3202313572028906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{37E0B916-2F00-4DF4-88BA-4149DDA2B13F}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B93-42B6-8C54-E9F61B829A1D}"/>
                </c:ext>
              </c:extLst>
            </c:dLbl>
            <c:dLbl>
              <c:idx val="24"/>
              <c:layout>
                <c:manualLayout>
                  <c:x val="-1.8235628084249993E-2"/>
                  <c:y val="-6.818276780644246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{4F5290C6-300D-4A91-A73C-202BF61A82E9}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B93-42B6-8C54-E9F61B829A1D}"/>
                </c:ext>
              </c:extLst>
            </c:dLbl>
            <c:dLbl>
              <c:idx val="32"/>
              <c:layout>
                <c:manualLayout>
                  <c:x val="-3.1697991619110633E-2"/>
                  <c:y val="-5.5864859884910474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{CD46DBB5-504B-48A4-B53B-3B1482AFABDF}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B93-42B6-8C54-E9F61B829A1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xmlns:c16r2="http://schemas.microsoft.com/office/drawing/2015/06/chart">
            <c:ext xmlns:c16="http://schemas.microsoft.com/office/drawing/2014/chart" uri="{C3380CC4-5D6E-409C-BE32-E72D297353CC}">
              <c16:uniqueId val="{00000013-AB93-42B6-8C54-E9F61B829A1D}"/>
            </c:ext>
          </c:extLst>
        </c:ser>
        <c:dLbls>
          <c:showLegendKey val="0"/>
          <c:showVal val="1"/>
          <c:showCatName val="0"/>
          <c:showSerName val="0"/>
          <c:showPercent val="0"/>
          <c:showBubbleSize val="0"/>
        </c:dLbls>
        <c:axId val="145611392"/>
        <c:axId val="144912768"/>
      </c:scatterChart>
      <c:valAx>
        <c:axId val="145611392"/>
        <c:scaling>
          <c:orientation val="minMax"/>
          <c:max val="12.799999999999999"/>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4912768"/>
        <c:crosses val="autoZero"/>
        <c:crossBetween val="midCat"/>
      </c:valAx>
      <c:valAx>
        <c:axId val="144912768"/>
        <c:scaling>
          <c:orientation val="minMax"/>
          <c:max val="65"/>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56113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奈良県広陵町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共事業に伴う起債を極力抑えてきたことにより元利償還金が減少してきている。今後、認定こども園建設や学校の空調整備による起債の償還が始まり公債費が増加していくことが見込まれるため、引き続き地方債の発行を伴う普通建設事業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奈良県広陵町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将来負担軽減のため、公共事業に係る起債の発行を抑制してきたが、今後、新清掃施設や内水対策事業の財源としての起債発行により地方債現在高が増加する見込みである。</a:t>
          </a:r>
        </a:p>
        <a:p>
          <a:r>
            <a:rPr kumimoji="1" lang="ja-JP" altLang="en-US" sz="1400">
              <a:latin typeface="ＭＳ ゴシック" pitchFamily="49" charset="-128"/>
              <a:ea typeface="ＭＳ ゴシック" pitchFamily="49" charset="-128"/>
            </a:rPr>
            <a:t>さらには、今後、施設の老朽化に対する建設改良費も多額になることが想定されるため、地方債残高が増えすぎないよう地方債の発行を伴う普通建設事業の抑制に努める。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奈良県広陵町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減債基金及び特目基金の増額が挙げられる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減債基金及びその他特定目的基金については、目的に応じて計画的に積み立てを実施する。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財政調整基金については、積立金の取り崩しを前提とした予算編成が当たり前にならないよう、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事業の必要性について精査し、支出額の削減に努める必要がある。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新清掃施設建設基金：ごみ焼却施設及び中継地の建設予定のための準備基金。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ふるさと基金：ふるさとづくり事業にあたるため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みどりのふるさと応援基金：ふるさと納税のあったものについて積み立てたもの。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新清掃施設建設基金：建設資金のため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ふるさと基金：ふるさと推進事業のため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百万円取り崩して充当した。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みどりのふるさと応援基金：ふるさと納税を充当する事業を検討し充当する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過度に基金に頼ることのないよう注視する。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今後、使い道を想定しているものについては、事前に積立を行い残高の減額を防ぐ。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基金利子の積立によるもの。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費用対効果を勘案し、スクラップ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&amp;</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ビルドの考えに基づきながら事業の必要性を見直し、基金の取り崩しを前提とするような予算編成とならないように努めながら、今後の施設更新時のための財源として、基金の積立が行えるよう努める。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今後、償還額が増加すると見込まれるため、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万円の積立を実施した。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今後の公債費が増える見込みとなるため、その財源として利用する。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奈良県広陵町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35,000
34,793
16.30
11,105,696
10,776,679
282,256
7,493,135
11,282,159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54.8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昭和５０年代の真美ヶ丘地区の宅地開発に建てられた施設が３</a:t>
          </a:r>
          <a:r>
            <a:rPr kumimoji="1" lang="en-US" altLang="ja-JP" sz="1100">
              <a:latin typeface="ＭＳ Ｐゴシック" panose="020B0600070205080204" pitchFamily="50" charset="-128"/>
              <a:ea typeface="ＭＳ Ｐゴシック" panose="020B0600070205080204" pitchFamily="50" charset="-128"/>
            </a:rPr>
            <a:t>0</a:t>
          </a:r>
          <a:r>
            <a:rPr kumimoji="1" lang="ja-JP" altLang="en-US" sz="1100">
              <a:latin typeface="ＭＳ Ｐゴシック" panose="020B0600070205080204" pitchFamily="50" charset="-128"/>
              <a:ea typeface="ＭＳ Ｐゴシック" panose="020B0600070205080204" pitchFamily="50" charset="-128"/>
            </a:rPr>
            <a:t>年を経過し老朽化してきている。建て替え時期が重なることから、定期的な点検・修繕により使用出来る期間を延伸しつつ、公共施設等総合管理計画等を考慮し、建て替え時期の平準化を図る。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66" name="直線コネクタ 65"/>
        <xdr:cNvCxnSpPr/>
      </xdr:nvCxnSpPr>
      <xdr:spPr>
        <a:xfrm flipV="1">
          <a:off x="4760595" y="5406390"/>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67" name="有形固定資産減価償却率最小値テキスト"/>
        <xdr:cNvSpPr txBox="1"/>
      </xdr:nvSpPr>
      <xdr:spPr>
        <a:xfrm>
          <a:off x="4813300"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68" name="直線コネクタ 67"/>
        <xdr:cNvCxnSpPr/>
      </xdr:nvCxnSpPr>
      <xdr:spPr>
        <a:xfrm>
          <a:off x="4673600" y="68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69" name="有形固定資産減価償却率最大値テキスト"/>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0" name="直線コネクタ 69"/>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55625</xdr:rowOff>
    </xdr:from>
    <xdr:ext cx="405111" cy="259045"/>
    <xdr:sp macro="" textlink="">
      <xdr:nvSpPr>
        <xdr:cNvPr id="71" name="有形固定資産減価償却率平均値テキスト"/>
        <xdr:cNvSpPr txBox="1"/>
      </xdr:nvSpPr>
      <xdr:spPr>
        <a:xfrm>
          <a:off x="48133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2" name="フローチャート: 判断 71"/>
        <xdr:cNvSpPr/>
      </xdr:nvSpPr>
      <xdr:spPr>
        <a:xfrm>
          <a:off x="47117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73" name="フローチャート: 判断 72"/>
        <xdr:cNvSpPr/>
      </xdr:nvSpPr>
      <xdr:spPr>
        <a:xfrm>
          <a:off x="4000500" y="61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74" name="フローチャート: 判断 73"/>
        <xdr:cNvSpPr/>
      </xdr:nvSpPr>
      <xdr:spPr>
        <a:xfrm>
          <a:off x="3238500" y="625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75" name="フローチャート: 判断 74"/>
        <xdr:cNvSpPr/>
      </xdr:nvSpPr>
      <xdr:spPr>
        <a:xfrm>
          <a:off x="2476500" y="633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51253</xdr:rowOff>
    </xdr:from>
    <xdr:to>
      <xdr:col>23</xdr:col>
      <xdr:colOff>136525</xdr:colOff>
      <xdr:row>30</xdr:row>
      <xdr:rowOff>152853</xdr:rowOff>
    </xdr:to>
    <xdr:sp macro="" textlink="">
      <xdr:nvSpPr>
        <xdr:cNvPr id="81" name="楕円 80"/>
        <xdr:cNvSpPr/>
      </xdr:nvSpPr>
      <xdr:spPr>
        <a:xfrm>
          <a:off x="4711700" y="596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74130</xdr:rowOff>
    </xdr:from>
    <xdr:ext cx="405111" cy="259045"/>
    <xdr:sp macro="" textlink="">
      <xdr:nvSpPr>
        <xdr:cNvPr id="82" name="有形固定資産減価償却率該当値テキスト"/>
        <xdr:cNvSpPr txBox="1"/>
      </xdr:nvSpPr>
      <xdr:spPr>
        <a:xfrm>
          <a:off x="4813300" y="5817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91349</xdr:rowOff>
    </xdr:from>
    <xdr:to>
      <xdr:col>19</xdr:col>
      <xdr:colOff>187325</xdr:colOff>
      <xdr:row>31</xdr:row>
      <xdr:rowOff>21499</xdr:rowOff>
    </xdr:to>
    <xdr:sp macro="" textlink="">
      <xdr:nvSpPr>
        <xdr:cNvPr id="83" name="楕円 82"/>
        <xdr:cNvSpPr/>
      </xdr:nvSpPr>
      <xdr:spPr>
        <a:xfrm>
          <a:off x="4000500" y="600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102053</xdr:rowOff>
    </xdr:from>
    <xdr:to>
      <xdr:col>23</xdr:col>
      <xdr:colOff>85725</xdr:colOff>
      <xdr:row>30</xdr:row>
      <xdr:rowOff>142149</xdr:rowOff>
    </xdr:to>
    <xdr:cxnSp macro="">
      <xdr:nvCxnSpPr>
        <xdr:cNvPr id="84" name="直線コネクタ 83"/>
        <xdr:cNvCxnSpPr/>
      </xdr:nvCxnSpPr>
      <xdr:spPr>
        <a:xfrm flipV="1">
          <a:off x="4051300" y="6017078"/>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66675</xdr:rowOff>
    </xdr:from>
    <xdr:to>
      <xdr:col>15</xdr:col>
      <xdr:colOff>187325</xdr:colOff>
      <xdr:row>30</xdr:row>
      <xdr:rowOff>168275</xdr:rowOff>
    </xdr:to>
    <xdr:sp macro="" textlink="">
      <xdr:nvSpPr>
        <xdr:cNvPr id="85" name="楕円 84"/>
        <xdr:cNvSpPr/>
      </xdr:nvSpPr>
      <xdr:spPr>
        <a:xfrm>
          <a:off x="3238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117475</xdr:rowOff>
    </xdr:from>
    <xdr:to>
      <xdr:col>19</xdr:col>
      <xdr:colOff>136525</xdr:colOff>
      <xdr:row>30</xdr:row>
      <xdr:rowOff>142149</xdr:rowOff>
    </xdr:to>
    <xdr:cxnSp macro="">
      <xdr:nvCxnSpPr>
        <xdr:cNvPr id="86" name="直線コネクタ 85"/>
        <xdr:cNvCxnSpPr/>
      </xdr:nvCxnSpPr>
      <xdr:spPr>
        <a:xfrm>
          <a:off x="3289300" y="6032500"/>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72844</xdr:rowOff>
    </xdr:from>
    <xdr:to>
      <xdr:col>11</xdr:col>
      <xdr:colOff>187325</xdr:colOff>
      <xdr:row>31</xdr:row>
      <xdr:rowOff>2994</xdr:rowOff>
    </xdr:to>
    <xdr:sp macro="" textlink="">
      <xdr:nvSpPr>
        <xdr:cNvPr id="87" name="楕円 86"/>
        <xdr:cNvSpPr/>
      </xdr:nvSpPr>
      <xdr:spPr>
        <a:xfrm>
          <a:off x="2476500" y="598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117475</xdr:rowOff>
    </xdr:from>
    <xdr:to>
      <xdr:col>15</xdr:col>
      <xdr:colOff>136525</xdr:colOff>
      <xdr:row>30</xdr:row>
      <xdr:rowOff>123644</xdr:rowOff>
    </xdr:to>
    <xdr:cxnSp macro="">
      <xdr:nvCxnSpPr>
        <xdr:cNvPr id="88" name="直線コネクタ 87"/>
        <xdr:cNvCxnSpPr/>
      </xdr:nvCxnSpPr>
      <xdr:spPr>
        <a:xfrm flipV="1">
          <a:off x="2527300" y="6032500"/>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29318</xdr:rowOff>
    </xdr:from>
    <xdr:ext cx="405111" cy="259045"/>
    <xdr:sp macro="" textlink="">
      <xdr:nvSpPr>
        <xdr:cNvPr id="89" name="n_1aveValue有形固定資産減価償却率"/>
        <xdr:cNvSpPr txBox="1"/>
      </xdr:nvSpPr>
      <xdr:spPr>
        <a:xfrm>
          <a:off x="3836044" y="6287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91003</xdr:rowOff>
    </xdr:from>
    <xdr:ext cx="405111" cy="259045"/>
    <xdr:sp macro="" textlink="">
      <xdr:nvSpPr>
        <xdr:cNvPr id="90" name="n_2aveValue有形固定資産減価償却率"/>
        <xdr:cNvSpPr txBox="1"/>
      </xdr:nvSpPr>
      <xdr:spPr>
        <a:xfrm>
          <a:off x="3086744" y="6348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2829</xdr:rowOff>
    </xdr:from>
    <xdr:ext cx="405111" cy="259045"/>
    <xdr:sp macro="" textlink="">
      <xdr:nvSpPr>
        <xdr:cNvPr id="91" name="n_3aveValue有形固定資産減価償却率"/>
        <xdr:cNvSpPr txBox="1"/>
      </xdr:nvSpPr>
      <xdr:spPr>
        <a:xfrm>
          <a:off x="2324744" y="6432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38026</xdr:rowOff>
    </xdr:from>
    <xdr:ext cx="405111" cy="259045"/>
    <xdr:sp macro="" textlink="">
      <xdr:nvSpPr>
        <xdr:cNvPr id="92" name="n_1mainValue有形固定資産減価償却率"/>
        <xdr:cNvSpPr txBox="1"/>
      </xdr:nvSpPr>
      <xdr:spPr>
        <a:xfrm>
          <a:off x="38360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13352</xdr:rowOff>
    </xdr:from>
    <xdr:ext cx="405111" cy="259045"/>
    <xdr:sp macro="" textlink="">
      <xdr:nvSpPr>
        <xdr:cNvPr id="93" name="n_2mainValue有形固定資産減価償却率"/>
        <xdr:cNvSpPr txBox="1"/>
      </xdr:nvSpPr>
      <xdr:spPr>
        <a:xfrm>
          <a:off x="3086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19521</xdr:rowOff>
    </xdr:from>
    <xdr:ext cx="405111" cy="259045"/>
    <xdr:sp macro="" textlink="">
      <xdr:nvSpPr>
        <xdr:cNvPr id="94" name="n_3mainValue有形固定資産減価償却率"/>
        <xdr:cNvSpPr txBox="1"/>
      </xdr:nvSpPr>
      <xdr:spPr>
        <a:xfrm>
          <a:off x="2324744" y="5763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近年、こども園の整備などの施設建設や小中学校の空調整備など大型設備の更新・整備が続き、地方債が増えている。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今後も小学校の増築、こども園の整備やごみ焼却施設の整備など地方債の発行が増えることが予測される。そのためにも後年度への負担を極力抑えるべく安易に借入に頼ることのないようにする。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0" name="直線コネクタ 109"/>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1" name="テキスト ボックス 110"/>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2" name="直線コネクタ 111"/>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3" name="テキスト ボックス 112"/>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4" name="直線コネクタ 113"/>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5" name="テキスト ボックス 114"/>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6" name="直線コネクタ 115"/>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7" name="テキスト ボックス 116"/>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21" name="直線コネクタ 120"/>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2"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3" name="直線コネクタ 122"/>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4" name="債務償還比率最大値テキスト"/>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25" name="直線コネクタ 124"/>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10360</xdr:rowOff>
    </xdr:from>
    <xdr:ext cx="469744" cy="259045"/>
    <xdr:sp macro="" textlink="">
      <xdr:nvSpPr>
        <xdr:cNvPr id="126" name="債務償還比率平均値テキスト"/>
        <xdr:cNvSpPr txBox="1"/>
      </xdr:nvSpPr>
      <xdr:spPr>
        <a:xfrm>
          <a:off x="14846300" y="6096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27" name="フローチャート: 判断 126"/>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28" name="フローチャート: 判断 127"/>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28590</xdr:rowOff>
    </xdr:from>
    <xdr:to>
      <xdr:col>76</xdr:col>
      <xdr:colOff>73025</xdr:colOff>
      <xdr:row>30</xdr:row>
      <xdr:rowOff>130190</xdr:rowOff>
    </xdr:to>
    <xdr:sp macro="" textlink="">
      <xdr:nvSpPr>
        <xdr:cNvPr id="134" name="楕円 133"/>
        <xdr:cNvSpPr/>
      </xdr:nvSpPr>
      <xdr:spPr>
        <a:xfrm>
          <a:off x="14744700" y="594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51467</xdr:rowOff>
    </xdr:from>
    <xdr:ext cx="469744" cy="259045"/>
    <xdr:sp macro="" textlink="">
      <xdr:nvSpPr>
        <xdr:cNvPr id="135" name="債務償還比率該当値テキスト"/>
        <xdr:cNvSpPr txBox="1"/>
      </xdr:nvSpPr>
      <xdr:spPr>
        <a:xfrm>
          <a:off x="14846300" y="5795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95001</xdr:rowOff>
    </xdr:from>
    <xdr:to>
      <xdr:col>72</xdr:col>
      <xdr:colOff>123825</xdr:colOff>
      <xdr:row>31</xdr:row>
      <xdr:rowOff>25151</xdr:rowOff>
    </xdr:to>
    <xdr:sp macro="" textlink="">
      <xdr:nvSpPr>
        <xdr:cNvPr id="136" name="楕円 135"/>
        <xdr:cNvSpPr/>
      </xdr:nvSpPr>
      <xdr:spPr>
        <a:xfrm>
          <a:off x="14033500" y="601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79390</xdr:rowOff>
    </xdr:from>
    <xdr:to>
      <xdr:col>76</xdr:col>
      <xdr:colOff>22225</xdr:colOff>
      <xdr:row>30</xdr:row>
      <xdr:rowOff>145801</xdr:rowOff>
    </xdr:to>
    <xdr:cxnSp macro="">
      <xdr:nvCxnSpPr>
        <xdr:cNvPr id="137" name="直線コネクタ 136"/>
        <xdr:cNvCxnSpPr/>
      </xdr:nvCxnSpPr>
      <xdr:spPr>
        <a:xfrm flipV="1">
          <a:off x="14084300" y="5994415"/>
          <a:ext cx="711200" cy="6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124660</xdr:rowOff>
    </xdr:from>
    <xdr:ext cx="469744" cy="259045"/>
    <xdr:sp macro="" textlink="">
      <xdr:nvSpPr>
        <xdr:cNvPr id="138" name="n_1aveValue債務償還比率"/>
        <xdr:cNvSpPr txBox="1"/>
      </xdr:nvSpPr>
      <xdr:spPr>
        <a:xfrm>
          <a:off x="13836727" y="621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41678</xdr:rowOff>
    </xdr:from>
    <xdr:ext cx="469744" cy="259045"/>
    <xdr:sp macro="" textlink="">
      <xdr:nvSpPr>
        <xdr:cNvPr id="139" name="n_1mainValue債務償還比率"/>
        <xdr:cNvSpPr txBox="1"/>
      </xdr:nvSpPr>
      <xdr:spPr>
        <a:xfrm>
          <a:off x="13836727" y="578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奈良県広陵町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35,000
34,793
16.30
11,105,696
10,776,679
282,256
7,493,135
11,282,159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54.8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34307</xdr:rowOff>
    </xdr:from>
    <xdr:ext cx="405111" cy="259045"/>
    <xdr:sp macro="" textlink="">
      <xdr:nvSpPr>
        <xdr:cNvPr id="61" name="【道路】&#10;有形固定資産減価償却率平均値テキスト"/>
        <xdr:cNvSpPr txBox="1"/>
      </xdr:nvSpPr>
      <xdr:spPr>
        <a:xfrm>
          <a:off x="4673600" y="637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162560</xdr:rowOff>
    </xdr:from>
    <xdr:to>
      <xdr:col>24</xdr:col>
      <xdr:colOff>114300</xdr:colOff>
      <xdr:row>35</xdr:row>
      <xdr:rowOff>92710</xdr:rowOff>
    </xdr:to>
    <xdr:sp macro="" textlink="">
      <xdr:nvSpPr>
        <xdr:cNvPr id="71" name="楕円 70"/>
        <xdr:cNvSpPr/>
      </xdr:nvSpPr>
      <xdr:spPr>
        <a:xfrm>
          <a:off x="45847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13987</xdr:rowOff>
    </xdr:from>
    <xdr:ext cx="405111" cy="259045"/>
    <xdr:sp macro="" textlink="">
      <xdr:nvSpPr>
        <xdr:cNvPr id="72" name="【道路】&#10;有形固定資産減価償却率該当値テキスト"/>
        <xdr:cNvSpPr txBox="1"/>
      </xdr:nvSpPr>
      <xdr:spPr>
        <a:xfrm>
          <a:off x="4673600"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6350</xdr:rowOff>
    </xdr:from>
    <xdr:to>
      <xdr:col>20</xdr:col>
      <xdr:colOff>38100</xdr:colOff>
      <xdr:row>35</xdr:row>
      <xdr:rowOff>107950</xdr:rowOff>
    </xdr:to>
    <xdr:sp macro="" textlink="">
      <xdr:nvSpPr>
        <xdr:cNvPr id="73" name="楕円 72"/>
        <xdr:cNvSpPr/>
      </xdr:nvSpPr>
      <xdr:spPr>
        <a:xfrm>
          <a:off x="3746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41910</xdr:rowOff>
    </xdr:from>
    <xdr:to>
      <xdr:col>24</xdr:col>
      <xdr:colOff>63500</xdr:colOff>
      <xdr:row>35</xdr:row>
      <xdr:rowOff>57150</xdr:rowOff>
    </xdr:to>
    <xdr:cxnSp macro="">
      <xdr:nvCxnSpPr>
        <xdr:cNvPr id="74" name="直線コネクタ 73"/>
        <xdr:cNvCxnSpPr/>
      </xdr:nvCxnSpPr>
      <xdr:spPr>
        <a:xfrm flipV="1">
          <a:off x="3797300" y="60426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13970</xdr:rowOff>
    </xdr:from>
    <xdr:to>
      <xdr:col>15</xdr:col>
      <xdr:colOff>101600</xdr:colOff>
      <xdr:row>35</xdr:row>
      <xdr:rowOff>115570</xdr:rowOff>
    </xdr:to>
    <xdr:sp macro="" textlink="">
      <xdr:nvSpPr>
        <xdr:cNvPr id="75" name="楕円 74"/>
        <xdr:cNvSpPr/>
      </xdr:nvSpPr>
      <xdr:spPr>
        <a:xfrm>
          <a:off x="2857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57150</xdr:rowOff>
    </xdr:from>
    <xdr:to>
      <xdr:col>19</xdr:col>
      <xdr:colOff>177800</xdr:colOff>
      <xdr:row>35</xdr:row>
      <xdr:rowOff>64770</xdr:rowOff>
    </xdr:to>
    <xdr:cxnSp macro="">
      <xdr:nvCxnSpPr>
        <xdr:cNvPr id="76" name="直線コネクタ 75"/>
        <xdr:cNvCxnSpPr/>
      </xdr:nvCxnSpPr>
      <xdr:spPr>
        <a:xfrm flipV="1">
          <a:off x="2908300" y="6057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6350</xdr:rowOff>
    </xdr:from>
    <xdr:to>
      <xdr:col>10</xdr:col>
      <xdr:colOff>165100</xdr:colOff>
      <xdr:row>35</xdr:row>
      <xdr:rowOff>107950</xdr:rowOff>
    </xdr:to>
    <xdr:sp macro="" textlink="">
      <xdr:nvSpPr>
        <xdr:cNvPr id="77" name="楕円 76"/>
        <xdr:cNvSpPr/>
      </xdr:nvSpPr>
      <xdr:spPr>
        <a:xfrm>
          <a:off x="1968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57150</xdr:rowOff>
    </xdr:from>
    <xdr:to>
      <xdr:col>15</xdr:col>
      <xdr:colOff>50800</xdr:colOff>
      <xdr:row>35</xdr:row>
      <xdr:rowOff>64770</xdr:rowOff>
    </xdr:to>
    <xdr:cxnSp macro="">
      <xdr:nvCxnSpPr>
        <xdr:cNvPr id="78" name="直線コネクタ 77"/>
        <xdr:cNvCxnSpPr/>
      </xdr:nvCxnSpPr>
      <xdr:spPr>
        <a:xfrm>
          <a:off x="2019300" y="6057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156227</xdr:rowOff>
    </xdr:from>
    <xdr:ext cx="405111" cy="259045"/>
    <xdr:sp macro="" textlink="">
      <xdr:nvSpPr>
        <xdr:cNvPr id="79" name="n_1aveValue【道路】&#10;有形固定資産減価償却率"/>
        <xdr:cNvSpPr txBox="1"/>
      </xdr:nvSpPr>
      <xdr:spPr>
        <a:xfrm>
          <a:off x="35820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80" name="n_2aveValue【道路】&#10;有形固定資産減価償却率"/>
        <xdr:cNvSpPr txBox="1"/>
      </xdr:nvSpPr>
      <xdr:spPr>
        <a:xfrm>
          <a:off x="2705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76217</xdr:rowOff>
    </xdr:from>
    <xdr:ext cx="405111" cy="259045"/>
    <xdr:sp macro="" textlink="">
      <xdr:nvSpPr>
        <xdr:cNvPr id="81" name="n_3aveValue【道路】&#10;有形固定資産減価償却率"/>
        <xdr:cNvSpPr txBox="1"/>
      </xdr:nvSpPr>
      <xdr:spPr>
        <a:xfrm>
          <a:off x="1816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124477</xdr:rowOff>
    </xdr:from>
    <xdr:ext cx="405111" cy="259045"/>
    <xdr:sp macro="" textlink="">
      <xdr:nvSpPr>
        <xdr:cNvPr id="82" name="n_1mainValue【道路】&#10;有形固定資産減価償却率"/>
        <xdr:cNvSpPr txBox="1"/>
      </xdr:nvSpPr>
      <xdr:spPr>
        <a:xfrm>
          <a:off x="3582044" y="57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132097</xdr:rowOff>
    </xdr:from>
    <xdr:ext cx="405111" cy="259045"/>
    <xdr:sp macro="" textlink="">
      <xdr:nvSpPr>
        <xdr:cNvPr id="83" name="n_2mainValue【道路】&#10;有形固定資産減価償却率"/>
        <xdr:cNvSpPr txBox="1"/>
      </xdr:nvSpPr>
      <xdr:spPr>
        <a:xfrm>
          <a:off x="2705744"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124477</xdr:rowOff>
    </xdr:from>
    <xdr:ext cx="405111" cy="259045"/>
    <xdr:sp macro="" textlink="">
      <xdr:nvSpPr>
        <xdr:cNvPr id="84" name="n_3mainValue【道路】&#10;有形固定資産減価償却率"/>
        <xdr:cNvSpPr txBox="1"/>
      </xdr:nvSpPr>
      <xdr:spPr>
        <a:xfrm>
          <a:off x="1816744" y="57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6" name="直線コネクタ 105"/>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7" name="【道路】&#10;一人当たり延長最小値テキスト"/>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8" name="直線コネクタ 107"/>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9" name="【道路】&#10;一人当たり延長最大値テキスト"/>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10" name="直線コネクタ 109"/>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156394</xdr:rowOff>
    </xdr:from>
    <xdr:ext cx="469744" cy="259045"/>
    <xdr:sp macro="" textlink="">
      <xdr:nvSpPr>
        <xdr:cNvPr id="111" name="【道路】&#10;一人当たり延長平均値テキスト"/>
        <xdr:cNvSpPr txBox="1"/>
      </xdr:nvSpPr>
      <xdr:spPr>
        <a:xfrm>
          <a:off x="10515600" y="6671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12" name="フローチャート: 判断 111"/>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3" name="フローチャート: 判断 112"/>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4" name="フローチャート: 判断 113"/>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5" name="フローチャート: 判断 114"/>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84973</xdr:rowOff>
    </xdr:from>
    <xdr:to>
      <xdr:col>55</xdr:col>
      <xdr:colOff>50800</xdr:colOff>
      <xdr:row>38</xdr:row>
      <xdr:rowOff>15123</xdr:rowOff>
    </xdr:to>
    <xdr:sp macro="" textlink="">
      <xdr:nvSpPr>
        <xdr:cNvPr id="121" name="楕円 120"/>
        <xdr:cNvSpPr/>
      </xdr:nvSpPr>
      <xdr:spPr>
        <a:xfrm>
          <a:off x="10426700" y="642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107850</xdr:rowOff>
    </xdr:from>
    <xdr:ext cx="534377" cy="259045"/>
    <xdr:sp macro="" textlink="">
      <xdr:nvSpPr>
        <xdr:cNvPr id="122" name="【道路】&#10;一人当たり延長該当値テキスト"/>
        <xdr:cNvSpPr txBox="1"/>
      </xdr:nvSpPr>
      <xdr:spPr>
        <a:xfrm>
          <a:off x="10515600" y="628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85019</xdr:rowOff>
    </xdr:from>
    <xdr:to>
      <xdr:col>50</xdr:col>
      <xdr:colOff>165100</xdr:colOff>
      <xdr:row>38</xdr:row>
      <xdr:rowOff>15169</xdr:rowOff>
    </xdr:to>
    <xdr:sp macro="" textlink="">
      <xdr:nvSpPr>
        <xdr:cNvPr id="123" name="楕円 122"/>
        <xdr:cNvSpPr/>
      </xdr:nvSpPr>
      <xdr:spPr>
        <a:xfrm>
          <a:off x="9588500" y="642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135773</xdr:rowOff>
    </xdr:from>
    <xdr:to>
      <xdr:col>55</xdr:col>
      <xdr:colOff>0</xdr:colOff>
      <xdr:row>37</xdr:row>
      <xdr:rowOff>135819</xdr:rowOff>
    </xdr:to>
    <xdr:cxnSp macro="">
      <xdr:nvCxnSpPr>
        <xdr:cNvPr id="124" name="直線コネクタ 123"/>
        <xdr:cNvCxnSpPr/>
      </xdr:nvCxnSpPr>
      <xdr:spPr>
        <a:xfrm flipV="1">
          <a:off x="9639300" y="6479423"/>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85065</xdr:rowOff>
    </xdr:from>
    <xdr:to>
      <xdr:col>46</xdr:col>
      <xdr:colOff>38100</xdr:colOff>
      <xdr:row>38</xdr:row>
      <xdr:rowOff>15215</xdr:rowOff>
    </xdr:to>
    <xdr:sp macro="" textlink="">
      <xdr:nvSpPr>
        <xdr:cNvPr id="125" name="楕円 124"/>
        <xdr:cNvSpPr/>
      </xdr:nvSpPr>
      <xdr:spPr>
        <a:xfrm>
          <a:off x="8699500" y="64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135819</xdr:rowOff>
    </xdr:from>
    <xdr:to>
      <xdr:col>50</xdr:col>
      <xdr:colOff>114300</xdr:colOff>
      <xdr:row>37</xdr:row>
      <xdr:rowOff>135865</xdr:rowOff>
    </xdr:to>
    <xdr:cxnSp macro="">
      <xdr:nvCxnSpPr>
        <xdr:cNvPr id="126" name="直線コネクタ 125"/>
        <xdr:cNvCxnSpPr/>
      </xdr:nvCxnSpPr>
      <xdr:spPr>
        <a:xfrm flipV="1">
          <a:off x="8750300" y="6479469"/>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88951</xdr:rowOff>
    </xdr:from>
    <xdr:to>
      <xdr:col>41</xdr:col>
      <xdr:colOff>101600</xdr:colOff>
      <xdr:row>38</xdr:row>
      <xdr:rowOff>19101</xdr:rowOff>
    </xdr:to>
    <xdr:sp macro="" textlink="">
      <xdr:nvSpPr>
        <xdr:cNvPr id="127" name="楕円 126"/>
        <xdr:cNvSpPr/>
      </xdr:nvSpPr>
      <xdr:spPr>
        <a:xfrm>
          <a:off x="7810500" y="643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135865</xdr:rowOff>
    </xdr:from>
    <xdr:to>
      <xdr:col>45</xdr:col>
      <xdr:colOff>177800</xdr:colOff>
      <xdr:row>37</xdr:row>
      <xdr:rowOff>139751</xdr:rowOff>
    </xdr:to>
    <xdr:cxnSp macro="">
      <xdr:nvCxnSpPr>
        <xdr:cNvPr id="128" name="直線コネクタ 127"/>
        <xdr:cNvCxnSpPr/>
      </xdr:nvCxnSpPr>
      <xdr:spPr>
        <a:xfrm flipV="1">
          <a:off x="7861300" y="6479515"/>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98879</xdr:rowOff>
    </xdr:from>
    <xdr:ext cx="469744" cy="259045"/>
    <xdr:sp macro="" textlink="">
      <xdr:nvSpPr>
        <xdr:cNvPr id="129" name="n_1aveValue【道路】&#10;一人当たり延長"/>
        <xdr:cNvSpPr txBox="1"/>
      </xdr:nvSpPr>
      <xdr:spPr>
        <a:xfrm>
          <a:off x="9391727" y="678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64223</xdr:rowOff>
    </xdr:from>
    <xdr:ext cx="469744" cy="259045"/>
    <xdr:sp macro="" textlink="">
      <xdr:nvSpPr>
        <xdr:cNvPr id="130" name="n_2aveValue【道路】&#10;一人当たり延長"/>
        <xdr:cNvSpPr txBox="1"/>
      </xdr:nvSpPr>
      <xdr:spPr>
        <a:xfrm>
          <a:off x="8515427" y="675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84020</xdr:rowOff>
    </xdr:from>
    <xdr:ext cx="469744" cy="259045"/>
    <xdr:sp macro="" textlink="">
      <xdr:nvSpPr>
        <xdr:cNvPr id="131" name="n_3aveValue【道路】&#10;一人当たり延長"/>
        <xdr:cNvSpPr txBox="1"/>
      </xdr:nvSpPr>
      <xdr:spPr>
        <a:xfrm>
          <a:off x="7626427" y="677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31696</xdr:rowOff>
    </xdr:from>
    <xdr:ext cx="534377" cy="259045"/>
    <xdr:sp macro="" textlink="">
      <xdr:nvSpPr>
        <xdr:cNvPr id="132" name="n_1mainValue【道路】&#10;一人当たり延長"/>
        <xdr:cNvSpPr txBox="1"/>
      </xdr:nvSpPr>
      <xdr:spPr>
        <a:xfrm>
          <a:off x="9359411" y="620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31742</xdr:rowOff>
    </xdr:from>
    <xdr:ext cx="534377" cy="259045"/>
    <xdr:sp macro="" textlink="">
      <xdr:nvSpPr>
        <xdr:cNvPr id="133" name="n_2mainValue【道路】&#10;一人当たり延長"/>
        <xdr:cNvSpPr txBox="1"/>
      </xdr:nvSpPr>
      <xdr:spPr>
        <a:xfrm>
          <a:off x="8483111" y="620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35628</xdr:rowOff>
    </xdr:from>
    <xdr:ext cx="534377" cy="259045"/>
    <xdr:sp macro="" textlink="">
      <xdr:nvSpPr>
        <xdr:cNvPr id="134" name="n_3mainValue【道路】&#10;一人当たり延長"/>
        <xdr:cNvSpPr txBox="1"/>
      </xdr:nvSpPr>
      <xdr:spPr>
        <a:xfrm>
          <a:off x="7594111" y="620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6" name="テキスト ボックス 14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6" name="テキスト ボックス 15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60" name="直線コネクタ 159"/>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61" name="【橋りょう・トンネル】&#10;有形固定資産減価償却率最小値テキスト"/>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62" name="直線コネクタ 161"/>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3"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4" name="直線コネクタ 163"/>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149696</xdr:rowOff>
    </xdr:from>
    <xdr:ext cx="405111" cy="259045"/>
    <xdr:sp macro="" textlink="">
      <xdr:nvSpPr>
        <xdr:cNvPr id="165" name="【橋りょう・トンネル】&#10;有形固定資産減価償却率平均値テキスト"/>
        <xdr:cNvSpPr txBox="1"/>
      </xdr:nvSpPr>
      <xdr:spPr>
        <a:xfrm>
          <a:off x="4673600" y="1009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6" name="フローチャート: 判断 165"/>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7" name="フローチャート: 判断 166"/>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8" name="フローチャート: 判断 167"/>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9" name="フローチャート: 判断 168"/>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42273</xdr:rowOff>
    </xdr:from>
    <xdr:to>
      <xdr:col>24</xdr:col>
      <xdr:colOff>114300</xdr:colOff>
      <xdr:row>57</xdr:row>
      <xdr:rowOff>143873</xdr:rowOff>
    </xdr:to>
    <xdr:sp macro="" textlink="">
      <xdr:nvSpPr>
        <xdr:cNvPr id="175" name="楕円 174"/>
        <xdr:cNvSpPr/>
      </xdr:nvSpPr>
      <xdr:spPr>
        <a:xfrm>
          <a:off x="4584700" y="98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65150</xdr:rowOff>
    </xdr:from>
    <xdr:ext cx="405111" cy="259045"/>
    <xdr:sp macro="" textlink="">
      <xdr:nvSpPr>
        <xdr:cNvPr id="176" name="【橋りょう・トンネル】&#10;有形固定資産減価償却率該当値テキスト"/>
        <xdr:cNvSpPr txBox="1"/>
      </xdr:nvSpPr>
      <xdr:spPr>
        <a:xfrm>
          <a:off x="4673600" y="966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73297</xdr:rowOff>
    </xdr:from>
    <xdr:to>
      <xdr:col>20</xdr:col>
      <xdr:colOff>38100</xdr:colOff>
      <xdr:row>58</xdr:row>
      <xdr:rowOff>3447</xdr:rowOff>
    </xdr:to>
    <xdr:sp macro="" textlink="">
      <xdr:nvSpPr>
        <xdr:cNvPr id="177" name="楕円 176"/>
        <xdr:cNvSpPr/>
      </xdr:nvSpPr>
      <xdr:spPr>
        <a:xfrm>
          <a:off x="3746500" y="984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93073</xdr:rowOff>
    </xdr:from>
    <xdr:to>
      <xdr:col>24</xdr:col>
      <xdr:colOff>63500</xdr:colOff>
      <xdr:row>57</xdr:row>
      <xdr:rowOff>124097</xdr:rowOff>
    </xdr:to>
    <xdr:cxnSp macro="">
      <xdr:nvCxnSpPr>
        <xdr:cNvPr id="178" name="直線コネクタ 177"/>
        <xdr:cNvCxnSpPr/>
      </xdr:nvCxnSpPr>
      <xdr:spPr>
        <a:xfrm flipV="1">
          <a:off x="3797300" y="986572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63500</xdr:rowOff>
    </xdr:from>
    <xdr:to>
      <xdr:col>15</xdr:col>
      <xdr:colOff>101600</xdr:colOff>
      <xdr:row>57</xdr:row>
      <xdr:rowOff>165100</xdr:rowOff>
    </xdr:to>
    <xdr:sp macro="" textlink="">
      <xdr:nvSpPr>
        <xdr:cNvPr id="179" name="楕円 178"/>
        <xdr:cNvSpPr/>
      </xdr:nvSpPr>
      <xdr:spPr>
        <a:xfrm>
          <a:off x="2857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114300</xdr:rowOff>
    </xdr:from>
    <xdr:to>
      <xdr:col>19</xdr:col>
      <xdr:colOff>177800</xdr:colOff>
      <xdr:row>57</xdr:row>
      <xdr:rowOff>124097</xdr:rowOff>
    </xdr:to>
    <xdr:cxnSp macro="">
      <xdr:nvCxnSpPr>
        <xdr:cNvPr id="180" name="直線コネクタ 179"/>
        <xdr:cNvCxnSpPr/>
      </xdr:nvCxnSpPr>
      <xdr:spPr>
        <a:xfrm>
          <a:off x="2908300" y="988695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101056</xdr:rowOff>
    </xdr:from>
    <xdr:to>
      <xdr:col>10</xdr:col>
      <xdr:colOff>165100</xdr:colOff>
      <xdr:row>58</xdr:row>
      <xdr:rowOff>31206</xdr:rowOff>
    </xdr:to>
    <xdr:sp macro="" textlink="">
      <xdr:nvSpPr>
        <xdr:cNvPr id="181" name="楕円 180"/>
        <xdr:cNvSpPr/>
      </xdr:nvSpPr>
      <xdr:spPr>
        <a:xfrm>
          <a:off x="1968500" y="987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114300</xdr:rowOff>
    </xdr:from>
    <xdr:to>
      <xdr:col>15</xdr:col>
      <xdr:colOff>50800</xdr:colOff>
      <xdr:row>57</xdr:row>
      <xdr:rowOff>151856</xdr:rowOff>
    </xdr:to>
    <xdr:cxnSp macro="">
      <xdr:nvCxnSpPr>
        <xdr:cNvPr id="182" name="直線コネクタ 181"/>
        <xdr:cNvCxnSpPr/>
      </xdr:nvCxnSpPr>
      <xdr:spPr>
        <a:xfrm flipV="1">
          <a:off x="2019300" y="988695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118671</xdr:rowOff>
    </xdr:from>
    <xdr:ext cx="405111" cy="259045"/>
    <xdr:sp macro="" textlink="">
      <xdr:nvSpPr>
        <xdr:cNvPr id="183" name="n_1aveValue【橋りょう・トンネル】&#10;有形固定資産減価償却率"/>
        <xdr:cNvSpPr txBox="1"/>
      </xdr:nvSpPr>
      <xdr:spPr>
        <a:xfrm>
          <a:off x="35820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105608</xdr:rowOff>
    </xdr:from>
    <xdr:ext cx="405111" cy="259045"/>
    <xdr:sp macro="" textlink="">
      <xdr:nvSpPr>
        <xdr:cNvPr id="184" name="n_2aveValue【橋りょう・トンネル】&#10;有形固定資産減価償却率"/>
        <xdr:cNvSpPr txBox="1"/>
      </xdr:nvSpPr>
      <xdr:spPr>
        <a:xfrm>
          <a:off x="27057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169290</xdr:rowOff>
    </xdr:from>
    <xdr:ext cx="405111" cy="259045"/>
    <xdr:sp macro="" textlink="">
      <xdr:nvSpPr>
        <xdr:cNvPr id="185" name="n_3aveValue【橋りょう・トンネル】&#10;有形固定資産減価償却率"/>
        <xdr:cNvSpPr txBox="1"/>
      </xdr:nvSpPr>
      <xdr:spPr>
        <a:xfrm>
          <a:off x="1816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19974</xdr:rowOff>
    </xdr:from>
    <xdr:ext cx="405111" cy="259045"/>
    <xdr:sp macro="" textlink="">
      <xdr:nvSpPr>
        <xdr:cNvPr id="186" name="n_1mainValue【橋りょう・トンネル】&#10;有形固定資産減価償却率"/>
        <xdr:cNvSpPr txBox="1"/>
      </xdr:nvSpPr>
      <xdr:spPr>
        <a:xfrm>
          <a:off x="3582044" y="962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10177</xdr:rowOff>
    </xdr:from>
    <xdr:ext cx="405111" cy="259045"/>
    <xdr:sp macro="" textlink="">
      <xdr:nvSpPr>
        <xdr:cNvPr id="187" name="n_2mainValue【橋りょう・トンネル】&#10;有形固定資産減価償却率"/>
        <xdr:cNvSpPr txBox="1"/>
      </xdr:nvSpPr>
      <xdr:spPr>
        <a:xfrm>
          <a:off x="27057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47733</xdr:rowOff>
    </xdr:from>
    <xdr:ext cx="405111" cy="259045"/>
    <xdr:sp macro="" textlink="">
      <xdr:nvSpPr>
        <xdr:cNvPr id="188" name="n_3mainValue【橋りょう・トンネル】&#10;有形固定資産減価償却率"/>
        <xdr:cNvSpPr txBox="1"/>
      </xdr:nvSpPr>
      <xdr:spPr>
        <a:xfrm>
          <a:off x="1816744" y="964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0" name="テキスト ボックス 19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2" name="テキスト ボックス 201"/>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4" name="テキスト ボックス 203"/>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6" name="テキスト ボックス 205"/>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8" name="テキスト ボックス 207"/>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0" name="テキスト ボックス 20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14" name="直線コネクタ 213"/>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15" name="【橋りょう・トンネル】&#10;一人当たり有形固定資産（償却資産）額最小値テキスト"/>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16" name="直線コネクタ 215"/>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17" name="【橋りょう・トンネル】&#10;一人当たり有形固定資産（償却資産）額最大値テキスト"/>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18" name="直線コネクタ 217"/>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167782</xdr:rowOff>
    </xdr:from>
    <xdr:ext cx="599010" cy="259045"/>
    <xdr:sp macro="" textlink="">
      <xdr:nvSpPr>
        <xdr:cNvPr id="219" name="【橋りょう・トンネル】&#10;一人当たり有形固定資産（償却資産）額平均値テキスト"/>
        <xdr:cNvSpPr txBox="1"/>
      </xdr:nvSpPr>
      <xdr:spPr>
        <a:xfrm>
          <a:off x="10515600" y="10969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20" name="フローチャート: 判断 219"/>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21" name="フローチャート: 判断 220"/>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22" name="フローチャート: 判断 221"/>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23" name="フローチャート: 判断 222"/>
        <xdr:cNvSpPr/>
      </xdr:nvSpPr>
      <xdr:spPr>
        <a:xfrm>
          <a:off x="7810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14049</xdr:rowOff>
    </xdr:from>
    <xdr:to>
      <xdr:col>55</xdr:col>
      <xdr:colOff>50800</xdr:colOff>
      <xdr:row>64</xdr:row>
      <xdr:rowOff>115649</xdr:rowOff>
    </xdr:to>
    <xdr:sp macro="" textlink="">
      <xdr:nvSpPr>
        <xdr:cNvPr id="229" name="楕円 228"/>
        <xdr:cNvSpPr/>
      </xdr:nvSpPr>
      <xdr:spPr>
        <a:xfrm>
          <a:off x="10426700" y="1098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144876</xdr:rowOff>
    </xdr:from>
    <xdr:ext cx="599010" cy="259045"/>
    <xdr:sp macro="" textlink="">
      <xdr:nvSpPr>
        <xdr:cNvPr id="230" name="【橋りょう・トンネル】&#10;一人当たり有形固定資産（償却資産）額該当値テキスト"/>
        <xdr:cNvSpPr txBox="1"/>
      </xdr:nvSpPr>
      <xdr:spPr>
        <a:xfrm>
          <a:off x="10515600" y="1077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14329</xdr:rowOff>
    </xdr:from>
    <xdr:to>
      <xdr:col>50</xdr:col>
      <xdr:colOff>165100</xdr:colOff>
      <xdr:row>64</xdr:row>
      <xdr:rowOff>115929</xdr:rowOff>
    </xdr:to>
    <xdr:sp macro="" textlink="">
      <xdr:nvSpPr>
        <xdr:cNvPr id="231" name="楕円 230"/>
        <xdr:cNvSpPr/>
      </xdr:nvSpPr>
      <xdr:spPr>
        <a:xfrm>
          <a:off x="9588500" y="1098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64849</xdr:rowOff>
    </xdr:from>
    <xdr:to>
      <xdr:col>55</xdr:col>
      <xdr:colOff>0</xdr:colOff>
      <xdr:row>64</xdr:row>
      <xdr:rowOff>65129</xdr:rowOff>
    </xdr:to>
    <xdr:cxnSp macro="">
      <xdr:nvCxnSpPr>
        <xdr:cNvPr id="232" name="直線コネクタ 231"/>
        <xdr:cNvCxnSpPr/>
      </xdr:nvCxnSpPr>
      <xdr:spPr>
        <a:xfrm flipV="1">
          <a:off x="9639300" y="11037649"/>
          <a:ext cx="838200" cy="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13446</xdr:rowOff>
    </xdr:from>
    <xdr:to>
      <xdr:col>46</xdr:col>
      <xdr:colOff>38100</xdr:colOff>
      <xdr:row>64</xdr:row>
      <xdr:rowOff>115046</xdr:rowOff>
    </xdr:to>
    <xdr:sp macro="" textlink="">
      <xdr:nvSpPr>
        <xdr:cNvPr id="233" name="楕円 232"/>
        <xdr:cNvSpPr/>
      </xdr:nvSpPr>
      <xdr:spPr>
        <a:xfrm>
          <a:off x="8699500" y="1098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64246</xdr:rowOff>
    </xdr:from>
    <xdr:to>
      <xdr:col>50</xdr:col>
      <xdr:colOff>114300</xdr:colOff>
      <xdr:row>64</xdr:row>
      <xdr:rowOff>65129</xdr:rowOff>
    </xdr:to>
    <xdr:cxnSp macro="">
      <xdr:nvCxnSpPr>
        <xdr:cNvPr id="234" name="直線コネクタ 233"/>
        <xdr:cNvCxnSpPr/>
      </xdr:nvCxnSpPr>
      <xdr:spPr>
        <a:xfrm>
          <a:off x="8750300" y="11037046"/>
          <a:ext cx="889000" cy="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13422</xdr:rowOff>
    </xdr:from>
    <xdr:to>
      <xdr:col>41</xdr:col>
      <xdr:colOff>101600</xdr:colOff>
      <xdr:row>64</xdr:row>
      <xdr:rowOff>115022</xdr:rowOff>
    </xdr:to>
    <xdr:sp macro="" textlink="">
      <xdr:nvSpPr>
        <xdr:cNvPr id="235" name="楕円 234"/>
        <xdr:cNvSpPr/>
      </xdr:nvSpPr>
      <xdr:spPr>
        <a:xfrm>
          <a:off x="7810500" y="1098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64222</xdr:rowOff>
    </xdr:from>
    <xdr:to>
      <xdr:col>45</xdr:col>
      <xdr:colOff>177800</xdr:colOff>
      <xdr:row>64</xdr:row>
      <xdr:rowOff>64246</xdr:rowOff>
    </xdr:to>
    <xdr:cxnSp macro="">
      <xdr:nvCxnSpPr>
        <xdr:cNvPr id="236" name="直線コネクタ 235"/>
        <xdr:cNvCxnSpPr/>
      </xdr:nvCxnSpPr>
      <xdr:spPr>
        <a:xfrm>
          <a:off x="7861300" y="11037022"/>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110180</xdr:rowOff>
    </xdr:from>
    <xdr:ext cx="599010" cy="259045"/>
    <xdr:sp macro="" textlink="">
      <xdr:nvSpPr>
        <xdr:cNvPr id="237" name="n_1aveValue【橋りょう・トンネル】&#10;一人当たり有形固定資産（償却資産）額"/>
        <xdr:cNvSpPr txBox="1"/>
      </xdr:nvSpPr>
      <xdr:spPr>
        <a:xfrm>
          <a:off x="9327095" y="1108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112651</xdr:rowOff>
    </xdr:from>
    <xdr:ext cx="599010" cy="259045"/>
    <xdr:sp macro="" textlink="">
      <xdr:nvSpPr>
        <xdr:cNvPr id="238" name="n_2aveValue【橋りょう・トンネル】&#10;一人当たり有形固定資産（償却資産）額"/>
        <xdr:cNvSpPr txBox="1"/>
      </xdr:nvSpPr>
      <xdr:spPr>
        <a:xfrm>
          <a:off x="8450795" y="1108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124692</xdr:rowOff>
    </xdr:from>
    <xdr:ext cx="599010" cy="259045"/>
    <xdr:sp macro="" textlink="">
      <xdr:nvSpPr>
        <xdr:cNvPr id="239" name="n_3aveValue【橋りょう・トンネル】&#10;一人当たり有形固定資産（償却資産）額"/>
        <xdr:cNvSpPr txBox="1"/>
      </xdr:nvSpPr>
      <xdr:spPr>
        <a:xfrm>
          <a:off x="7561795" y="11097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132456</xdr:rowOff>
    </xdr:from>
    <xdr:ext cx="599010" cy="259045"/>
    <xdr:sp macro="" textlink="">
      <xdr:nvSpPr>
        <xdr:cNvPr id="240" name="n_1mainValue【橋りょう・トンネル】&#10;一人当たり有形固定資産（償却資産）額"/>
        <xdr:cNvSpPr txBox="1"/>
      </xdr:nvSpPr>
      <xdr:spPr>
        <a:xfrm>
          <a:off x="9327095" y="10762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131573</xdr:rowOff>
    </xdr:from>
    <xdr:ext cx="599010" cy="259045"/>
    <xdr:sp macro="" textlink="">
      <xdr:nvSpPr>
        <xdr:cNvPr id="241" name="n_2mainValue【橋りょう・トンネル】&#10;一人当たり有形固定資産（償却資産）額"/>
        <xdr:cNvSpPr txBox="1"/>
      </xdr:nvSpPr>
      <xdr:spPr>
        <a:xfrm>
          <a:off x="8450795" y="1076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131549</xdr:rowOff>
    </xdr:from>
    <xdr:ext cx="599010" cy="259045"/>
    <xdr:sp macro="" textlink="">
      <xdr:nvSpPr>
        <xdr:cNvPr id="242" name="n_3mainValue【橋りょう・トンネル】&#10;一人当たり有形固定資産（償却資産）額"/>
        <xdr:cNvSpPr txBox="1"/>
      </xdr:nvSpPr>
      <xdr:spPr>
        <a:xfrm>
          <a:off x="7561795" y="10761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3" name="直線コネクタ 25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4" name="テキスト ボックス 253"/>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5" name="直線コネクタ 25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6" name="テキスト ボックス 25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7" name="直線コネクタ 25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8" name="テキスト ボックス 25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9" name="直線コネクタ 25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0" name="テキスト ボックス 25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1" name="直線コネクタ 26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2" name="テキスト ボックス 26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3" name="直線コネクタ 26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4" name="テキスト ボックス 263"/>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68" name="直線コネクタ 267"/>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69" name="【公営住宅】&#10;有形固定資産減価償却率最小値テキスト"/>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70" name="直線コネクタ 269"/>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71"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2" name="直線コネクタ 271"/>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91457</xdr:rowOff>
    </xdr:from>
    <xdr:ext cx="405111" cy="259045"/>
    <xdr:sp macro="" textlink="">
      <xdr:nvSpPr>
        <xdr:cNvPr id="273" name="【公営住宅】&#10;有形固定資産減価償却率平均値テキスト"/>
        <xdr:cNvSpPr txBox="1"/>
      </xdr:nvSpPr>
      <xdr:spPr>
        <a:xfrm>
          <a:off x="4673600" y="13807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74" name="フローチャート: 判断 273"/>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275" name="フローチャート: 判断 274"/>
        <xdr:cNvSpPr/>
      </xdr:nvSpPr>
      <xdr:spPr>
        <a:xfrm>
          <a:off x="3746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276" name="フローチャート: 判断 275"/>
        <xdr:cNvSpPr/>
      </xdr:nvSpPr>
      <xdr:spPr>
        <a:xfrm>
          <a:off x="2857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117929</xdr:rowOff>
    </xdr:from>
    <xdr:to>
      <xdr:col>10</xdr:col>
      <xdr:colOff>165100</xdr:colOff>
      <xdr:row>81</xdr:row>
      <xdr:rowOff>48079</xdr:rowOff>
    </xdr:to>
    <xdr:sp macro="" textlink="">
      <xdr:nvSpPr>
        <xdr:cNvPr id="277" name="フローチャート: 判断 276"/>
        <xdr:cNvSpPr/>
      </xdr:nvSpPr>
      <xdr:spPr>
        <a:xfrm>
          <a:off x="1968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99968</xdr:rowOff>
    </xdr:from>
    <xdr:to>
      <xdr:col>24</xdr:col>
      <xdr:colOff>114300</xdr:colOff>
      <xdr:row>78</xdr:row>
      <xdr:rowOff>30118</xdr:rowOff>
    </xdr:to>
    <xdr:sp macro="" textlink="">
      <xdr:nvSpPr>
        <xdr:cNvPr id="283" name="楕円 282"/>
        <xdr:cNvSpPr/>
      </xdr:nvSpPr>
      <xdr:spPr>
        <a:xfrm>
          <a:off x="4584700" y="1330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14895</xdr:rowOff>
    </xdr:from>
    <xdr:ext cx="405111" cy="259045"/>
    <xdr:sp macro="" textlink="">
      <xdr:nvSpPr>
        <xdr:cNvPr id="284" name="【公営住宅】&#10;有形固定資産減価償却率該当値テキスト"/>
        <xdr:cNvSpPr txBox="1"/>
      </xdr:nvSpPr>
      <xdr:spPr>
        <a:xfrm>
          <a:off x="4673600" y="13216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127726</xdr:rowOff>
    </xdr:from>
    <xdr:to>
      <xdr:col>20</xdr:col>
      <xdr:colOff>38100</xdr:colOff>
      <xdr:row>78</xdr:row>
      <xdr:rowOff>57876</xdr:rowOff>
    </xdr:to>
    <xdr:sp macro="" textlink="">
      <xdr:nvSpPr>
        <xdr:cNvPr id="285" name="楕円 284"/>
        <xdr:cNvSpPr/>
      </xdr:nvSpPr>
      <xdr:spPr>
        <a:xfrm>
          <a:off x="3746500" y="1332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150768</xdr:rowOff>
    </xdr:from>
    <xdr:to>
      <xdr:col>24</xdr:col>
      <xdr:colOff>63500</xdr:colOff>
      <xdr:row>78</xdr:row>
      <xdr:rowOff>7076</xdr:rowOff>
    </xdr:to>
    <xdr:cxnSp macro="">
      <xdr:nvCxnSpPr>
        <xdr:cNvPr id="286" name="直線コネクタ 285"/>
        <xdr:cNvCxnSpPr/>
      </xdr:nvCxnSpPr>
      <xdr:spPr>
        <a:xfrm flipV="1">
          <a:off x="3797300" y="13352418"/>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80373</xdr:rowOff>
    </xdr:from>
    <xdr:to>
      <xdr:col>15</xdr:col>
      <xdr:colOff>101600</xdr:colOff>
      <xdr:row>78</xdr:row>
      <xdr:rowOff>10523</xdr:rowOff>
    </xdr:to>
    <xdr:sp macro="" textlink="">
      <xdr:nvSpPr>
        <xdr:cNvPr id="287" name="楕円 286"/>
        <xdr:cNvSpPr/>
      </xdr:nvSpPr>
      <xdr:spPr>
        <a:xfrm>
          <a:off x="2857500" y="1328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131173</xdr:rowOff>
    </xdr:from>
    <xdr:to>
      <xdr:col>19</xdr:col>
      <xdr:colOff>177800</xdr:colOff>
      <xdr:row>78</xdr:row>
      <xdr:rowOff>7076</xdr:rowOff>
    </xdr:to>
    <xdr:cxnSp macro="">
      <xdr:nvCxnSpPr>
        <xdr:cNvPr id="288" name="直線コネクタ 287"/>
        <xdr:cNvCxnSpPr/>
      </xdr:nvCxnSpPr>
      <xdr:spPr>
        <a:xfrm>
          <a:off x="2908300" y="1333282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124461</xdr:rowOff>
    </xdr:from>
    <xdr:to>
      <xdr:col>10</xdr:col>
      <xdr:colOff>165100</xdr:colOff>
      <xdr:row>78</xdr:row>
      <xdr:rowOff>54611</xdr:rowOff>
    </xdr:to>
    <xdr:sp macro="" textlink="">
      <xdr:nvSpPr>
        <xdr:cNvPr id="289" name="楕円 288"/>
        <xdr:cNvSpPr/>
      </xdr:nvSpPr>
      <xdr:spPr>
        <a:xfrm>
          <a:off x="1968500" y="133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131173</xdr:rowOff>
    </xdr:from>
    <xdr:to>
      <xdr:col>15</xdr:col>
      <xdr:colOff>50800</xdr:colOff>
      <xdr:row>78</xdr:row>
      <xdr:rowOff>3811</xdr:rowOff>
    </xdr:to>
    <xdr:cxnSp macro="">
      <xdr:nvCxnSpPr>
        <xdr:cNvPr id="290" name="直線コネクタ 289"/>
        <xdr:cNvCxnSpPr/>
      </xdr:nvCxnSpPr>
      <xdr:spPr>
        <a:xfrm flipV="1">
          <a:off x="2019300" y="13332823"/>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101254</xdr:rowOff>
    </xdr:from>
    <xdr:ext cx="405111" cy="259045"/>
    <xdr:sp macro="" textlink="">
      <xdr:nvSpPr>
        <xdr:cNvPr id="291" name="n_1aveValue【公営住宅】&#10;有形固定資産減価償却率"/>
        <xdr:cNvSpPr txBox="1"/>
      </xdr:nvSpPr>
      <xdr:spPr>
        <a:xfrm>
          <a:off x="35820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55534</xdr:rowOff>
    </xdr:from>
    <xdr:ext cx="405111" cy="259045"/>
    <xdr:sp macro="" textlink="">
      <xdr:nvSpPr>
        <xdr:cNvPr id="292" name="n_2aveValue【公営住宅】&#10;有形固定資産減価償却率"/>
        <xdr:cNvSpPr txBox="1"/>
      </xdr:nvSpPr>
      <xdr:spPr>
        <a:xfrm>
          <a:off x="2705744" y="1394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39206</xdr:rowOff>
    </xdr:from>
    <xdr:ext cx="405111" cy="259045"/>
    <xdr:sp macro="" textlink="">
      <xdr:nvSpPr>
        <xdr:cNvPr id="293" name="n_3aveValue【公営住宅】&#10;有形固定資産減価償却率"/>
        <xdr:cNvSpPr txBox="1"/>
      </xdr:nvSpPr>
      <xdr:spPr>
        <a:xfrm>
          <a:off x="1816744" y="1392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74403</xdr:rowOff>
    </xdr:from>
    <xdr:ext cx="405111" cy="259045"/>
    <xdr:sp macro="" textlink="">
      <xdr:nvSpPr>
        <xdr:cNvPr id="294" name="n_1mainValue【公営住宅】&#10;有形固定資産減価償却率"/>
        <xdr:cNvSpPr txBox="1"/>
      </xdr:nvSpPr>
      <xdr:spPr>
        <a:xfrm>
          <a:off x="3582044" y="1310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27050</xdr:rowOff>
    </xdr:from>
    <xdr:ext cx="405111" cy="259045"/>
    <xdr:sp macro="" textlink="">
      <xdr:nvSpPr>
        <xdr:cNvPr id="295" name="n_2mainValue【公営住宅】&#10;有形固定資産減価償却率"/>
        <xdr:cNvSpPr txBox="1"/>
      </xdr:nvSpPr>
      <xdr:spPr>
        <a:xfrm>
          <a:off x="2705744" y="13057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71138</xdr:rowOff>
    </xdr:from>
    <xdr:ext cx="405111" cy="259045"/>
    <xdr:sp macro="" textlink="">
      <xdr:nvSpPr>
        <xdr:cNvPr id="296" name="n_3mainValue【公営住宅】&#10;有形固定資産減価償却率"/>
        <xdr:cNvSpPr txBox="1"/>
      </xdr:nvSpPr>
      <xdr:spPr>
        <a:xfrm>
          <a:off x="1816744" y="1310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8" name="テキスト ボックス 317"/>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0" name="テキスト ボックス 31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322" name="直線コネクタ 321"/>
        <xdr:cNvCxnSpPr/>
      </xdr:nvCxnSpPr>
      <xdr:spPr>
        <a:xfrm flipV="1">
          <a:off x="10476865" y="13317311"/>
          <a:ext cx="0" cy="159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23" name="【公営住宅】&#10;一人当たり面積最小値テキスト"/>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24" name="直線コネクタ 323"/>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325" name="【公営住宅】&#10;一人当たり面積最大値テキスト"/>
        <xdr:cNvSpPr txBox="1"/>
      </xdr:nvSpPr>
      <xdr:spPr>
        <a:xfrm>
          <a:off x="10515600" y="1309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326" name="直線コネクタ 325"/>
        <xdr:cNvCxnSpPr/>
      </xdr:nvCxnSpPr>
      <xdr:spPr>
        <a:xfrm>
          <a:off x="10388600" y="1331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35813</xdr:rowOff>
    </xdr:from>
    <xdr:ext cx="469744" cy="259045"/>
    <xdr:sp macro="" textlink="">
      <xdr:nvSpPr>
        <xdr:cNvPr id="327" name="【公営住宅】&#10;一人当たり面積平均値テキスト"/>
        <xdr:cNvSpPr txBox="1"/>
      </xdr:nvSpPr>
      <xdr:spPr>
        <a:xfrm>
          <a:off x="10515600" y="1460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328" name="フローチャート: 判断 327"/>
        <xdr:cNvSpPr/>
      </xdr:nvSpPr>
      <xdr:spPr>
        <a:xfrm>
          <a:off x="10426700" y="1475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329" name="フローチャート: 判断 328"/>
        <xdr:cNvSpPr/>
      </xdr:nvSpPr>
      <xdr:spPr>
        <a:xfrm>
          <a:off x="958850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330" name="フローチャート: 判断 329"/>
        <xdr:cNvSpPr/>
      </xdr:nvSpPr>
      <xdr:spPr>
        <a:xfrm>
          <a:off x="8699500" y="1476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29918</xdr:rowOff>
    </xdr:from>
    <xdr:to>
      <xdr:col>41</xdr:col>
      <xdr:colOff>101600</xdr:colOff>
      <xdr:row>86</xdr:row>
      <xdr:rowOff>131518</xdr:rowOff>
    </xdr:to>
    <xdr:sp macro="" textlink="">
      <xdr:nvSpPr>
        <xdr:cNvPr id="331" name="フローチャート: 判断 330"/>
        <xdr:cNvSpPr/>
      </xdr:nvSpPr>
      <xdr:spPr>
        <a:xfrm>
          <a:off x="7810500" y="147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100457</xdr:rowOff>
    </xdr:from>
    <xdr:to>
      <xdr:col>55</xdr:col>
      <xdr:colOff>50800</xdr:colOff>
      <xdr:row>87</xdr:row>
      <xdr:rowOff>30607</xdr:rowOff>
    </xdr:to>
    <xdr:sp macro="" textlink="">
      <xdr:nvSpPr>
        <xdr:cNvPr id="337" name="楕円 336"/>
        <xdr:cNvSpPr/>
      </xdr:nvSpPr>
      <xdr:spPr>
        <a:xfrm>
          <a:off x="10426700" y="1484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15384</xdr:rowOff>
    </xdr:from>
    <xdr:ext cx="469744" cy="259045"/>
    <xdr:sp macro="" textlink="">
      <xdr:nvSpPr>
        <xdr:cNvPr id="338" name="【公営住宅】&#10;一人当たり面積該当値テキスト"/>
        <xdr:cNvSpPr txBox="1"/>
      </xdr:nvSpPr>
      <xdr:spPr>
        <a:xfrm>
          <a:off x="10515600" y="14760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100457</xdr:rowOff>
    </xdr:from>
    <xdr:to>
      <xdr:col>50</xdr:col>
      <xdr:colOff>165100</xdr:colOff>
      <xdr:row>87</xdr:row>
      <xdr:rowOff>30607</xdr:rowOff>
    </xdr:to>
    <xdr:sp macro="" textlink="">
      <xdr:nvSpPr>
        <xdr:cNvPr id="339" name="楕円 338"/>
        <xdr:cNvSpPr/>
      </xdr:nvSpPr>
      <xdr:spPr>
        <a:xfrm>
          <a:off x="9588500" y="1484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151257</xdr:rowOff>
    </xdr:from>
    <xdr:to>
      <xdr:col>55</xdr:col>
      <xdr:colOff>0</xdr:colOff>
      <xdr:row>86</xdr:row>
      <xdr:rowOff>151257</xdr:rowOff>
    </xdr:to>
    <xdr:cxnSp macro="">
      <xdr:nvCxnSpPr>
        <xdr:cNvPr id="340" name="直線コネクタ 339"/>
        <xdr:cNvCxnSpPr/>
      </xdr:nvCxnSpPr>
      <xdr:spPr>
        <a:xfrm>
          <a:off x="9639300" y="14895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100457</xdr:rowOff>
    </xdr:from>
    <xdr:to>
      <xdr:col>46</xdr:col>
      <xdr:colOff>38100</xdr:colOff>
      <xdr:row>87</xdr:row>
      <xdr:rowOff>30607</xdr:rowOff>
    </xdr:to>
    <xdr:sp macro="" textlink="">
      <xdr:nvSpPr>
        <xdr:cNvPr id="341" name="楕円 340"/>
        <xdr:cNvSpPr/>
      </xdr:nvSpPr>
      <xdr:spPr>
        <a:xfrm>
          <a:off x="8699500" y="1484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151257</xdr:rowOff>
    </xdr:from>
    <xdr:to>
      <xdr:col>50</xdr:col>
      <xdr:colOff>114300</xdr:colOff>
      <xdr:row>86</xdr:row>
      <xdr:rowOff>151257</xdr:rowOff>
    </xdr:to>
    <xdr:cxnSp macro="">
      <xdr:nvCxnSpPr>
        <xdr:cNvPr id="342" name="直線コネクタ 341"/>
        <xdr:cNvCxnSpPr/>
      </xdr:nvCxnSpPr>
      <xdr:spPr>
        <a:xfrm>
          <a:off x="8750300" y="14895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100457</xdr:rowOff>
    </xdr:from>
    <xdr:to>
      <xdr:col>41</xdr:col>
      <xdr:colOff>101600</xdr:colOff>
      <xdr:row>87</xdr:row>
      <xdr:rowOff>30607</xdr:rowOff>
    </xdr:to>
    <xdr:sp macro="" textlink="">
      <xdr:nvSpPr>
        <xdr:cNvPr id="343" name="楕円 342"/>
        <xdr:cNvSpPr/>
      </xdr:nvSpPr>
      <xdr:spPr>
        <a:xfrm>
          <a:off x="7810500" y="1484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151257</xdr:rowOff>
    </xdr:from>
    <xdr:to>
      <xdr:col>45</xdr:col>
      <xdr:colOff>177800</xdr:colOff>
      <xdr:row>86</xdr:row>
      <xdr:rowOff>151257</xdr:rowOff>
    </xdr:to>
    <xdr:cxnSp macro="">
      <xdr:nvCxnSpPr>
        <xdr:cNvPr id="344" name="直線コネクタ 343"/>
        <xdr:cNvCxnSpPr/>
      </xdr:nvCxnSpPr>
      <xdr:spPr>
        <a:xfrm>
          <a:off x="7861300" y="14895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147717</xdr:rowOff>
    </xdr:from>
    <xdr:ext cx="469744" cy="259045"/>
    <xdr:sp macro="" textlink="">
      <xdr:nvSpPr>
        <xdr:cNvPr id="345" name="n_1aveValue【公営住宅】&#10;一人当たり面積"/>
        <xdr:cNvSpPr txBox="1"/>
      </xdr:nvSpPr>
      <xdr:spPr>
        <a:xfrm>
          <a:off x="9391727" y="1454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135145</xdr:rowOff>
    </xdr:from>
    <xdr:ext cx="469744" cy="259045"/>
    <xdr:sp macro="" textlink="">
      <xdr:nvSpPr>
        <xdr:cNvPr id="346" name="n_2aveValue【公営住宅】&#10;一人当たり面積"/>
        <xdr:cNvSpPr txBox="1"/>
      </xdr:nvSpPr>
      <xdr:spPr>
        <a:xfrm>
          <a:off x="8515427" y="1453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148045</xdr:rowOff>
    </xdr:from>
    <xdr:ext cx="469744" cy="259045"/>
    <xdr:sp macro="" textlink="">
      <xdr:nvSpPr>
        <xdr:cNvPr id="347" name="n_3aveValue【公営住宅】&#10;一人当たり面積"/>
        <xdr:cNvSpPr txBox="1"/>
      </xdr:nvSpPr>
      <xdr:spPr>
        <a:xfrm>
          <a:off x="7626427" y="1454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21734</xdr:rowOff>
    </xdr:from>
    <xdr:ext cx="469744" cy="259045"/>
    <xdr:sp macro="" textlink="">
      <xdr:nvSpPr>
        <xdr:cNvPr id="348" name="n_1mainValue【公営住宅】&#10;一人当たり面積"/>
        <xdr:cNvSpPr txBox="1"/>
      </xdr:nvSpPr>
      <xdr:spPr>
        <a:xfrm>
          <a:off x="9391727" y="1493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21734</xdr:rowOff>
    </xdr:from>
    <xdr:ext cx="469744" cy="259045"/>
    <xdr:sp macro="" textlink="">
      <xdr:nvSpPr>
        <xdr:cNvPr id="349" name="n_2mainValue【公営住宅】&#10;一人当たり面積"/>
        <xdr:cNvSpPr txBox="1"/>
      </xdr:nvSpPr>
      <xdr:spPr>
        <a:xfrm>
          <a:off x="8515427" y="1493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21734</xdr:rowOff>
    </xdr:from>
    <xdr:ext cx="469744" cy="259045"/>
    <xdr:sp macro="" textlink="">
      <xdr:nvSpPr>
        <xdr:cNvPr id="350" name="n_3mainValue【公営住宅】&#10;一人当たり面積"/>
        <xdr:cNvSpPr txBox="1"/>
      </xdr:nvSpPr>
      <xdr:spPr>
        <a:xfrm>
          <a:off x="7626427" y="1493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5" name="テキスト ボックス 3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6" name="直線コネクタ 3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7" name="直線コネクタ 37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8" name="テキスト ボックス 37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9" name="直線コネクタ 37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0" name="テキスト ボックス 37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1" name="直線コネクタ 38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2" name="テキスト ボックス 38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3" name="直線コネクタ 38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4" name="テキスト ボックス 38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5" name="直線コネクタ 38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6" name="テキスト ボックス 38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7" name="直線コネクタ 38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8" name="テキスト ボックス 38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9" name="直線コネクタ 3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0" name="テキスト ボックス 38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392" name="直線コネクタ 391"/>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393" name="【認定こども園・幼稚園・保育所】&#10;有形固定資産減価償却率最小値テキスト"/>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394" name="直線コネクタ 393"/>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5"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6" name="直線コネクタ 39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18885</xdr:rowOff>
    </xdr:from>
    <xdr:ext cx="405111" cy="259045"/>
    <xdr:sp macro="" textlink="">
      <xdr:nvSpPr>
        <xdr:cNvPr id="397" name="【認定こども園・幼稚園・保育所】&#10;有形固定資産減価償却率平均値テキスト"/>
        <xdr:cNvSpPr txBox="1"/>
      </xdr:nvSpPr>
      <xdr:spPr>
        <a:xfrm>
          <a:off x="16357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98" name="フローチャート: 判断 397"/>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99" name="フローチャート: 判断 398"/>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400" name="フローチャート: 判断 399"/>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401" name="フローチャート: 判断 400"/>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2" name="テキスト ボックス 40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3" name="テキスト ボックス 40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4" name="テキスト ボックス 40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5" name="テキスト ボックス 40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6" name="テキスト ボックス 40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128270</xdr:rowOff>
    </xdr:from>
    <xdr:to>
      <xdr:col>85</xdr:col>
      <xdr:colOff>177800</xdr:colOff>
      <xdr:row>38</xdr:row>
      <xdr:rowOff>58420</xdr:rowOff>
    </xdr:to>
    <xdr:sp macro="" textlink="">
      <xdr:nvSpPr>
        <xdr:cNvPr id="407" name="楕円 406"/>
        <xdr:cNvSpPr/>
      </xdr:nvSpPr>
      <xdr:spPr>
        <a:xfrm>
          <a:off x="162687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106697</xdr:rowOff>
    </xdr:from>
    <xdr:ext cx="405111" cy="259045"/>
    <xdr:sp macro="" textlink="">
      <xdr:nvSpPr>
        <xdr:cNvPr id="408" name="【認定こども園・幼稚園・保育所】&#10;有形固定資産減価償却率該当値テキスト"/>
        <xdr:cNvSpPr txBox="1"/>
      </xdr:nvSpPr>
      <xdr:spPr>
        <a:xfrm>
          <a:off x="16357600"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103777</xdr:rowOff>
    </xdr:from>
    <xdr:to>
      <xdr:col>81</xdr:col>
      <xdr:colOff>101600</xdr:colOff>
      <xdr:row>38</xdr:row>
      <xdr:rowOff>33927</xdr:rowOff>
    </xdr:to>
    <xdr:sp macro="" textlink="">
      <xdr:nvSpPr>
        <xdr:cNvPr id="409" name="楕円 408"/>
        <xdr:cNvSpPr/>
      </xdr:nvSpPr>
      <xdr:spPr>
        <a:xfrm>
          <a:off x="15430500" y="6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154577</xdr:rowOff>
    </xdr:from>
    <xdr:to>
      <xdr:col>85</xdr:col>
      <xdr:colOff>127000</xdr:colOff>
      <xdr:row>38</xdr:row>
      <xdr:rowOff>7620</xdr:rowOff>
    </xdr:to>
    <xdr:cxnSp macro="">
      <xdr:nvCxnSpPr>
        <xdr:cNvPr id="410" name="直線コネクタ 409"/>
        <xdr:cNvCxnSpPr/>
      </xdr:nvCxnSpPr>
      <xdr:spPr>
        <a:xfrm>
          <a:off x="15481300" y="649822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134801</xdr:rowOff>
    </xdr:from>
    <xdr:to>
      <xdr:col>76</xdr:col>
      <xdr:colOff>165100</xdr:colOff>
      <xdr:row>35</xdr:row>
      <xdr:rowOff>64951</xdr:rowOff>
    </xdr:to>
    <xdr:sp macro="" textlink="">
      <xdr:nvSpPr>
        <xdr:cNvPr id="411" name="楕円 410"/>
        <xdr:cNvSpPr/>
      </xdr:nvSpPr>
      <xdr:spPr>
        <a:xfrm>
          <a:off x="14541500" y="596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14151</xdr:rowOff>
    </xdr:from>
    <xdr:to>
      <xdr:col>81</xdr:col>
      <xdr:colOff>50800</xdr:colOff>
      <xdr:row>37</xdr:row>
      <xdr:rowOff>154577</xdr:rowOff>
    </xdr:to>
    <xdr:cxnSp macro="">
      <xdr:nvCxnSpPr>
        <xdr:cNvPr id="412" name="直線コネクタ 411"/>
        <xdr:cNvCxnSpPr/>
      </xdr:nvCxnSpPr>
      <xdr:spPr>
        <a:xfrm>
          <a:off x="14592300" y="6014901"/>
          <a:ext cx="889000" cy="48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17236</xdr:rowOff>
    </xdr:from>
    <xdr:to>
      <xdr:col>72</xdr:col>
      <xdr:colOff>38100</xdr:colOff>
      <xdr:row>35</xdr:row>
      <xdr:rowOff>118836</xdr:rowOff>
    </xdr:to>
    <xdr:sp macro="" textlink="">
      <xdr:nvSpPr>
        <xdr:cNvPr id="413" name="楕円 412"/>
        <xdr:cNvSpPr/>
      </xdr:nvSpPr>
      <xdr:spPr>
        <a:xfrm>
          <a:off x="13652500" y="601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14151</xdr:rowOff>
    </xdr:from>
    <xdr:to>
      <xdr:col>76</xdr:col>
      <xdr:colOff>114300</xdr:colOff>
      <xdr:row>35</xdr:row>
      <xdr:rowOff>68036</xdr:rowOff>
    </xdr:to>
    <xdr:cxnSp macro="">
      <xdr:nvCxnSpPr>
        <xdr:cNvPr id="414" name="直線コネクタ 413"/>
        <xdr:cNvCxnSpPr/>
      </xdr:nvCxnSpPr>
      <xdr:spPr>
        <a:xfrm flipV="1">
          <a:off x="13703300" y="6014901"/>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128831</xdr:rowOff>
    </xdr:from>
    <xdr:ext cx="405111" cy="259045"/>
    <xdr:sp macro="" textlink="">
      <xdr:nvSpPr>
        <xdr:cNvPr id="415" name="n_1aveValue【認定こども園・幼稚園・保育所】&#10;有形固定資産減価償却率"/>
        <xdr:cNvSpPr txBox="1"/>
      </xdr:nvSpPr>
      <xdr:spPr>
        <a:xfrm>
          <a:off x="15266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69141</xdr:rowOff>
    </xdr:from>
    <xdr:ext cx="405111" cy="259045"/>
    <xdr:sp macro="" textlink="">
      <xdr:nvSpPr>
        <xdr:cNvPr id="416" name="n_2aveValue【認定こども園・幼稚園・保育所】&#10;有形固定資産減価償却率"/>
        <xdr:cNvSpPr txBox="1"/>
      </xdr:nvSpPr>
      <xdr:spPr>
        <a:xfrm>
          <a:off x="143897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417" name="n_3aveValue【認定こども園・幼稚園・保育所】&#10;有形固定資産減価償却率"/>
        <xdr:cNvSpPr txBox="1"/>
      </xdr:nvSpPr>
      <xdr:spPr>
        <a:xfrm>
          <a:off x="13500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25054</xdr:rowOff>
    </xdr:from>
    <xdr:ext cx="405111" cy="259045"/>
    <xdr:sp macro="" textlink="">
      <xdr:nvSpPr>
        <xdr:cNvPr id="418" name="n_1mainValue【認定こども園・幼稚園・保育所】&#10;有形固定資産減価償却率"/>
        <xdr:cNvSpPr txBox="1"/>
      </xdr:nvSpPr>
      <xdr:spPr>
        <a:xfrm>
          <a:off x="152660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81478</xdr:rowOff>
    </xdr:from>
    <xdr:ext cx="405111" cy="259045"/>
    <xdr:sp macro="" textlink="">
      <xdr:nvSpPr>
        <xdr:cNvPr id="419" name="n_2mainValue【認定こども園・幼稚園・保育所】&#10;有形固定資産減価償却率"/>
        <xdr:cNvSpPr txBox="1"/>
      </xdr:nvSpPr>
      <xdr:spPr>
        <a:xfrm>
          <a:off x="14389744" y="5739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135363</xdr:rowOff>
    </xdr:from>
    <xdr:ext cx="405111" cy="259045"/>
    <xdr:sp macro="" textlink="">
      <xdr:nvSpPr>
        <xdr:cNvPr id="420" name="n_3mainValue【認定こども園・幼稚園・保育所】&#10;有形固定資産減価償却率"/>
        <xdr:cNvSpPr txBox="1"/>
      </xdr:nvSpPr>
      <xdr:spPr>
        <a:xfrm>
          <a:off x="13500744" y="579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9" name="テキスト ボックス 4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0" name="直線コネクタ 4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1" name="直線コネクタ 43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2" name="テキスト ボックス 43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3" name="直線コネクタ 43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4" name="テキスト ボックス 43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5" name="直線コネクタ 43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6" name="テキスト ボックス 43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7" name="直線コネクタ 43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8" name="テキスト ボックス 43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9" name="直線コネクタ 43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0" name="テキスト ボックス 43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2" name="テキスト ボックス 4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444" name="直線コネクタ 443"/>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45"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46" name="直線コネクタ 445"/>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447" name="【認定こども園・幼稚園・保育所】&#10;一人当たり面積最大値テキスト"/>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448" name="直線コネクタ 447"/>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xdr:rowOff>
    </xdr:from>
    <xdr:ext cx="469744" cy="259045"/>
    <xdr:sp macro="" textlink="">
      <xdr:nvSpPr>
        <xdr:cNvPr id="449" name="【認定こども園・幼稚園・保育所】&#10;一人当たり面積平均値テキスト"/>
        <xdr:cNvSpPr txBox="1"/>
      </xdr:nvSpPr>
      <xdr:spPr>
        <a:xfrm>
          <a:off x="22199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50" name="フローチャート: 判断 449"/>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451" name="フローチャート: 判断 450"/>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452" name="フローチャート: 判断 451"/>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53" name="フローチャート: 判断 452"/>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4" name="テキスト ボックス 4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5" name="テキスト ボックス 4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6" name="テキスト ボックス 4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7" name="テキスト ボックス 4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8" name="テキスト ボックス 4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147320</xdr:rowOff>
    </xdr:from>
    <xdr:to>
      <xdr:col>116</xdr:col>
      <xdr:colOff>114300</xdr:colOff>
      <xdr:row>36</xdr:row>
      <xdr:rowOff>77470</xdr:rowOff>
    </xdr:to>
    <xdr:sp macro="" textlink="">
      <xdr:nvSpPr>
        <xdr:cNvPr id="459" name="楕円 458"/>
        <xdr:cNvSpPr/>
      </xdr:nvSpPr>
      <xdr:spPr>
        <a:xfrm>
          <a:off x="221107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170197</xdr:rowOff>
    </xdr:from>
    <xdr:ext cx="469744" cy="259045"/>
    <xdr:sp macro="" textlink="">
      <xdr:nvSpPr>
        <xdr:cNvPr id="460" name="【認定こども園・幼稚園・保育所】&#10;一人当たり面積該当値テキスト"/>
        <xdr:cNvSpPr txBox="1"/>
      </xdr:nvSpPr>
      <xdr:spPr>
        <a:xfrm>
          <a:off x="22199600" y="59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151130</xdr:rowOff>
    </xdr:from>
    <xdr:to>
      <xdr:col>112</xdr:col>
      <xdr:colOff>38100</xdr:colOff>
      <xdr:row>36</xdr:row>
      <xdr:rowOff>81280</xdr:rowOff>
    </xdr:to>
    <xdr:sp macro="" textlink="">
      <xdr:nvSpPr>
        <xdr:cNvPr id="461" name="楕円 460"/>
        <xdr:cNvSpPr/>
      </xdr:nvSpPr>
      <xdr:spPr>
        <a:xfrm>
          <a:off x="21272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26670</xdr:rowOff>
    </xdr:from>
    <xdr:to>
      <xdr:col>116</xdr:col>
      <xdr:colOff>63500</xdr:colOff>
      <xdr:row>36</xdr:row>
      <xdr:rowOff>30480</xdr:rowOff>
    </xdr:to>
    <xdr:cxnSp macro="">
      <xdr:nvCxnSpPr>
        <xdr:cNvPr id="462" name="直線コネクタ 461"/>
        <xdr:cNvCxnSpPr/>
      </xdr:nvCxnSpPr>
      <xdr:spPr>
        <a:xfrm flipV="1">
          <a:off x="21323300" y="61988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6350</xdr:rowOff>
    </xdr:from>
    <xdr:to>
      <xdr:col>107</xdr:col>
      <xdr:colOff>101600</xdr:colOff>
      <xdr:row>37</xdr:row>
      <xdr:rowOff>107950</xdr:rowOff>
    </xdr:to>
    <xdr:sp macro="" textlink="">
      <xdr:nvSpPr>
        <xdr:cNvPr id="463" name="楕円 462"/>
        <xdr:cNvSpPr/>
      </xdr:nvSpPr>
      <xdr:spPr>
        <a:xfrm>
          <a:off x="20383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30480</xdr:rowOff>
    </xdr:from>
    <xdr:to>
      <xdr:col>111</xdr:col>
      <xdr:colOff>177800</xdr:colOff>
      <xdr:row>37</xdr:row>
      <xdr:rowOff>57150</xdr:rowOff>
    </xdr:to>
    <xdr:cxnSp macro="">
      <xdr:nvCxnSpPr>
        <xdr:cNvPr id="464" name="直線コネクタ 463"/>
        <xdr:cNvCxnSpPr/>
      </xdr:nvCxnSpPr>
      <xdr:spPr>
        <a:xfrm flipV="1">
          <a:off x="20434300" y="62026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6350</xdr:rowOff>
    </xdr:from>
    <xdr:to>
      <xdr:col>102</xdr:col>
      <xdr:colOff>165100</xdr:colOff>
      <xdr:row>37</xdr:row>
      <xdr:rowOff>107950</xdr:rowOff>
    </xdr:to>
    <xdr:sp macro="" textlink="">
      <xdr:nvSpPr>
        <xdr:cNvPr id="465" name="楕円 464"/>
        <xdr:cNvSpPr/>
      </xdr:nvSpPr>
      <xdr:spPr>
        <a:xfrm>
          <a:off x="19494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57150</xdr:rowOff>
    </xdr:from>
    <xdr:to>
      <xdr:col>107</xdr:col>
      <xdr:colOff>50800</xdr:colOff>
      <xdr:row>37</xdr:row>
      <xdr:rowOff>57150</xdr:rowOff>
    </xdr:to>
    <xdr:cxnSp macro="">
      <xdr:nvCxnSpPr>
        <xdr:cNvPr id="466" name="直線コネクタ 465"/>
        <xdr:cNvCxnSpPr/>
      </xdr:nvCxnSpPr>
      <xdr:spPr>
        <a:xfrm>
          <a:off x="19545300" y="640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110507</xdr:rowOff>
    </xdr:from>
    <xdr:ext cx="469744" cy="259045"/>
    <xdr:sp macro="" textlink="">
      <xdr:nvSpPr>
        <xdr:cNvPr id="467" name="n_1aveValue【認定こども園・幼稚園・保育所】&#10;一人当たり面積"/>
        <xdr:cNvSpPr txBox="1"/>
      </xdr:nvSpPr>
      <xdr:spPr>
        <a:xfrm>
          <a:off x="21075727" y="679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41927</xdr:rowOff>
    </xdr:from>
    <xdr:ext cx="469744" cy="259045"/>
    <xdr:sp macro="" textlink="">
      <xdr:nvSpPr>
        <xdr:cNvPr id="468" name="n_2aveValue【認定こども園・幼稚園・保育所】&#10;一人当たり面積"/>
        <xdr:cNvSpPr txBox="1"/>
      </xdr:nvSpPr>
      <xdr:spPr>
        <a:xfrm>
          <a:off x="201994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60977</xdr:rowOff>
    </xdr:from>
    <xdr:ext cx="469744" cy="259045"/>
    <xdr:sp macro="" textlink="">
      <xdr:nvSpPr>
        <xdr:cNvPr id="469" name="n_3aveValue【認定こども園・幼稚園・保育所】&#10;一人当たり面積"/>
        <xdr:cNvSpPr txBox="1"/>
      </xdr:nvSpPr>
      <xdr:spPr>
        <a:xfrm>
          <a:off x="19310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97807</xdr:rowOff>
    </xdr:from>
    <xdr:ext cx="469744" cy="259045"/>
    <xdr:sp macro="" textlink="">
      <xdr:nvSpPr>
        <xdr:cNvPr id="470" name="n_1mainValue【認定こども園・幼稚園・保育所】&#10;一人当たり面積"/>
        <xdr:cNvSpPr txBox="1"/>
      </xdr:nvSpPr>
      <xdr:spPr>
        <a:xfrm>
          <a:off x="21075727" y="59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124477</xdr:rowOff>
    </xdr:from>
    <xdr:ext cx="469744" cy="259045"/>
    <xdr:sp macro="" textlink="">
      <xdr:nvSpPr>
        <xdr:cNvPr id="471" name="n_2mainValue【認定こども園・幼稚園・保育所】&#10;一人当たり面積"/>
        <xdr:cNvSpPr txBox="1"/>
      </xdr:nvSpPr>
      <xdr:spPr>
        <a:xfrm>
          <a:off x="20199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124477</xdr:rowOff>
    </xdr:from>
    <xdr:ext cx="469744" cy="259045"/>
    <xdr:sp macro="" textlink="">
      <xdr:nvSpPr>
        <xdr:cNvPr id="472" name="n_3mainValue【認定こども園・幼稚園・保育所】&#10;一人当たり面積"/>
        <xdr:cNvSpPr txBox="1"/>
      </xdr:nvSpPr>
      <xdr:spPr>
        <a:xfrm>
          <a:off x="19310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3" name="テキスト ボックス 48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4" name="直線コネクタ 48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5" name="テキスト ボックス 48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6" name="直線コネクタ 48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7" name="テキスト ボックス 48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8" name="直線コネクタ 48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9" name="テキスト ボックス 48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0" name="直線コネクタ 48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1" name="テキスト ボックス 49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2" name="直線コネクタ 49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3" name="テキスト ボックス 49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497" name="直線コネクタ 496"/>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498" name="【学校施設】&#10;有形固定資産減価償却率最小値テキスト"/>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499" name="直線コネクタ 498"/>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500" name="【学校施設】&#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501" name="直線コネクタ 500"/>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93997</xdr:rowOff>
    </xdr:from>
    <xdr:ext cx="405111" cy="259045"/>
    <xdr:sp macro="" textlink="">
      <xdr:nvSpPr>
        <xdr:cNvPr id="502" name="【学校施設】&#10;有形固定資産減価償却率平均値テキスト"/>
        <xdr:cNvSpPr txBox="1"/>
      </xdr:nvSpPr>
      <xdr:spPr>
        <a:xfrm>
          <a:off x="16357600" y="1003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503" name="フローチャート: 判断 502"/>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504" name="フローチャート: 判断 503"/>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505" name="フローチャート: 判断 504"/>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506" name="フローチャート: 判断 505"/>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512" name="楕円 511"/>
        <xdr:cNvSpPr/>
      </xdr:nvSpPr>
      <xdr:spPr>
        <a:xfrm>
          <a:off x="162687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118127</xdr:rowOff>
    </xdr:from>
    <xdr:ext cx="405111" cy="259045"/>
    <xdr:sp macro="" textlink="">
      <xdr:nvSpPr>
        <xdr:cNvPr id="513" name="【学校施設】&#10;有形固定資産減価償却率該当値テキスト"/>
        <xdr:cNvSpPr txBox="1"/>
      </xdr:nvSpPr>
      <xdr:spPr>
        <a:xfrm>
          <a:off x="16357600"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31115</xdr:rowOff>
    </xdr:from>
    <xdr:to>
      <xdr:col>81</xdr:col>
      <xdr:colOff>101600</xdr:colOff>
      <xdr:row>60</xdr:row>
      <xdr:rowOff>132715</xdr:rowOff>
    </xdr:to>
    <xdr:sp macro="" textlink="">
      <xdr:nvSpPr>
        <xdr:cNvPr id="514" name="楕円 513"/>
        <xdr:cNvSpPr/>
      </xdr:nvSpPr>
      <xdr:spPr>
        <a:xfrm>
          <a:off x="15430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19050</xdr:rowOff>
    </xdr:from>
    <xdr:to>
      <xdr:col>85</xdr:col>
      <xdr:colOff>127000</xdr:colOff>
      <xdr:row>60</xdr:row>
      <xdr:rowOff>81915</xdr:rowOff>
    </xdr:to>
    <xdr:cxnSp macro="">
      <xdr:nvCxnSpPr>
        <xdr:cNvPr id="515" name="直線コネクタ 514"/>
        <xdr:cNvCxnSpPr/>
      </xdr:nvCxnSpPr>
      <xdr:spPr>
        <a:xfrm flipV="1">
          <a:off x="15481300" y="1030605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38735</xdr:rowOff>
    </xdr:from>
    <xdr:to>
      <xdr:col>76</xdr:col>
      <xdr:colOff>165100</xdr:colOff>
      <xdr:row>59</xdr:row>
      <xdr:rowOff>140335</xdr:rowOff>
    </xdr:to>
    <xdr:sp macro="" textlink="">
      <xdr:nvSpPr>
        <xdr:cNvPr id="516" name="楕円 515"/>
        <xdr:cNvSpPr/>
      </xdr:nvSpPr>
      <xdr:spPr>
        <a:xfrm>
          <a:off x="145415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89535</xdr:rowOff>
    </xdr:from>
    <xdr:to>
      <xdr:col>81</xdr:col>
      <xdr:colOff>50800</xdr:colOff>
      <xdr:row>60</xdr:row>
      <xdr:rowOff>81915</xdr:rowOff>
    </xdr:to>
    <xdr:cxnSp macro="">
      <xdr:nvCxnSpPr>
        <xdr:cNvPr id="517" name="直線コネクタ 516"/>
        <xdr:cNvCxnSpPr/>
      </xdr:nvCxnSpPr>
      <xdr:spPr>
        <a:xfrm>
          <a:off x="14592300" y="10205085"/>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69215</xdr:rowOff>
    </xdr:from>
    <xdr:to>
      <xdr:col>72</xdr:col>
      <xdr:colOff>38100</xdr:colOff>
      <xdr:row>59</xdr:row>
      <xdr:rowOff>170815</xdr:rowOff>
    </xdr:to>
    <xdr:sp macro="" textlink="">
      <xdr:nvSpPr>
        <xdr:cNvPr id="518" name="楕円 517"/>
        <xdr:cNvSpPr/>
      </xdr:nvSpPr>
      <xdr:spPr>
        <a:xfrm>
          <a:off x="13652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89535</xdr:rowOff>
    </xdr:from>
    <xdr:to>
      <xdr:col>76</xdr:col>
      <xdr:colOff>114300</xdr:colOff>
      <xdr:row>59</xdr:row>
      <xdr:rowOff>120015</xdr:rowOff>
    </xdr:to>
    <xdr:cxnSp macro="">
      <xdr:nvCxnSpPr>
        <xdr:cNvPr id="519" name="直線コネクタ 518"/>
        <xdr:cNvCxnSpPr/>
      </xdr:nvCxnSpPr>
      <xdr:spPr>
        <a:xfrm flipV="1">
          <a:off x="13703300" y="102050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38752</xdr:rowOff>
    </xdr:from>
    <xdr:ext cx="405111" cy="259045"/>
    <xdr:sp macro="" textlink="">
      <xdr:nvSpPr>
        <xdr:cNvPr id="520" name="n_1aveValue【学校施設】&#10;有形固定資産減価償却率"/>
        <xdr:cNvSpPr txBox="1"/>
      </xdr:nvSpPr>
      <xdr:spPr>
        <a:xfrm>
          <a:off x="152660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17162</xdr:rowOff>
    </xdr:from>
    <xdr:ext cx="405111" cy="259045"/>
    <xdr:sp macro="" textlink="">
      <xdr:nvSpPr>
        <xdr:cNvPr id="521" name="n_2aveValue【学校施設】&#10;有形固定資産減価償却率"/>
        <xdr:cNvSpPr txBox="1"/>
      </xdr:nvSpPr>
      <xdr:spPr>
        <a:xfrm>
          <a:off x="14389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24782</xdr:rowOff>
    </xdr:from>
    <xdr:ext cx="405111" cy="259045"/>
    <xdr:sp macro="" textlink="">
      <xdr:nvSpPr>
        <xdr:cNvPr id="522" name="n_3aveValue【学校施設】&#10;有形固定資産減価償却率"/>
        <xdr:cNvSpPr txBox="1"/>
      </xdr:nvSpPr>
      <xdr:spPr>
        <a:xfrm>
          <a:off x="13500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123842</xdr:rowOff>
    </xdr:from>
    <xdr:ext cx="405111" cy="259045"/>
    <xdr:sp macro="" textlink="">
      <xdr:nvSpPr>
        <xdr:cNvPr id="523" name="n_1mainValue【学校施設】&#10;有形固定資産減価償却率"/>
        <xdr:cNvSpPr txBox="1"/>
      </xdr:nvSpPr>
      <xdr:spPr>
        <a:xfrm>
          <a:off x="15266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156862</xdr:rowOff>
    </xdr:from>
    <xdr:ext cx="405111" cy="259045"/>
    <xdr:sp macro="" textlink="">
      <xdr:nvSpPr>
        <xdr:cNvPr id="524" name="n_2mainValue【学校施設】&#10;有形固定資産減価償却率"/>
        <xdr:cNvSpPr txBox="1"/>
      </xdr:nvSpPr>
      <xdr:spPr>
        <a:xfrm>
          <a:off x="14389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15892</xdr:rowOff>
    </xdr:from>
    <xdr:ext cx="405111" cy="259045"/>
    <xdr:sp macro="" textlink="">
      <xdr:nvSpPr>
        <xdr:cNvPr id="525" name="n_3mainValue【学校施設】&#10;有形固定資産減価償却率"/>
        <xdr:cNvSpPr txBox="1"/>
      </xdr:nvSpPr>
      <xdr:spPr>
        <a:xfrm>
          <a:off x="135007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6" name="正方形/長方形 5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7" name="正方形/長方形 52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8" name="正方形/長方形 52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9" name="正方形/長方形 52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0" name="正方形/長方形 52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1" name="正方形/長方形 53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2" name="正方形/長方形 53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3" name="正方形/長方形 53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4" name="テキスト ボックス 53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5" name="直線コネクタ 53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6" name="テキスト ボックス 53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7" name="直線コネクタ 53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8" name="テキスト ボックス 53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9" name="直線コネクタ 53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0" name="テキスト ボックス 53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1" name="直線コネクタ 54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2" name="テキスト ボックス 54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3" name="直線コネクタ 54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4" name="テキスト ボックス 54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6" name="テキスト ボックス 5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548" name="直線コネクタ 547"/>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549" name="【学校施設】&#10;一人当たり面積最小値テキスト"/>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550" name="直線コネクタ 549"/>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551" name="【学校施設】&#10;一人当たり面積最大値テキスト"/>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552" name="直線コネクタ 551"/>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85920</xdr:rowOff>
    </xdr:from>
    <xdr:ext cx="469744" cy="259045"/>
    <xdr:sp macro="" textlink="">
      <xdr:nvSpPr>
        <xdr:cNvPr id="553" name="【学校施設】&#10;一人当たり面積平均値テキスト"/>
        <xdr:cNvSpPr txBox="1"/>
      </xdr:nvSpPr>
      <xdr:spPr>
        <a:xfrm>
          <a:off x="22199600" y="1054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554" name="フローチャート: 判断 553"/>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555" name="フローチャート: 判断 554"/>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556" name="フローチャート: 判断 555"/>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557" name="フローチャート: 判断 556"/>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23266</xdr:rowOff>
    </xdr:from>
    <xdr:to>
      <xdr:col>116</xdr:col>
      <xdr:colOff>114300</xdr:colOff>
      <xdr:row>63</xdr:row>
      <xdr:rowOff>124866</xdr:rowOff>
    </xdr:to>
    <xdr:sp macro="" textlink="">
      <xdr:nvSpPr>
        <xdr:cNvPr id="563" name="楕円 562"/>
        <xdr:cNvSpPr/>
      </xdr:nvSpPr>
      <xdr:spPr>
        <a:xfrm>
          <a:off x="22110700" y="1082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1693</xdr:rowOff>
    </xdr:from>
    <xdr:ext cx="469744" cy="259045"/>
    <xdr:sp macro="" textlink="">
      <xdr:nvSpPr>
        <xdr:cNvPr id="564" name="【学校施設】&#10;一人当たり面積該当値テキスト"/>
        <xdr:cNvSpPr txBox="1"/>
      </xdr:nvSpPr>
      <xdr:spPr>
        <a:xfrm>
          <a:off x="22199600" y="1080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23266</xdr:rowOff>
    </xdr:from>
    <xdr:to>
      <xdr:col>112</xdr:col>
      <xdr:colOff>38100</xdr:colOff>
      <xdr:row>63</xdr:row>
      <xdr:rowOff>124866</xdr:rowOff>
    </xdr:to>
    <xdr:sp macro="" textlink="">
      <xdr:nvSpPr>
        <xdr:cNvPr id="565" name="楕円 564"/>
        <xdr:cNvSpPr/>
      </xdr:nvSpPr>
      <xdr:spPr>
        <a:xfrm>
          <a:off x="21272500" y="1082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74066</xdr:rowOff>
    </xdr:from>
    <xdr:to>
      <xdr:col>116</xdr:col>
      <xdr:colOff>63500</xdr:colOff>
      <xdr:row>63</xdr:row>
      <xdr:rowOff>74066</xdr:rowOff>
    </xdr:to>
    <xdr:cxnSp macro="">
      <xdr:nvCxnSpPr>
        <xdr:cNvPr id="566" name="直線コネクタ 565"/>
        <xdr:cNvCxnSpPr/>
      </xdr:nvCxnSpPr>
      <xdr:spPr>
        <a:xfrm>
          <a:off x="21323300" y="108754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23266</xdr:rowOff>
    </xdr:from>
    <xdr:to>
      <xdr:col>107</xdr:col>
      <xdr:colOff>101600</xdr:colOff>
      <xdr:row>63</xdr:row>
      <xdr:rowOff>124866</xdr:rowOff>
    </xdr:to>
    <xdr:sp macro="" textlink="">
      <xdr:nvSpPr>
        <xdr:cNvPr id="567" name="楕円 566"/>
        <xdr:cNvSpPr/>
      </xdr:nvSpPr>
      <xdr:spPr>
        <a:xfrm>
          <a:off x="20383500" y="1082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74066</xdr:rowOff>
    </xdr:from>
    <xdr:to>
      <xdr:col>111</xdr:col>
      <xdr:colOff>177800</xdr:colOff>
      <xdr:row>63</xdr:row>
      <xdr:rowOff>74066</xdr:rowOff>
    </xdr:to>
    <xdr:cxnSp macro="">
      <xdr:nvCxnSpPr>
        <xdr:cNvPr id="568" name="直線コネクタ 567"/>
        <xdr:cNvCxnSpPr/>
      </xdr:nvCxnSpPr>
      <xdr:spPr>
        <a:xfrm>
          <a:off x="20434300" y="108754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25553</xdr:rowOff>
    </xdr:from>
    <xdr:to>
      <xdr:col>102</xdr:col>
      <xdr:colOff>165100</xdr:colOff>
      <xdr:row>63</xdr:row>
      <xdr:rowOff>127153</xdr:rowOff>
    </xdr:to>
    <xdr:sp macro="" textlink="">
      <xdr:nvSpPr>
        <xdr:cNvPr id="569" name="楕円 568"/>
        <xdr:cNvSpPr/>
      </xdr:nvSpPr>
      <xdr:spPr>
        <a:xfrm>
          <a:off x="19494500" y="1082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74066</xdr:rowOff>
    </xdr:from>
    <xdr:to>
      <xdr:col>107</xdr:col>
      <xdr:colOff>50800</xdr:colOff>
      <xdr:row>63</xdr:row>
      <xdr:rowOff>76353</xdr:rowOff>
    </xdr:to>
    <xdr:cxnSp macro="">
      <xdr:nvCxnSpPr>
        <xdr:cNvPr id="570" name="直線コネクタ 569"/>
        <xdr:cNvCxnSpPr/>
      </xdr:nvCxnSpPr>
      <xdr:spPr>
        <a:xfrm flipV="1">
          <a:off x="19545300" y="1087541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22064</xdr:rowOff>
    </xdr:from>
    <xdr:ext cx="469744" cy="259045"/>
    <xdr:sp macro="" textlink="">
      <xdr:nvSpPr>
        <xdr:cNvPr id="571" name="n_1aveValue【学校施設】&#10;一人当たり面積"/>
        <xdr:cNvSpPr txBox="1"/>
      </xdr:nvSpPr>
      <xdr:spPr>
        <a:xfrm>
          <a:off x="210757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24351</xdr:rowOff>
    </xdr:from>
    <xdr:ext cx="469744" cy="259045"/>
    <xdr:sp macro="" textlink="">
      <xdr:nvSpPr>
        <xdr:cNvPr id="572" name="n_2aveValue【学校施設】&#10;一人当たり面積"/>
        <xdr:cNvSpPr txBox="1"/>
      </xdr:nvSpPr>
      <xdr:spPr>
        <a:xfrm>
          <a:off x="20199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31208</xdr:rowOff>
    </xdr:from>
    <xdr:ext cx="469744" cy="259045"/>
    <xdr:sp macro="" textlink="">
      <xdr:nvSpPr>
        <xdr:cNvPr id="573" name="n_3aveValue【学校施設】&#10;一人当たり面積"/>
        <xdr:cNvSpPr txBox="1"/>
      </xdr:nvSpPr>
      <xdr:spPr>
        <a:xfrm>
          <a:off x="19310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115993</xdr:rowOff>
    </xdr:from>
    <xdr:ext cx="469744" cy="259045"/>
    <xdr:sp macro="" textlink="">
      <xdr:nvSpPr>
        <xdr:cNvPr id="574" name="n_1mainValue【学校施設】&#10;一人当たり面積"/>
        <xdr:cNvSpPr txBox="1"/>
      </xdr:nvSpPr>
      <xdr:spPr>
        <a:xfrm>
          <a:off x="21075727" y="1091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115993</xdr:rowOff>
    </xdr:from>
    <xdr:ext cx="469744" cy="259045"/>
    <xdr:sp macro="" textlink="">
      <xdr:nvSpPr>
        <xdr:cNvPr id="575" name="n_2mainValue【学校施設】&#10;一人当たり面積"/>
        <xdr:cNvSpPr txBox="1"/>
      </xdr:nvSpPr>
      <xdr:spPr>
        <a:xfrm>
          <a:off x="20199427" y="1091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118280</xdr:rowOff>
    </xdr:from>
    <xdr:ext cx="469744" cy="259045"/>
    <xdr:sp macro="" textlink="">
      <xdr:nvSpPr>
        <xdr:cNvPr id="576" name="n_3mainValue【学校施設】&#10;一人当たり面積"/>
        <xdr:cNvSpPr txBox="1"/>
      </xdr:nvSpPr>
      <xdr:spPr>
        <a:xfrm>
          <a:off x="19310427" y="1091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3" name="正方形/長方形 5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4" name="正方形/長方形 5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5" name="正方形/長方形 5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6" name="正方形/長方形 5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7" name="正方形/長方形 5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8" name="正方形/長方形 5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9" name="正方形/長方形 5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0" name="正方形/長方形 5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1" name="テキスト ボックス 6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2" name="直線コネクタ 6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3" name="直線コネクタ 60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4" name="テキスト ボックス 60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5" name="直線コネクタ 60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6" name="テキスト ボックス 60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7" name="直線コネクタ 60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8" name="テキスト ボックス 60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9" name="直線コネクタ 60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0" name="テキスト ボックス 60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1" name="直線コネクタ 61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2" name="テキスト ボックス 61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3" name="直線コネクタ 61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4" name="テキスト ボックス 61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5" name="直線コネクタ 6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6" name="テキスト ボックス 61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618" name="直線コネクタ 617"/>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619" name="【公民館】&#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20" name="直線コネクタ 619"/>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21"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2" name="直線コネクタ 62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124658</xdr:rowOff>
    </xdr:from>
    <xdr:ext cx="405111" cy="259045"/>
    <xdr:sp macro="" textlink="">
      <xdr:nvSpPr>
        <xdr:cNvPr id="623" name="【公民館】&#10;有形固定資産減価償却率平均値テキスト"/>
        <xdr:cNvSpPr txBox="1"/>
      </xdr:nvSpPr>
      <xdr:spPr>
        <a:xfrm>
          <a:off x="16357600" y="1761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624" name="フローチャート: 判断 623"/>
        <xdr:cNvSpPr/>
      </xdr:nvSpPr>
      <xdr:spPr>
        <a:xfrm>
          <a:off x="16268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625" name="フローチャート: 判断 624"/>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626" name="フローチャート: 判断 625"/>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627" name="フローチャート: 判断 626"/>
        <xdr:cNvSpPr/>
      </xdr:nvSpPr>
      <xdr:spPr>
        <a:xfrm>
          <a:off x="13652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8" name="テキスト ボックス 6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9" name="テキスト ボックス 6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0" name="テキスト ボックス 6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1" name="テキスト ボックス 6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2" name="テキスト ボックス 6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134801</xdr:rowOff>
    </xdr:from>
    <xdr:to>
      <xdr:col>85</xdr:col>
      <xdr:colOff>177800</xdr:colOff>
      <xdr:row>102</xdr:row>
      <xdr:rowOff>64951</xdr:rowOff>
    </xdr:to>
    <xdr:sp macro="" textlink="">
      <xdr:nvSpPr>
        <xdr:cNvPr id="633" name="楕円 632"/>
        <xdr:cNvSpPr/>
      </xdr:nvSpPr>
      <xdr:spPr>
        <a:xfrm>
          <a:off x="16268700" y="1745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157678</xdr:rowOff>
    </xdr:from>
    <xdr:ext cx="405111" cy="259045"/>
    <xdr:sp macro="" textlink="">
      <xdr:nvSpPr>
        <xdr:cNvPr id="634" name="【公民館】&#10;有形固定資産減価償却率該当値テキスト"/>
        <xdr:cNvSpPr txBox="1"/>
      </xdr:nvSpPr>
      <xdr:spPr>
        <a:xfrm>
          <a:off x="16357600" y="1730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15602</xdr:rowOff>
    </xdr:from>
    <xdr:to>
      <xdr:col>81</xdr:col>
      <xdr:colOff>101600</xdr:colOff>
      <xdr:row>102</xdr:row>
      <xdr:rowOff>117202</xdr:rowOff>
    </xdr:to>
    <xdr:sp macro="" textlink="">
      <xdr:nvSpPr>
        <xdr:cNvPr id="635" name="楕円 634"/>
        <xdr:cNvSpPr/>
      </xdr:nvSpPr>
      <xdr:spPr>
        <a:xfrm>
          <a:off x="15430500" y="1750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14151</xdr:rowOff>
    </xdr:from>
    <xdr:to>
      <xdr:col>85</xdr:col>
      <xdr:colOff>127000</xdr:colOff>
      <xdr:row>102</xdr:row>
      <xdr:rowOff>66402</xdr:rowOff>
    </xdr:to>
    <xdr:cxnSp macro="">
      <xdr:nvCxnSpPr>
        <xdr:cNvPr id="636" name="直線コネクタ 635"/>
        <xdr:cNvCxnSpPr/>
      </xdr:nvCxnSpPr>
      <xdr:spPr>
        <a:xfrm flipV="1">
          <a:off x="15481300" y="17502051"/>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162561</xdr:rowOff>
    </xdr:from>
    <xdr:to>
      <xdr:col>76</xdr:col>
      <xdr:colOff>165100</xdr:colOff>
      <xdr:row>102</xdr:row>
      <xdr:rowOff>92711</xdr:rowOff>
    </xdr:to>
    <xdr:sp macro="" textlink="">
      <xdr:nvSpPr>
        <xdr:cNvPr id="637" name="楕円 636"/>
        <xdr:cNvSpPr/>
      </xdr:nvSpPr>
      <xdr:spPr>
        <a:xfrm>
          <a:off x="145415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41911</xdr:rowOff>
    </xdr:from>
    <xdr:to>
      <xdr:col>81</xdr:col>
      <xdr:colOff>50800</xdr:colOff>
      <xdr:row>102</xdr:row>
      <xdr:rowOff>66402</xdr:rowOff>
    </xdr:to>
    <xdr:cxnSp macro="">
      <xdr:nvCxnSpPr>
        <xdr:cNvPr id="638" name="直線コネクタ 637"/>
        <xdr:cNvCxnSpPr/>
      </xdr:nvCxnSpPr>
      <xdr:spPr>
        <a:xfrm>
          <a:off x="14592300" y="17529811"/>
          <a:ext cx="8890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62956</xdr:rowOff>
    </xdr:from>
    <xdr:to>
      <xdr:col>72</xdr:col>
      <xdr:colOff>38100</xdr:colOff>
      <xdr:row>102</xdr:row>
      <xdr:rowOff>164556</xdr:rowOff>
    </xdr:to>
    <xdr:sp macro="" textlink="">
      <xdr:nvSpPr>
        <xdr:cNvPr id="639" name="楕円 638"/>
        <xdr:cNvSpPr/>
      </xdr:nvSpPr>
      <xdr:spPr>
        <a:xfrm>
          <a:off x="13652500" y="175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41911</xdr:rowOff>
    </xdr:from>
    <xdr:to>
      <xdr:col>76</xdr:col>
      <xdr:colOff>114300</xdr:colOff>
      <xdr:row>102</xdr:row>
      <xdr:rowOff>113756</xdr:rowOff>
    </xdr:to>
    <xdr:cxnSp macro="">
      <xdr:nvCxnSpPr>
        <xdr:cNvPr id="640" name="直線コネクタ 639"/>
        <xdr:cNvCxnSpPr/>
      </xdr:nvCxnSpPr>
      <xdr:spPr>
        <a:xfrm flipV="1">
          <a:off x="13703300" y="17529811"/>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87103</xdr:rowOff>
    </xdr:from>
    <xdr:ext cx="405111" cy="259045"/>
    <xdr:sp macro="" textlink="">
      <xdr:nvSpPr>
        <xdr:cNvPr id="641" name="n_1aveValue【公民館】&#10;有形固定資産減価償却率"/>
        <xdr:cNvSpPr txBox="1"/>
      </xdr:nvSpPr>
      <xdr:spPr>
        <a:xfrm>
          <a:off x="15266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95266</xdr:rowOff>
    </xdr:from>
    <xdr:ext cx="405111" cy="259045"/>
    <xdr:sp macro="" textlink="">
      <xdr:nvSpPr>
        <xdr:cNvPr id="642" name="n_2aveValue【公民館】&#10;有形固定資産減価償却率"/>
        <xdr:cNvSpPr txBox="1"/>
      </xdr:nvSpPr>
      <xdr:spPr>
        <a:xfrm>
          <a:off x="14389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129557</xdr:rowOff>
    </xdr:from>
    <xdr:ext cx="405111" cy="259045"/>
    <xdr:sp macro="" textlink="">
      <xdr:nvSpPr>
        <xdr:cNvPr id="643" name="n_3aveValue【公民館】&#10;有形固定資産減価償却率"/>
        <xdr:cNvSpPr txBox="1"/>
      </xdr:nvSpPr>
      <xdr:spPr>
        <a:xfrm>
          <a:off x="13500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133729</xdr:rowOff>
    </xdr:from>
    <xdr:ext cx="405111" cy="259045"/>
    <xdr:sp macro="" textlink="">
      <xdr:nvSpPr>
        <xdr:cNvPr id="644" name="n_1mainValue【公民館】&#10;有形固定資産減価償却率"/>
        <xdr:cNvSpPr txBox="1"/>
      </xdr:nvSpPr>
      <xdr:spPr>
        <a:xfrm>
          <a:off x="15266044" y="1727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109238</xdr:rowOff>
    </xdr:from>
    <xdr:ext cx="405111" cy="259045"/>
    <xdr:sp macro="" textlink="">
      <xdr:nvSpPr>
        <xdr:cNvPr id="645" name="n_2mainValue【公民館】&#10;有形固定資産減価償却率"/>
        <xdr:cNvSpPr txBox="1"/>
      </xdr:nvSpPr>
      <xdr:spPr>
        <a:xfrm>
          <a:off x="14389744" y="1725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9633</xdr:rowOff>
    </xdr:from>
    <xdr:ext cx="405111" cy="259045"/>
    <xdr:sp macro="" textlink="">
      <xdr:nvSpPr>
        <xdr:cNvPr id="646" name="n_3mainValue【公民館】&#10;有形固定資産減価償却率"/>
        <xdr:cNvSpPr txBox="1"/>
      </xdr:nvSpPr>
      <xdr:spPr>
        <a:xfrm>
          <a:off x="13500744" y="1732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7" name="正方形/長方形 64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8" name="正方形/長方形 64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9" name="正方形/長方形 64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0" name="正方形/長方形 64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1" name="正方形/長方形 65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2" name="正方形/長方形 65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3" name="正方形/長方形 65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4" name="正方形/長方形 65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5" name="テキスト ボックス 65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6" name="直線コネクタ 65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7" name="直線コネクタ 65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8" name="テキスト ボックス 65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9" name="直線コネクタ 65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0" name="テキスト ボックス 65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1" name="直線コネクタ 66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2" name="テキスト ボックス 66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3" name="直線コネクタ 66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4" name="テキスト ボックス 66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5" name="直線コネクタ 66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6" name="テキスト ボックス 66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7" name="直線コネクタ 66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8" name="テキスト ボックス 66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9" name="直線コネクタ 6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0" name="テキスト ボックス 6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672" name="直線コネクタ 671"/>
        <xdr:cNvCxnSpPr/>
      </xdr:nvCxnSpPr>
      <xdr:spPr>
        <a:xfrm flipV="1">
          <a:off x="22160864" y="172897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73"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74" name="直線コネクタ 673"/>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675" name="【公民館】&#10;一人当たり面積最大値テキスト"/>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676" name="直線コネクタ 675"/>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72407</xdr:rowOff>
    </xdr:from>
    <xdr:ext cx="469744" cy="259045"/>
    <xdr:sp macro="" textlink="">
      <xdr:nvSpPr>
        <xdr:cNvPr id="677" name="【公民館】&#10;一人当たり面積平均値テキスト"/>
        <xdr:cNvSpPr txBox="1"/>
      </xdr:nvSpPr>
      <xdr:spPr>
        <a:xfrm>
          <a:off x="22199600" y="1824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678" name="フローチャート: 判断 677"/>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679" name="フローチャート: 判断 678"/>
        <xdr:cNvSpPr/>
      </xdr:nvSpPr>
      <xdr:spPr>
        <a:xfrm>
          <a:off x="21272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680" name="フローチャート: 判断 679"/>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681" name="フローチャート: 判断 680"/>
        <xdr:cNvSpPr/>
      </xdr:nvSpPr>
      <xdr:spPr>
        <a:xfrm>
          <a:off x="19494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2" name="テキスト ボックス 6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3" name="テキスト ボックス 6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4" name="テキスト ボックス 6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5" name="テキスト ボックス 6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6" name="テキスト ボックス 6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62956</xdr:rowOff>
    </xdr:from>
    <xdr:to>
      <xdr:col>116</xdr:col>
      <xdr:colOff>114300</xdr:colOff>
      <xdr:row>103</xdr:row>
      <xdr:rowOff>164556</xdr:rowOff>
    </xdr:to>
    <xdr:sp macro="" textlink="">
      <xdr:nvSpPr>
        <xdr:cNvPr id="687" name="楕円 686"/>
        <xdr:cNvSpPr/>
      </xdr:nvSpPr>
      <xdr:spPr>
        <a:xfrm>
          <a:off x="22110700" y="177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85833</xdr:rowOff>
    </xdr:from>
    <xdr:ext cx="469744" cy="259045"/>
    <xdr:sp macro="" textlink="">
      <xdr:nvSpPr>
        <xdr:cNvPr id="688" name="【公民館】&#10;一人当たり面積該当値テキスト"/>
        <xdr:cNvSpPr txBox="1"/>
      </xdr:nvSpPr>
      <xdr:spPr>
        <a:xfrm>
          <a:off x="22199600" y="1757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62956</xdr:rowOff>
    </xdr:from>
    <xdr:to>
      <xdr:col>112</xdr:col>
      <xdr:colOff>38100</xdr:colOff>
      <xdr:row>103</xdr:row>
      <xdr:rowOff>164556</xdr:rowOff>
    </xdr:to>
    <xdr:sp macro="" textlink="">
      <xdr:nvSpPr>
        <xdr:cNvPr id="689" name="楕円 688"/>
        <xdr:cNvSpPr/>
      </xdr:nvSpPr>
      <xdr:spPr>
        <a:xfrm>
          <a:off x="21272500" y="177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113756</xdr:rowOff>
    </xdr:from>
    <xdr:to>
      <xdr:col>116</xdr:col>
      <xdr:colOff>63500</xdr:colOff>
      <xdr:row>103</xdr:row>
      <xdr:rowOff>113756</xdr:rowOff>
    </xdr:to>
    <xdr:cxnSp macro="">
      <xdr:nvCxnSpPr>
        <xdr:cNvPr id="690" name="直線コネクタ 689"/>
        <xdr:cNvCxnSpPr/>
      </xdr:nvCxnSpPr>
      <xdr:spPr>
        <a:xfrm>
          <a:off x="21323300" y="177731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82550</xdr:rowOff>
    </xdr:from>
    <xdr:to>
      <xdr:col>107</xdr:col>
      <xdr:colOff>101600</xdr:colOff>
      <xdr:row>104</xdr:row>
      <xdr:rowOff>12700</xdr:rowOff>
    </xdr:to>
    <xdr:sp macro="" textlink="">
      <xdr:nvSpPr>
        <xdr:cNvPr id="691" name="楕円 690"/>
        <xdr:cNvSpPr/>
      </xdr:nvSpPr>
      <xdr:spPr>
        <a:xfrm>
          <a:off x="20383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113756</xdr:rowOff>
    </xdr:from>
    <xdr:to>
      <xdr:col>111</xdr:col>
      <xdr:colOff>177800</xdr:colOff>
      <xdr:row>103</xdr:row>
      <xdr:rowOff>133350</xdr:rowOff>
    </xdr:to>
    <xdr:cxnSp macro="">
      <xdr:nvCxnSpPr>
        <xdr:cNvPr id="692" name="直線コネクタ 691"/>
        <xdr:cNvCxnSpPr/>
      </xdr:nvCxnSpPr>
      <xdr:spPr>
        <a:xfrm flipV="1">
          <a:off x="20434300" y="177731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82550</xdr:rowOff>
    </xdr:from>
    <xdr:to>
      <xdr:col>102</xdr:col>
      <xdr:colOff>165100</xdr:colOff>
      <xdr:row>104</xdr:row>
      <xdr:rowOff>12700</xdr:rowOff>
    </xdr:to>
    <xdr:sp macro="" textlink="">
      <xdr:nvSpPr>
        <xdr:cNvPr id="693" name="楕円 692"/>
        <xdr:cNvSpPr/>
      </xdr:nvSpPr>
      <xdr:spPr>
        <a:xfrm>
          <a:off x="19494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133350</xdr:rowOff>
    </xdr:from>
    <xdr:to>
      <xdr:col>107</xdr:col>
      <xdr:colOff>50800</xdr:colOff>
      <xdr:row>103</xdr:row>
      <xdr:rowOff>133350</xdr:rowOff>
    </xdr:to>
    <xdr:cxnSp macro="">
      <xdr:nvCxnSpPr>
        <xdr:cNvPr id="694" name="直線コネクタ 693"/>
        <xdr:cNvCxnSpPr/>
      </xdr:nvCxnSpPr>
      <xdr:spPr>
        <a:xfrm>
          <a:off x="19545300" y="1779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25054</xdr:rowOff>
    </xdr:from>
    <xdr:ext cx="469744" cy="259045"/>
    <xdr:sp macro="" textlink="">
      <xdr:nvSpPr>
        <xdr:cNvPr id="695" name="n_1aveValue【公民館】&#10;一人当たり面積"/>
        <xdr:cNvSpPr txBox="1"/>
      </xdr:nvSpPr>
      <xdr:spPr>
        <a:xfrm>
          <a:off x="210757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5459</xdr:rowOff>
    </xdr:from>
    <xdr:ext cx="469744" cy="259045"/>
    <xdr:sp macro="" textlink="">
      <xdr:nvSpPr>
        <xdr:cNvPr id="696" name="n_2aveValue【公民館】&#10;一人当たり面積"/>
        <xdr:cNvSpPr txBox="1"/>
      </xdr:nvSpPr>
      <xdr:spPr>
        <a:xfrm>
          <a:off x="20199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69141</xdr:rowOff>
    </xdr:from>
    <xdr:ext cx="469744" cy="259045"/>
    <xdr:sp macro="" textlink="">
      <xdr:nvSpPr>
        <xdr:cNvPr id="697" name="n_3aveValue【公民館】&#10;一人当たり面積"/>
        <xdr:cNvSpPr txBox="1"/>
      </xdr:nvSpPr>
      <xdr:spPr>
        <a:xfrm>
          <a:off x="19310427"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9633</xdr:rowOff>
    </xdr:from>
    <xdr:ext cx="469744" cy="259045"/>
    <xdr:sp macro="" textlink="">
      <xdr:nvSpPr>
        <xdr:cNvPr id="698" name="n_1mainValue【公民館】&#10;一人当たり面積"/>
        <xdr:cNvSpPr txBox="1"/>
      </xdr:nvSpPr>
      <xdr:spPr>
        <a:xfrm>
          <a:off x="21075727" y="1749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29227</xdr:rowOff>
    </xdr:from>
    <xdr:ext cx="469744" cy="259045"/>
    <xdr:sp macro="" textlink="">
      <xdr:nvSpPr>
        <xdr:cNvPr id="699" name="n_2mainValue【公民館】&#10;一人当たり面積"/>
        <xdr:cNvSpPr txBox="1"/>
      </xdr:nvSpPr>
      <xdr:spPr>
        <a:xfrm>
          <a:off x="201994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29227</xdr:rowOff>
    </xdr:from>
    <xdr:ext cx="469744" cy="259045"/>
    <xdr:sp macro="" textlink="">
      <xdr:nvSpPr>
        <xdr:cNvPr id="700" name="n_3mainValue【公民館】&#10;一人当たり面積"/>
        <xdr:cNvSpPr txBox="1"/>
      </xdr:nvSpPr>
      <xdr:spPr>
        <a:xfrm>
          <a:off x="193104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1" name="正方形/長方形 7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2" name="正方形/長方形 7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3" name="テキスト ボックス 7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平成２９年度には、幼稚園と保育園を統合したこども園を建設したことで、</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が、全学校に空調を整備したことで</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の減価償却率が落ちている。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その他の施設については、類似団体より減価償却率が高くなっているため、今後の施設の建て替えを公共施設等総合管理計画等に沿って検討する。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奈良県広陵町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35,000
34,793
16.30
11,105,696
10,776,679
282,256
7,493,135
11,282,159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54.8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142620</xdr:rowOff>
    </xdr:from>
    <xdr:ext cx="405111" cy="259045"/>
    <xdr:sp macro="" textlink="">
      <xdr:nvSpPr>
        <xdr:cNvPr id="62" name="【図書館】&#10;有形固定資産減価償却率平均値テキスト"/>
        <xdr:cNvSpPr txBox="1"/>
      </xdr:nvSpPr>
      <xdr:spPr>
        <a:xfrm>
          <a:off x="4673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6" name="フローチャート: 判断 65"/>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77651</xdr:rowOff>
    </xdr:from>
    <xdr:to>
      <xdr:col>24</xdr:col>
      <xdr:colOff>114300</xdr:colOff>
      <xdr:row>38</xdr:row>
      <xdr:rowOff>7801</xdr:rowOff>
    </xdr:to>
    <xdr:sp macro="" textlink="">
      <xdr:nvSpPr>
        <xdr:cNvPr id="72" name="楕円 71"/>
        <xdr:cNvSpPr/>
      </xdr:nvSpPr>
      <xdr:spPr>
        <a:xfrm>
          <a:off x="4584700" y="64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100528</xdr:rowOff>
    </xdr:from>
    <xdr:ext cx="405111" cy="259045"/>
    <xdr:sp macro="" textlink="">
      <xdr:nvSpPr>
        <xdr:cNvPr id="73" name="【図書館】&#10;有形固定資産減価償却率該当値テキスト"/>
        <xdr:cNvSpPr txBox="1"/>
      </xdr:nvSpPr>
      <xdr:spPr>
        <a:xfrm>
          <a:off x="4673600" y="6272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128270</xdr:rowOff>
    </xdr:from>
    <xdr:to>
      <xdr:col>20</xdr:col>
      <xdr:colOff>38100</xdr:colOff>
      <xdr:row>38</xdr:row>
      <xdr:rowOff>58420</xdr:rowOff>
    </xdr:to>
    <xdr:sp macro="" textlink="">
      <xdr:nvSpPr>
        <xdr:cNvPr id="74" name="楕円 73"/>
        <xdr:cNvSpPr/>
      </xdr:nvSpPr>
      <xdr:spPr>
        <a:xfrm>
          <a:off x="3746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128451</xdr:rowOff>
    </xdr:from>
    <xdr:to>
      <xdr:col>24</xdr:col>
      <xdr:colOff>63500</xdr:colOff>
      <xdr:row>38</xdr:row>
      <xdr:rowOff>7620</xdr:rowOff>
    </xdr:to>
    <xdr:cxnSp macro="">
      <xdr:nvCxnSpPr>
        <xdr:cNvPr id="75" name="直線コネクタ 74"/>
        <xdr:cNvCxnSpPr/>
      </xdr:nvCxnSpPr>
      <xdr:spPr>
        <a:xfrm flipV="1">
          <a:off x="3797300" y="6472101"/>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126637</xdr:rowOff>
    </xdr:from>
    <xdr:to>
      <xdr:col>15</xdr:col>
      <xdr:colOff>101600</xdr:colOff>
      <xdr:row>38</xdr:row>
      <xdr:rowOff>56787</xdr:rowOff>
    </xdr:to>
    <xdr:sp macro="" textlink="">
      <xdr:nvSpPr>
        <xdr:cNvPr id="76" name="楕円 75"/>
        <xdr:cNvSpPr/>
      </xdr:nvSpPr>
      <xdr:spPr>
        <a:xfrm>
          <a:off x="28575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5987</xdr:rowOff>
    </xdr:from>
    <xdr:to>
      <xdr:col>19</xdr:col>
      <xdr:colOff>177800</xdr:colOff>
      <xdr:row>38</xdr:row>
      <xdr:rowOff>7620</xdr:rowOff>
    </xdr:to>
    <xdr:cxnSp macro="">
      <xdr:nvCxnSpPr>
        <xdr:cNvPr id="77" name="直線コネクタ 76"/>
        <xdr:cNvCxnSpPr/>
      </xdr:nvCxnSpPr>
      <xdr:spPr>
        <a:xfrm>
          <a:off x="2908300" y="652108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113574</xdr:rowOff>
    </xdr:from>
    <xdr:to>
      <xdr:col>10</xdr:col>
      <xdr:colOff>165100</xdr:colOff>
      <xdr:row>38</xdr:row>
      <xdr:rowOff>43724</xdr:rowOff>
    </xdr:to>
    <xdr:sp macro="" textlink="">
      <xdr:nvSpPr>
        <xdr:cNvPr id="78" name="楕円 77"/>
        <xdr:cNvSpPr/>
      </xdr:nvSpPr>
      <xdr:spPr>
        <a:xfrm>
          <a:off x="19685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164374</xdr:rowOff>
    </xdr:from>
    <xdr:to>
      <xdr:col>15</xdr:col>
      <xdr:colOff>50800</xdr:colOff>
      <xdr:row>38</xdr:row>
      <xdr:rowOff>5987</xdr:rowOff>
    </xdr:to>
    <xdr:cxnSp macro="">
      <xdr:nvCxnSpPr>
        <xdr:cNvPr id="79" name="直線コネクタ 78"/>
        <xdr:cNvCxnSpPr/>
      </xdr:nvCxnSpPr>
      <xdr:spPr>
        <a:xfrm>
          <a:off x="2019300" y="650802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80"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137721</xdr:rowOff>
    </xdr:from>
    <xdr:ext cx="405111" cy="259045"/>
    <xdr:sp macro="" textlink="">
      <xdr:nvSpPr>
        <xdr:cNvPr id="81" name="n_2aveValue【図書館】&#10;有形固定資産減価償却率"/>
        <xdr:cNvSpPr txBox="1"/>
      </xdr:nvSpPr>
      <xdr:spPr>
        <a:xfrm>
          <a:off x="2705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2" name="n_3aveValue【図書館】&#10;有形固定資産減価償却率"/>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74947</xdr:rowOff>
    </xdr:from>
    <xdr:ext cx="405111" cy="259045"/>
    <xdr:sp macro="" textlink="">
      <xdr:nvSpPr>
        <xdr:cNvPr id="83" name="n_1mainValue【図書館】&#10;有形固定資産減価償却率"/>
        <xdr:cNvSpPr txBox="1"/>
      </xdr:nvSpPr>
      <xdr:spPr>
        <a:xfrm>
          <a:off x="3582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73314</xdr:rowOff>
    </xdr:from>
    <xdr:ext cx="405111" cy="259045"/>
    <xdr:sp macro="" textlink="">
      <xdr:nvSpPr>
        <xdr:cNvPr id="84" name="n_2mainValue【図書館】&#10;有形固定資産減価償却率"/>
        <xdr:cNvSpPr txBox="1"/>
      </xdr:nvSpPr>
      <xdr:spPr>
        <a:xfrm>
          <a:off x="27057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60251</xdr:rowOff>
    </xdr:from>
    <xdr:ext cx="405111" cy="259045"/>
    <xdr:sp macro="" textlink="">
      <xdr:nvSpPr>
        <xdr:cNvPr id="85" name="n_3mainValue【図書館】&#10;有形固定資産減価償却率"/>
        <xdr:cNvSpPr txBox="1"/>
      </xdr:nvSpPr>
      <xdr:spPr>
        <a:xfrm>
          <a:off x="1816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6" name="直線コネクタ 95"/>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7" name="テキスト ボックス 96"/>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1" name="テキスト ボックス 100"/>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5" name="直線コネクタ 104"/>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6"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7" name="直線コネクタ 106"/>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8"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9" name="直線コネクタ 108"/>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118127</xdr:rowOff>
    </xdr:from>
    <xdr:ext cx="469744" cy="259045"/>
    <xdr:sp macro="" textlink="">
      <xdr:nvSpPr>
        <xdr:cNvPr id="110" name="【図書館】&#10;一人当たり面積平均値テキスト"/>
        <xdr:cNvSpPr txBox="1"/>
      </xdr:nvSpPr>
      <xdr:spPr>
        <a:xfrm>
          <a:off x="10515600" y="663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11" name="フローチャート: 判断 110"/>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12" name="フローチャート: 判断 111"/>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13" name="フローチャート: 判断 112"/>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xdr:rowOff>
    </xdr:from>
    <xdr:to>
      <xdr:col>41</xdr:col>
      <xdr:colOff>101600</xdr:colOff>
      <xdr:row>39</xdr:row>
      <xdr:rowOff>104140</xdr:rowOff>
    </xdr:to>
    <xdr:sp macro="" textlink="">
      <xdr:nvSpPr>
        <xdr:cNvPr id="114" name="フローチャート: 判断 113"/>
        <xdr:cNvSpPr/>
      </xdr:nvSpPr>
      <xdr:spPr>
        <a:xfrm>
          <a:off x="7810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8255</xdr:rowOff>
    </xdr:from>
    <xdr:to>
      <xdr:col>55</xdr:col>
      <xdr:colOff>50800</xdr:colOff>
      <xdr:row>38</xdr:row>
      <xdr:rowOff>109855</xdr:rowOff>
    </xdr:to>
    <xdr:sp macro="" textlink="">
      <xdr:nvSpPr>
        <xdr:cNvPr id="120" name="楕円 119"/>
        <xdr:cNvSpPr/>
      </xdr:nvSpPr>
      <xdr:spPr>
        <a:xfrm>
          <a:off x="104267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31132</xdr:rowOff>
    </xdr:from>
    <xdr:ext cx="469744" cy="259045"/>
    <xdr:sp macro="" textlink="">
      <xdr:nvSpPr>
        <xdr:cNvPr id="121" name="【図書館】&#10;一人当たり面積該当値テキスト"/>
        <xdr:cNvSpPr txBox="1"/>
      </xdr:nvSpPr>
      <xdr:spPr>
        <a:xfrm>
          <a:off x="10515600" y="637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8255</xdr:rowOff>
    </xdr:from>
    <xdr:to>
      <xdr:col>50</xdr:col>
      <xdr:colOff>165100</xdr:colOff>
      <xdr:row>38</xdr:row>
      <xdr:rowOff>109855</xdr:rowOff>
    </xdr:to>
    <xdr:sp macro="" textlink="">
      <xdr:nvSpPr>
        <xdr:cNvPr id="122" name="楕円 121"/>
        <xdr:cNvSpPr/>
      </xdr:nvSpPr>
      <xdr:spPr>
        <a:xfrm>
          <a:off x="9588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59055</xdr:rowOff>
    </xdr:from>
    <xdr:to>
      <xdr:col>55</xdr:col>
      <xdr:colOff>0</xdr:colOff>
      <xdr:row>38</xdr:row>
      <xdr:rowOff>59055</xdr:rowOff>
    </xdr:to>
    <xdr:cxnSp macro="">
      <xdr:nvCxnSpPr>
        <xdr:cNvPr id="123" name="直線コネクタ 122"/>
        <xdr:cNvCxnSpPr/>
      </xdr:nvCxnSpPr>
      <xdr:spPr>
        <a:xfrm>
          <a:off x="9639300" y="65741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8255</xdr:rowOff>
    </xdr:from>
    <xdr:to>
      <xdr:col>46</xdr:col>
      <xdr:colOff>38100</xdr:colOff>
      <xdr:row>38</xdr:row>
      <xdr:rowOff>109855</xdr:rowOff>
    </xdr:to>
    <xdr:sp macro="" textlink="">
      <xdr:nvSpPr>
        <xdr:cNvPr id="124" name="楕円 123"/>
        <xdr:cNvSpPr/>
      </xdr:nvSpPr>
      <xdr:spPr>
        <a:xfrm>
          <a:off x="8699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59055</xdr:rowOff>
    </xdr:from>
    <xdr:to>
      <xdr:col>50</xdr:col>
      <xdr:colOff>114300</xdr:colOff>
      <xdr:row>38</xdr:row>
      <xdr:rowOff>59055</xdr:rowOff>
    </xdr:to>
    <xdr:cxnSp macro="">
      <xdr:nvCxnSpPr>
        <xdr:cNvPr id="125" name="直線コネクタ 124"/>
        <xdr:cNvCxnSpPr/>
      </xdr:nvCxnSpPr>
      <xdr:spPr>
        <a:xfrm>
          <a:off x="8750300" y="65741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8255</xdr:rowOff>
    </xdr:from>
    <xdr:to>
      <xdr:col>41</xdr:col>
      <xdr:colOff>101600</xdr:colOff>
      <xdr:row>38</xdr:row>
      <xdr:rowOff>109855</xdr:rowOff>
    </xdr:to>
    <xdr:sp macro="" textlink="">
      <xdr:nvSpPr>
        <xdr:cNvPr id="126" name="楕円 125"/>
        <xdr:cNvSpPr/>
      </xdr:nvSpPr>
      <xdr:spPr>
        <a:xfrm>
          <a:off x="7810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59055</xdr:rowOff>
    </xdr:from>
    <xdr:to>
      <xdr:col>45</xdr:col>
      <xdr:colOff>177800</xdr:colOff>
      <xdr:row>38</xdr:row>
      <xdr:rowOff>59055</xdr:rowOff>
    </xdr:to>
    <xdr:cxnSp macro="">
      <xdr:nvCxnSpPr>
        <xdr:cNvPr id="127" name="直線コネクタ 126"/>
        <xdr:cNvCxnSpPr/>
      </xdr:nvCxnSpPr>
      <xdr:spPr>
        <a:xfrm>
          <a:off x="7861300" y="65741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78122</xdr:rowOff>
    </xdr:from>
    <xdr:ext cx="469744" cy="259045"/>
    <xdr:sp macro="" textlink="">
      <xdr:nvSpPr>
        <xdr:cNvPr id="128" name="n_1aveValue【図書館】&#10;一人当たり面積"/>
        <xdr:cNvSpPr txBox="1"/>
      </xdr:nvSpPr>
      <xdr:spPr>
        <a:xfrm>
          <a:off x="93917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55262</xdr:rowOff>
    </xdr:from>
    <xdr:ext cx="469744" cy="259045"/>
    <xdr:sp macro="" textlink="">
      <xdr:nvSpPr>
        <xdr:cNvPr id="129" name="n_2aveValue【図書館】&#10;一人当たり面積"/>
        <xdr:cNvSpPr txBox="1"/>
      </xdr:nvSpPr>
      <xdr:spPr>
        <a:xfrm>
          <a:off x="8515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95267</xdr:rowOff>
    </xdr:from>
    <xdr:ext cx="469744" cy="259045"/>
    <xdr:sp macro="" textlink="">
      <xdr:nvSpPr>
        <xdr:cNvPr id="130" name="n_3aveValue【図書館】&#10;一人当たり面積"/>
        <xdr:cNvSpPr txBox="1"/>
      </xdr:nvSpPr>
      <xdr:spPr>
        <a:xfrm>
          <a:off x="7626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126382</xdr:rowOff>
    </xdr:from>
    <xdr:ext cx="469744" cy="259045"/>
    <xdr:sp macro="" textlink="">
      <xdr:nvSpPr>
        <xdr:cNvPr id="131" name="n_1mainValue【図書館】&#10;一人当たり面積"/>
        <xdr:cNvSpPr txBox="1"/>
      </xdr:nvSpPr>
      <xdr:spPr>
        <a:xfrm>
          <a:off x="9391727" y="629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126382</xdr:rowOff>
    </xdr:from>
    <xdr:ext cx="469744" cy="259045"/>
    <xdr:sp macro="" textlink="">
      <xdr:nvSpPr>
        <xdr:cNvPr id="132" name="n_2mainValue【図書館】&#10;一人当たり面積"/>
        <xdr:cNvSpPr txBox="1"/>
      </xdr:nvSpPr>
      <xdr:spPr>
        <a:xfrm>
          <a:off x="8515427" y="629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126382</xdr:rowOff>
    </xdr:from>
    <xdr:ext cx="469744" cy="259045"/>
    <xdr:sp macro="" textlink="">
      <xdr:nvSpPr>
        <xdr:cNvPr id="133" name="n_3mainValue【図書館】&#10;一人当たり面積"/>
        <xdr:cNvSpPr txBox="1"/>
      </xdr:nvSpPr>
      <xdr:spPr>
        <a:xfrm>
          <a:off x="7626427" y="629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58" name="直線コネクタ 157"/>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9" name="【体育館・プー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0" name="直線コネクタ 159"/>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1"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2" name="直線コネクタ 161"/>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68597</xdr:rowOff>
    </xdr:from>
    <xdr:ext cx="405111" cy="259045"/>
    <xdr:sp macro="" textlink="">
      <xdr:nvSpPr>
        <xdr:cNvPr id="163" name="【体育館・プール】&#10;有形固定資産減価償却率平均値テキスト"/>
        <xdr:cNvSpPr txBox="1"/>
      </xdr:nvSpPr>
      <xdr:spPr>
        <a:xfrm>
          <a:off x="4673600" y="1018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64" name="フローチャート: 判断 163"/>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65" name="フローチャート: 判断 164"/>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6" name="フローチャート: 判断 165"/>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67" name="フローチャート: 判断 166"/>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19685</xdr:rowOff>
    </xdr:from>
    <xdr:to>
      <xdr:col>24</xdr:col>
      <xdr:colOff>114300</xdr:colOff>
      <xdr:row>58</xdr:row>
      <xdr:rowOff>121285</xdr:rowOff>
    </xdr:to>
    <xdr:sp macro="" textlink="">
      <xdr:nvSpPr>
        <xdr:cNvPr id="173" name="楕円 172"/>
        <xdr:cNvSpPr/>
      </xdr:nvSpPr>
      <xdr:spPr>
        <a:xfrm>
          <a:off x="458470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42562</xdr:rowOff>
    </xdr:from>
    <xdr:ext cx="405111" cy="259045"/>
    <xdr:sp macro="" textlink="">
      <xdr:nvSpPr>
        <xdr:cNvPr id="174" name="【体育館・プール】&#10;有形固定資産減価償却率該当値テキスト"/>
        <xdr:cNvSpPr txBox="1"/>
      </xdr:nvSpPr>
      <xdr:spPr>
        <a:xfrm>
          <a:off x="4673600"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154940</xdr:rowOff>
    </xdr:from>
    <xdr:to>
      <xdr:col>20</xdr:col>
      <xdr:colOff>38100</xdr:colOff>
      <xdr:row>58</xdr:row>
      <xdr:rowOff>85090</xdr:rowOff>
    </xdr:to>
    <xdr:sp macro="" textlink="">
      <xdr:nvSpPr>
        <xdr:cNvPr id="175" name="楕円 174"/>
        <xdr:cNvSpPr/>
      </xdr:nvSpPr>
      <xdr:spPr>
        <a:xfrm>
          <a:off x="3746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34290</xdr:rowOff>
    </xdr:from>
    <xdr:to>
      <xdr:col>24</xdr:col>
      <xdr:colOff>63500</xdr:colOff>
      <xdr:row>58</xdr:row>
      <xdr:rowOff>70485</xdr:rowOff>
    </xdr:to>
    <xdr:cxnSp macro="">
      <xdr:nvCxnSpPr>
        <xdr:cNvPr id="176" name="直線コネクタ 175"/>
        <xdr:cNvCxnSpPr/>
      </xdr:nvCxnSpPr>
      <xdr:spPr>
        <a:xfrm>
          <a:off x="3797300" y="997839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154940</xdr:rowOff>
    </xdr:from>
    <xdr:to>
      <xdr:col>15</xdr:col>
      <xdr:colOff>101600</xdr:colOff>
      <xdr:row>58</xdr:row>
      <xdr:rowOff>85090</xdr:rowOff>
    </xdr:to>
    <xdr:sp macro="" textlink="">
      <xdr:nvSpPr>
        <xdr:cNvPr id="177" name="楕円 176"/>
        <xdr:cNvSpPr/>
      </xdr:nvSpPr>
      <xdr:spPr>
        <a:xfrm>
          <a:off x="2857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34290</xdr:rowOff>
    </xdr:from>
    <xdr:to>
      <xdr:col>19</xdr:col>
      <xdr:colOff>177800</xdr:colOff>
      <xdr:row>58</xdr:row>
      <xdr:rowOff>34290</xdr:rowOff>
    </xdr:to>
    <xdr:cxnSp macro="">
      <xdr:nvCxnSpPr>
        <xdr:cNvPr id="178" name="直線コネクタ 177"/>
        <xdr:cNvCxnSpPr/>
      </xdr:nvCxnSpPr>
      <xdr:spPr>
        <a:xfrm>
          <a:off x="2908300" y="99783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141605</xdr:rowOff>
    </xdr:from>
    <xdr:to>
      <xdr:col>10</xdr:col>
      <xdr:colOff>165100</xdr:colOff>
      <xdr:row>58</xdr:row>
      <xdr:rowOff>71755</xdr:rowOff>
    </xdr:to>
    <xdr:sp macro="" textlink="">
      <xdr:nvSpPr>
        <xdr:cNvPr id="179" name="楕円 178"/>
        <xdr:cNvSpPr/>
      </xdr:nvSpPr>
      <xdr:spPr>
        <a:xfrm>
          <a:off x="1968500" y="99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20955</xdr:rowOff>
    </xdr:from>
    <xdr:to>
      <xdr:col>15</xdr:col>
      <xdr:colOff>50800</xdr:colOff>
      <xdr:row>58</xdr:row>
      <xdr:rowOff>34290</xdr:rowOff>
    </xdr:to>
    <xdr:cxnSp macro="">
      <xdr:nvCxnSpPr>
        <xdr:cNvPr id="180" name="直線コネクタ 179"/>
        <xdr:cNvCxnSpPr/>
      </xdr:nvCxnSpPr>
      <xdr:spPr>
        <a:xfrm>
          <a:off x="2019300" y="996505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49547</xdr:rowOff>
    </xdr:from>
    <xdr:ext cx="405111" cy="259045"/>
    <xdr:sp macro="" textlink="">
      <xdr:nvSpPr>
        <xdr:cNvPr id="181" name="n_1aveValue【体育館・プール】&#10;有形固定資産減価償却率"/>
        <xdr:cNvSpPr txBox="1"/>
      </xdr:nvSpPr>
      <xdr:spPr>
        <a:xfrm>
          <a:off x="3582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82" name="n_2aveValue【体育館・プール】&#10;有形固定資産減価償却率"/>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80027</xdr:rowOff>
    </xdr:from>
    <xdr:ext cx="405111" cy="259045"/>
    <xdr:sp macro="" textlink="">
      <xdr:nvSpPr>
        <xdr:cNvPr id="183" name="n_3aveValue【体育館・プール】&#10;有形固定資産減価償却率"/>
        <xdr:cNvSpPr txBox="1"/>
      </xdr:nvSpPr>
      <xdr:spPr>
        <a:xfrm>
          <a:off x="1816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101617</xdr:rowOff>
    </xdr:from>
    <xdr:ext cx="405111" cy="259045"/>
    <xdr:sp macro="" textlink="">
      <xdr:nvSpPr>
        <xdr:cNvPr id="184" name="n_1mainValue【体育館・プール】&#10;有形固定資産減価償却率"/>
        <xdr:cNvSpPr txBox="1"/>
      </xdr:nvSpPr>
      <xdr:spPr>
        <a:xfrm>
          <a:off x="35820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101617</xdr:rowOff>
    </xdr:from>
    <xdr:ext cx="405111" cy="259045"/>
    <xdr:sp macro="" textlink="">
      <xdr:nvSpPr>
        <xdr:cNvPr id="185" name="n_2mainValue【体育館・プール】&#10;有形固定資産減価償却率"/>
        <xdr:cNvSpPr txBox="1"/>
      </xdr:nvSpPr>
      <xdr:spPr>
        <a:xfrm>
          <a:off x="27057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88282</xdr:rowOff>
    </xdr:from>
    <xdr:ext cx="405111" cy="259045"/>
    <xdr:sp macro="" textlink="">
      <xdr:nvSpPr>
        <xdr:cNvPr id="186" name="n_3mainValue【体育館・プール】&#10;有形固定資産減価償却率"/>
        <xdr:cNvSpPr txBox="1"/>
      </xdr:nvSpPr>
      <xdr:spPr>
        <a:xfrm>
          <a:off x="1816744" y="968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8" name="テキスト ボックス 19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0" name="テキスト ボックス 19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2" name="テキスト ボックス 20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4" name="テキスト ボックス 20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6" name="テキスト ボックス 20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8" name="テキスト ボックス 20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210" name="直線コネクタ 209"/>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11"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12" name="直線コネクタ 211"/>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213" name="【体育館・プール】&#10;一人当たり面積最大値テキスト"/>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14" name="直線コネクタ 213"/>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65422</xdr:rowOff>
    </xdr:from>
    <xdr:ext cx="469744" cy="259045"/>
    <xdr:sp macro="" textlink="">
      <xdr:nvSpPr>
        <xdr:cNvPr id="215" name="【体育館・プール】&#10;一人当たり面積平均値テキスト"/>
        <xdr:cNvSpPr txBox="1"/>
      </xdr:nvSpPr>
      <xdr:spPr>
        <a:xfrm>
          <a:off x="10515600" y="10523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16" name="フローチャート: 判断 215"/>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17" name="フローチャート: 判断 216"/>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18" name="フローチャート: 判断 217"/>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63500</xdr:rowOff>
    </xdr:from>
    <xdr:to>
      <xdr:col>41</xdr:col>
      <xdr:colOff>101600</xdr:colOff>
      <xdr:row>62</xdr:row>
      <xdr:rowOff>165100</xdr:rowOff>
    </xdr:to>
    <xdr:sp macro="" textlink="">
      <xdr:nvSpPr>
        <xdr:cNvPr id="219" name="フローチャート: 判断 218"/>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166370</xdr:rowOff>
    </xdr:from>
    <xdr:to>
      <xdr:col>55</xdr:col>
      <xdr:colOff>50800</xdr:colOff>
      <xdr:row>64</xdr:row>
      <xdr:rowOff>96520</xdr:rowOff>
    </xdr:to>
    <xdr:sp macro="" textlink="">
      <xdr:nvSpPr>
        <xdr:cNvPr id="225" name="楕円 224"/>
        <xdr:cNvSpPr/>
      </xdr:nvSpPr>
      <xdr:spPr>
        <a:xfrm>
          <a:off x="104267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81297</xdr:rowOff>
    </xdr:from>
    <xdr:ext cx="469744" cy="259045"/>
    <xdr:sp macro="" textlink="">
      <xdr:nvSpPr>
        <xdr:cNvPr id="226" name="【体育館・プール】&#10;一人当たり面積該当値テキスト"/>
        <xdr:cNvSpPr txBox="1"/>
      </xdr:nvSpPr>
      <xdr:spPr>
        <a:xfrm>
          <a:off x="10515600" y="1088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166370</xdr:rowOff>
    </xdr:from>
    <xdr:to>
      <xdr:col>50</xdr:col>
      <xdr:colOff>165100</xdr:colOff>
      <xdr:row>64</xdr:row>
      <xdr:rowOff>96520</xdr:rowOff>
    </xdr:to>
    <xdr:sp macro="" textlink="">
      <xdr:nvSpPr>
        <xdr:cNvPr id="227" name="楕円 226"/>
        <xdr:cNvSpPr/>
      </xdr:nvSpPr>
      <xdr:spPr>
        <a:xfrm>
          <a:off x="9588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45720</xdr:rowOff>
    </xdr:from>
    <xdr:to>
      <xdr:col>55</xdr:col>
      <xdr:colOff>0</xdr:colOff>
      <xdr:row>64</xdr:row>
      <xdr:rowOff>45720</xdr:rowOff>
    </xdr:to>
    <xdr:cxnSp macro="">
      <xdr:nvCxnSpPr>
        <xdr:cNvPr id="228" name="直線コネクタ 227"/>
        <xdr:cNvCxnSpPr/>
      </xdr:nvCxnSpPr>
      <xdr:spPr>
        <a:xfrm>
          <a:off x="9639300" y="11018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166370</xdr:rowOff>
    </xdr:from>
    <xdr:to>
      <xdr:col>46</xdr:col>
      <xdr:colOff>38100</xdr:colOff>
      <xdr:row>64</xdr:row>
      <xdr:rowOff>96520</xdr:rowOff>
    </xdr:to>
    <xdr:sp macro="" textlink="">
      <xdr:nvSpPr>
        <xdr:cNvPr id="229" name="楕円 228"/>
        <xdr:cNvSpPr/>
      </xdr:nvSpPr>
      <xdr:spPr>
        <a:xfrm>
          <a:off x="8699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45720</xdr:rowOff>
    </xdr:from>
    <xdr:to>
      <xdr:col>50</xdr:col>
      <xdr:colOff>114300</xdr:colOff>
      <xdr:row>64</xdr:row>
      <xdr:rowOff>45720</xdr:rowOff>
    </xdr:to>
    <xdr:cxnSp macro="">
      <xdr:nvCxnSpPr>
        <xdr:cNvPr id="230" name="直線コネクタ 229"/>
        <xdr:cNvCxnSpPr/>
      </xdr:nvCxnSpPr>
      <xdr:spPr>
        <a:xfrm>
          <a:off x="8750300" y="1101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166370</xdr:rowOff>
    </xdr:from>
    <xdr:to>
      <xdr:col>41</xdr:col>
      <xdr:colOff>101600</xdr:colOff>
      <xdr:row>64</xdr:row>
      <xdr:rowOff>96520</xdr:rowOff>
    </xdr:to>
    <xdr:sp macro="" textlink="">
      <xdr:nvSpPr>
        <xdr:cNvPr id="231" name="楕円 230"/>
        <xdr:cNvSpPr/>
      </xdr:nvSpPr>
      <xdr:spPr>
        <a:xfrm>
          <a:off x="7810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45720</xdr:rowOff>
    </xdr:from>
    <xdr:to>
      <xdr:col>45</xdr:col>
      <xdr:colOff>177800</xdr:colOff>
      <xdr:row>64</xdr:row>
      <xdr:rowOff>45720</xdr:rowOff>
    </xdr:to>
    <xdr:cxnSp macro="">
      <xdr:nvCxnSpPr>
        <xdr:cNvPr id="232" name="直線コネクタ 231"/>
        <xdr:cNvCxnSpPr/>
      </xdr:nvCxnSpPr>
      <xdr:spPr>
        <a:xfrm>
          <a:off x="7861300" y="1101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233" name="n_1aveValue【体育館・プール】&#10;一人当たり面積"/>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34" name="n_2aveValue【体育館・プール】&#10;一人当たり面積"/>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10177</xdr:rowOff>
    </xdr:from>
    <xdr:ext cx="469744" cy="259045"/>
    <xdr:sp macro="" textlink="">
      <xdr:nvSpPr>
        <xdr:cNvPr id="235" name="n_3aveValue【体育館・プール】&#10;一人当たり面積"/>
        <xdr:cNvSpPr txBox="1"/>
      </xdr:nvSpPr>
      <xdr:spPr>
        <a:xfrm>
          <a:off x="7626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87647</xdr:rowOff>
    </xdr:from>
    <xdr:ext cx="469744" cy="259045"/>
    <xdr:sp macro="" textlink="">
      <xdr:nvSpPr>
        <xdr:cNvPr id="236" name="n_1mainValue【体育館・プール】&#10;一人当たり面積"/>
        <xdr:cNvSpPr txBox="1"/>
      </xdr:nvSpPr>
      <xdr:spPr>
        <a:xfrm>
          <a:off x="9391727" y="1106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87647</xdr:rowOff>
    </xdr:from>
    <xdr:ext cx="469744" cy="259045"/>
    <xdr:sp macro="" textlink="">
      <xdr:nvSpPr>
        <xdr:cNvPr id="237" name="n_2mainValue【体育館・プール】&#10;一人当たり面積"/>
        <xdr:cNvSpPr txBox="1"/>
      </xdr:nvSpPr>
      <xdr:spPr>
        <a:xfrm>
          <a:off x="8515427" y="1106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87647</xdr:rowOff>
    </xdr:from>
    <xdr:ext cx="469744" cy="259045"/>
    <xdr:sp macro="" textlink="">
      <xdr:nvSpPr>
        <xdr:cNvPr id="238" name="n_3mainValue【体育館・プール】&#10;一人当たり面積"/>
        <xdr:cNvSpPr txBox="1"/>
      </xdr:nvSpPr>
      <xdr:spPr>
        <a:xfrm>
          <a:off x="7626427" y="1106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112395</xdr:rowOff>
    </xdr:to>
    <xdr:cxnSp macro="">
      <xdr:nvCxnSpPr>
        <xdr:cNvPr id="263" name="直線コネクタ 262"/>
        <xdr:cNvCxnSpPr/>
      </xdr:nvCxnSpPr>
      <xdr:spPr>
        <a:xfrm flipV="1">
          <a:off x="4634865" y="1333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116222</xdr:rowOff>
    </xdr:from>
    <xdr:ext cx="405111" cy="259045"/>
    <xdr:sp macro="" textlink="">
      <xdr:nvSpPr>
        <xdr:cNvPr id="264" name="【福祉施設】&#10;有形固定資産減価償却率最小値テキスト"/>
        <xdr:cNvSpPr txBox="1"/>
      </xdr:nvSpPr>
      <xdr:spPr>
        <a:xfrm>
          <a:off x="4673600" y="1486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112395</xdr:rowOff>
    </xdr:from>
    <xdr:to>
      <xdr:col>24</xdr:col>
      <xdr:colOff>152400</xdr:colOff>
      <xdr:row>86</xdr:row>
      <xdr:rowOff>112395</xdr:rowOff>
    </xdr:to>
    <xdr:cxnSp macro="">
      <xdr:nvCxnSpPr>
        <xdr:cNvPr id="265" name="直線コネクタ 264"/>
        <xdr:cNvCxnSpPr/>
      </xdr:nvCxnSpPr>
      <xdr:spPr>
        <a:xfrm>
          <a:off x="4546600" y="1485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6"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7" name="直線コネクタ 26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109238</xdr:rowOff>
    </xdr:from>
    <xdr:ext cx="405111" cy="259045"/>
    <xdr:sp macro="" textlink="">
      <xdr:nvSpPr>
        <xdr:cNvPr id="268" name="【福祉施設】&#10;有形固定資産減価償却率平均値テキスト"/>
        <xdr:cNvSpPr txBox="1"/>
      </xdr:nvSpPr>
      <xdr:spPr>
        <a:xfrm>
          <a:off x="4673600" y="13996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269" name="フローチャート: 判断 268"/>
        <xdr:cNvSpPr/>
      </xdr:nvSpPr>
      <xdr:spPr>
        <a:xfrm>
          <a:off x="45847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154939</xdr:rowOff>
    </xdr:from>
    <xdr:to>
      <xdr:col>20</xdr:col>
      <xdr:colOff>38100</xdr:colOff>
      <xdr:row>83</xdr:row>
      <xdr:rowOff>85089</xdr:rowOff>
    </xdr:to>
    <xdr:sp macro="" textlink="">
      <xdr:nvSpPr>
        <xdr:cNvPr id="270" name="フローチャート: 判断 269"/>
        <xdr:cNvSpPr/>
      </xdr:nvSpPr>
      <xdr:spPr>
        <a:xfrm>
          <a:off x="3746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71" name="フローチャート: 判断 270"/>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128270</xdr:rowOff>
    </xdr:from>
    <xdr:to>
      <xdr:col>10</xdr:col>
      <xdr:colOff>165100</xdr:colOff>
      <xdr:row>83</xdr:row>
      <xdr:rowOff>58420</xdr:rowOff>
    </xdr:to>
    <xdr:sp macro="" textlink="">
      <xdr:nvSpPr>
        <xdr:cNvPr id="272" name="フローチャート: 判断 271"/>
        <xdr:cNvSpPr/>
      </xdr:nvSpPr>
      <xdr:spPr>
        <a:xfrm>
          <a:off x="1968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101600</xdr:rowOff>
    </xdr:from>
    <xdr:to>
      <xdr:col>24</xdr:col>
      <xdr:colOff>114300</xdr:colOff>
      <xdr:row>84</xdr:row>
      <xdr:rowOff>31750</xdr:rowOff>
    </xdr:to>
    <xdr:sp macro="" textlink="">
      <xdr:nvSpPr>
        <xdr:cNvPr id="278" name="楕円 277"/>
        <xdr:cNvSpPr/>
      </xdr:nvSpPr>
      <xdr:spPr>
        <a:xfrm>
          <a:off x="45847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80027</xdr:rowOff>
    </xdr:from>
    <xdr:ext cx="405111" cy="259045"/>
    <xdr:sp macro="" textlink="">
      <xdr:nvSpPr>
        <xdr:cNvPr id="279" name="【福祉施設】&#10;有形固定資産減価償却率該当値テキスト"/>
        <xdr:cNvSpPr txBox="1"/>
      </xdr:nvSpPr>
      <xdr:spPr>
        <a:xfrm>
          <a:off x="4673600"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2539</xdr:rowOff>
    </xdr:from>
    <xdr:to>
      <xdr:col>20</xdr:col>
      <xdr:colOff>38100</xdr:colOff>
      <xdr:row>84</xdr:row>
      <xdr:rowOff>104139</xdr:rowOff>
    </xdr:to>
    <xdr:sp macro="" textlink="">
      <xdr:nvSpPr>
        <xdr:cNvPr id="280" name="楕円 279"/>
        <xdr:cNvSpPr/>
      </xdr:nvSpPr>
      <xdr:spPr>
        <a:xfrm>
          <a:off x="3746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152400</xdr:rowOff>
    </xdr:from>
    <xdr:to>
      <xdr:col>24</xdr:col>
      <xdr:colOff>63500</xdr:colOff>
      <xdr:row>84</xdr:row>
      <xdr:rowOff>53339</xdr:rowOff>
    </xdr:to>
    <xdr:cxnSp macro="">
      <xdr:nvCxnSpPr>
        <xdr:cNvPr id="281" name="直線コネクタ 280"/>
        <xdr:cNvCxnSpPr/>
      </xdr:nvCxnSpPr>
      <xdr:spPr>
        <a:xfrm flipV="1">
          <a:off x="3797300" y="14382750"/>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10161</xdr:rowOff>
    </xdr:from>
    <xdr:to>
      <xdr:col>15</xdr:col>
      <xdr:colOff>101600</xdr:colOff>
      <xdr:row>84</xdr:row>
      <xdr:rowOff>111761</xdr:rowOff>
    </xdr:to>
    <xdr:sp macro="" textlink="">
      <xdr:nvSpPr>
        <xdr:cNvPr id="282" name="楕円 281"/>
        <xdr:cNvSpPr/>
      </xdr:nvSpPr>
      <xdr:spPr>
        <a:xfrm>
          <a:off x="2857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53339</xdr:rowOff>
    </xdr:from>
    <xdr:to>
      <xdr:col>19</xdr:col>
      <xdr:colOff>177800</xdr:colOff>
      <xdr:row>84</xdr:row>
      <xdr:rowOff>60961</xdr:rowOff>
    </xdr:to>
    <xdr:cxnSp macro="">
      <xdr:nvCxnSpPr>
        <xdr:cNvPr id="283" name="直線コネクタ 282"/>
        <xdr:cNvCxnSpPr/>
      </xdr:nvCxnSpPr>
      <xdr:spPr>
        <a:xfrm flipV="1">
          <a:off x="2908300" y="144551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59689</xdr:rowOff>
    </xdr:from>
    <xdr:to>
      <xdr:col>10</xdr:col>
      <xdr:colOff>165100</xdr:colOff>
      <xdr:row>84</xdr:row>
      <xdr:rowOff>161289</xdr:rowOff>
    </xdr:to>
    <xdr:sp macro="" textlink="">
      <xdr:nvSpPr>
        <xdr:cNvPr id="284" name="楕円 283"/>
        <xdr:cNvSpPr/>
      </xdr:nvSpPr>
      <xdr:spPr>
        <a:xfrm>
          <a:off x="19685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60961</xdr:rowOff>
    </xdr:from>
    <xdr:to>
      <xdr:col>15</xdr:col>
      <xdr:colOff>50800</xdr:colOff>
      <xdr:row>84</xdr:row>
      <xdr:rowOff>110489</xdr:rowOff>
    </xdr:to>
    <xdr:cxnSp macro="">
      <xdr:nvCxnSpPr>
        <xdr:cNvPr id="285" name="直線コネクタ 284"/>
        <xdr:cNvCxnSpPr/>
      </xdr:nvCxnSpPr>
      <xdr:spPr>
        <a:xfrm flipV="1">
          <a:off x="2019300" y="144627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101616</xdr:rowOff>
    </xdr:from>
    <xdr:ext cx="405111" cy="259045"/>
    <xdr:sp macro="" textlink="">
      <xdr:nvSpPr>
        <xdr:cNvPr id="286" name="n_1aveValue【福祉施設】&#10;有形固定資産減価償却率"/>
        <xdr:cNvSpPr txBox="1"/>
      </xdr:nvSpPr>
      <xdr:spPr>
        <a:xfrm>
          <a:off x="3582044" y="1398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97807</xdr:rowOff>
    </xdr:from>
    <xdr:ext cx="405111" cy="259045"/>
    <xdr:sp macro="" textlink="">
      <xdr:nvSpPr>
        <xdr:cNvPr id="287" name="n_2aveValue【福祉施設】&#10;有形固定資産減価償却率"/>
        <xdr:cNvSpPr txBox="1"/>
      </xdr:nvSpPr>
      <xdr:spPr>
        <a:xfrm>
          <a:off x="2705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74947</xdr:rowOff>
    </xdr:from>
    <xdr:ext cx="405111" cy="259045"/>
    <xdr:sp macro="" textlink="">
      <xdr:nvSpPr>
        <xdr:cNvPr id="288" name="n_3aveValue【福祉施設】&#10;有形固定資産減価償却率"/>
        <xdr:cNvSpPr txBox="1"/>
      </xdr:nvSpPr>
      <xdr:spPr>
        <a:xfrm>
          <a:off x="1816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95266</xdr:rowOff>
    </xdr:from>
    <xdr:ext cx="405111" cy="259045"/>
    <xdr:sp macro="" textlink="">
      <xdr:nvSpPr>
        <xdr:cNvPr id="289" name="n_1mainValue【福祉施設】&#10;有形固定資産減価償却率"/>
        <xdr:cNvSpPr txBox="1"/>
      </xdr:nvSpPr>
      <xdr:spPr>
        <a:xfrm>
          <a:off x="3582044" y="1449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102888</xdr:rowOff>
    </xdr:from>
    <xdr:ext cx="405111" cy="259045"/>
    <xdr:sp macro="" textlink="">
      <xdr:nvSpPr>
        <xdr:cNvPr id="290" name="n_2mainValue【福祉施設】&#10;有形固定資産減価償却率"/>
        <xdr:cNvSpPr txBox="1"/>
      </xdr:nvSpPr>
      <xdr:spPr>
        <a:xfrm>
          <a:off x="27057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152416</xdr:rowOff>
    </xdr:from>
    <xdr:ext cx="405111" cy="259045"/>
    <xdr:sp macro="" textlink="">
      <xdr:nvSpPr>
        <xdr:cNvPr id="291" name="n_3mainValue【福祉施設】&#10;有形固定資産減価償却率"/>
        <xdr:cNvSpPr txBox="1"/>
      </xdr:nvSpPr>
      <xdr:spPr>
        <a:xfrm>
          <a:off x="1816744" y="1455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2" name="直線コネクタ 30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3" name="テキスト ボックス 30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4" name="直線コネクタ 30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5" name="テキスト ボックス 30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6" name="直線コネクタ 30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7" name="テキスト ボックス 30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8" name="直線コネクタ 30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9" name="テキスト ボックス 30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0" name="直線コネクタ 30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1" name="テキスト ボックス 31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2" name="直線コネクタ 31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3" name="テキスト ボックス 31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82187</xdr:rowOff>
    </xdr:from>
    <xdr:to>
      <xdr:col>54</xdr:col>
      <xdr:colOff>189865</xdr:colOff>
      <xdr:row>86</xdr:row>
      <xdr:rowOff>165463</xdr:rowOff>
    </xdr:to>
    <xdr:cxnSp macro="">
      <xdr:nvCxnSpPr>
        <xdr:cNvPr id="317" name="直線コネクタ 316"/>
        <xdr:cNvCxnSpPr/>
      </xdr:nvCxnSpPr>
      <xdr:spPr>
        <a:xfrm flipV="1">
          <a:off x="10476865" y="13283837"/>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169290</xdr:rowOff>
    </xdr:from>
    <xdr:ext cx="469744" cy="259045"/>
    <xdr:sp macro="" textlink="">
      <xdr:nvSpPr>
        <xdr:cNvPr id="318" name="【福祉施設】&#10;一人当たり面積最小値テキスト"/>
        <xdr:cNvSpPr txBox="1"/>
      </xdr:nvSpPr>
      <xdr:spPr>
        <a:xfrm>
          <a:off x="10515600"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165463</xdr:rowOff>
    </xdr:from>
    <xdr:to>
      <xdr:col>55</xdr:col>
      <xdr:colOff>88900</xdr:colOff>
      <xdr:row>86</xdr:row>
      <xdr:rowOff>165463</xdr:rowOff>
    </xdr:to>
    <xdr:cxnSp macro="">
      <xdr:nvCxnSpPr>
        <xdr:cNvPr id="319" name="直線コネクタ 318"/>
        <xdr:cNvCxnSpPr/>
      </xdr:nvCxnSpPr>
      <xdr:spPr>
        <a:xfrm>
          <a:off x="10388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28864</xdr:rowOff>
    </xdr:from>
    <xdr:ext cx="469744" cy="259045"/>
    <xdr:sp macro="" textlink="">
      <xdr:nvSpPr>
        <xdr:cNvPr id="320" name="【福祉施設】&#10;一人当たり面積最大値テキスト"/>
        <xdr:cNvSpPr txBox="1"/>
      </xdr:nvSpPr>
      <xdr:spPr>
        <a:xfrm>
          <a:off x="10515600" y="1305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82187</xdr:rowOff>
    </xdr:from>
    <xdr:to>
      <xdr:col>55</xdr:col>
      <xdr:colOff>88900</xdr:colOff>
      <xdr:row>77</xdr:row>
      <xdr:rowOff>82187</xdr:rowOff>
    </xdr:to>
    <xdr:cxnSp macro="">
      <xdr:nvCxnSpPr>
        <xdr:cNvPr id="321" name="直線コネクタ 320"/>
        <xdr:cNvCxnSpPr/>
      </xdr:nvCxnSpPr>
      <xdr:spPr>
        <a:xfrm>
          <a:off x="10388600" y="132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119215</xdr:rowOff>
    </xdr:from>
    <xdr:ext cx="469744" cy="259045"/>
    <xdr:sp macro="" textlink="">
      <xdr:nvSpPr>
        <xdr:cNvPr id="322" name="【福祉施設】&#10;一人当たり面積平均値テキスト"/>
        <xdr:cNvSpPr txBox="1"/>
      </xdr:nvSpPr>
      <xdr:spPr>
        <a:xfrm>
          <a:off x="10515600" y="14521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140788</xdr:rowOff>
    </xdr:from>
    <xdr:to>
      <xdr:col>55</xdr:col>
      <xdr:colOff>50800</xdr:colOff>
      <xdr:row>85</xdr:row>
      <xdr:rowOff>70938</xdr:rowOff>
    </xdr:to>
    <xdr:sp macro="" textlink="">
      <xdr:nvSpPr>
        <xdr:cNvPr id="323" name="フローチャート: 判断 322"/>
        <xdr:cNvSpPr/>
      </xdr:nvSpPr>
      <xdr:spPr>
        <a:xfrm>
          <a:off x="10426700" y="145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150586</xdr:rowOff>
    </xdr:from>
    <xdr:to>
      <xdr:col>50</xdr:col>
      <xdr:colOff>165100</xdr:colOff>
      <xdr:row>85</xdr:row>
      <xdr:rowOff>80736</xdr:rowOff>
    </xdr:to>
    <xdr:sp macro="" textlink="">
      <xdr:nvSpPr>
        <xdr:cNvPr id="324" name="フローチャート: 判断 323"/>
        <xdr:cNvSpPr/>
      </xdr:nvSpPr>
      <xdr:spPr>
        <a:xfrm>
          <a:off x="9588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137523</xdr:rowOff>
    </xdr:from>
    <xdr:to>
      <xdr:col>46</xdr:col>
      <xdr:colOff>38100</xdr:colOff>
      <xdr:row>85</xdr:row>
      <xdr:rowOff>67673</xdr:rowOff>
    </xdr:to>
    <xdr:sp macro="" textlink="">
      <xdr:nvSpPr>
        <xdr:cNvPr id="325" name="フローチャート: 判断 324"/>
        <xdr:cNvSpPr/>
      </xdr:nvSpPr>
      <xdr:spPr>
        <a:xfrm>
          <a:off x="8699500" y="1453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24856</xdr:rowOff>
    </xdr:from>
    <xdr:to>
      <xdr:col>41</xdr:col>
      <xdr:colOff>101600</xdr:colOff>
      <xdr:row>85</xdr:row>
      <xdr:rowOff>126456</xdr:rowOff>
    </xdr:to>
    <xdr:sp macro="" textlink="">
      <xdr:nvSpPr>
        <xdr:cNvPr id="326" name="フローチャート: 判断 325"/>
        <xdr:cNvSpPr/>
      </xdr:nvSpPr>
      <xdr:spPr>
        <a:xfrm>
          <a:off x="7810500" y="145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28121</xdr:rowOff>
    </xdr:from>
    <xdr:to>
      <xdr:col>55</xdr:col>
      <xdr:colOff>50800</xdr:colOff>
      <xdr:row>83</xdr:row>
      <xdr:rowOff>129721</xdr:rowOff>
    </xdr:to>
    <xdr:sp macro="" textlink="">
      <xdr:nvSpPr>
        <xdr:cNvPr id="332" name="楕円 331"/>
        <xdr:cNvSpPr/>
      </xdr:nvSpPr>
      <xdr:spPr>
        <a:xfrm>
          <a:off x="104267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50998</xdr:rowOff>
    </xdr:from>
    <xdr:ext cx="469744" cy="259045"/>
    <xdr:sp macro="" textlink="">
      <xdr:nvSpPr>
        <xdr:cNvPr id="333" name="【福祉施設】&#10;一人当たり面積該当値テキスト"/>
        <xdr:cNvSpPr txBox="1"/>
      </xdr:nvSpPr>
      <xdr:spPr>
        <a:xfrm>
          <a:off x="10515600" y="1410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28121</xdr:rowOff>
    </xdr:from>
    <xdr:to>
      <xdr:col>50</xdr:col>
      <xdr:colOff>165100</xdr:colOff>
      <xdr:row>83</xdr:row>
      <xdr:rowOff>129721</xdr:rowOff>
    </xdr:to>
    <xdr:sp macro="" textlink="">
      <xdr:nvSpPr>
        <xdr:cNvPr id="334" name="楕円 333"/>
        <xdr:cNvSpPr/>
      </xdr:nvSpPr>
      <xdr:spPr>
        <a:xfrm>
          <a:off x="95885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78921</xdr:rowOff>
    </xdr:from>
    <xdr:to>
      <xdr:col>55</xdr:col>
      <xdr:colOff>0</xdr:colOff>
      <xdr:row>83</xdr:row>
      <xdr:rowOff>78921</xdr:rowOff>
    </xdr:to>
    <xdr:cxnSp macro="">
      <xdr:nvCxnSpPr>
        <xdr:cNvPr id="335" name="直線コネクタ 334"/>
        <xdr:cNvCxnSpPr/>
      </xdr:nvCxnSpPr>
      <xdr:spPr>
        <a:xfrm>
          <a:off x="9639300" y="143092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28121</xdr:rowOff>
    </xdr:from>
    <xdr:to>
      <xdr:col>46</xdr:col>
      <xdr:colOff>38100</xdr:colOff>
      <xdr:row>83</xdr:row>
      <xdr:rowOff>129721</xdr:rowOff>
    </xdr:to>
    <xdr:sp macro="" textlink="">
      <xdr:nvSpPr>
        <xdr:cNvPr id="336" name="楕円 335"/>
        <xdr:cNvSpPr/>
      </xdr:nvSpPr>
      <xdr:spPr>
        <a:xfrm>
          <a:off x="86995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78921</xdr:rowOff>
    </xdr:from>
    <xdr:to>
      <xdr:col>50</xdr:col>
      <xdr:colOff>114300</xdr:colOff>
      <xdr:row>83</xdr:row>
      <xdr:rowOff>78921</xdr:rowOff>
    </xdr:to>
    <xdr:cxnSp macro="">
      <xdr:nvCxnSpPr>
        <xdr:cNvPr id="337" name="直線コネクタ 336"/>
        <xdr:cNvCxnSpPr/>
      </xdr:nvCxnSpPr>
      <xdr:spPr>
        <a:xfrm>
          <a:off x="8750300" y="143092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49349</xdr:rowOff>
    </xdr:from>
    <xdr:to>
      <xdr:col>41</xdr:col>
      <xdr:colOff>101600</xdr:colOff>
      <xdr:row>82</xdr:row>
      <xdr:rowOff>150949</xdr:rowOff>
    </xdr:to>
    <xdr:sp macro="" textlink="">
      <xdr:nvSpPr>
        <xdr:cNvPr id="338" name="楕円 337"/>
        <xdr:cNvSpPr/>
      </xdr:nvSpPr>
      <xdr:spPr>
        <a:xfrm>
          <a:off x="78105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100149</xdr:rowOff>
    </xdr:from>
    <xdr:to>
      <xdr:col>45</xdr:col>
      <xdr:colOff>177800</xdr:colOff>
      <xdr:row>83</xdr:row>
      <xdr:rowOff>78921</xdr:rowOff>
    </xdr:to>
    <xdr:cxnSp macro="">
      <xdr:nvCxnSpPr>
        <xdr:cNvPr id="339" name="直線コネクタ 338"/>
        <xdr:cNvCxnSpPr/>
      </xdr:nvCxnSpPr>
      <xdr:spPr>
        <a:xfrm>
          <a:off x="7861300" y="14159049"/>
          <a:ext cx="889000" cy="15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71863</xdr:rowOff>
    </xdr:from>
    <xdr:ext cx="469744" cy="259045"/>
    <xdr:sp macro="" textlink="">
      <xdr:nvSpPr>
        <xdr:cNvPr id="340" name="n_1aveValue【福祉施設】&#10;一人当たり面積"/>
        <xdr:cNvSpPr txBox="1"/>
      </xdr:nvSpPr>
      <xdr:spPr>
        <a:xfrm>
          <a:off x="9391727" y="1464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58800</xdr:rowOff>
    </xdr:from>
    <xdr:ext cx="469744" cy="259045"/>
    <xdr:sp macro="" textlink="">
      <xdr:nvSpPr>
        <xdr:cNvPr id="341" name="n_2aveValue【福祉施設】&#10;一人当たり面積"/>
        <xdr:cNvSpPr txBox="1"/>
      </xdr:nvSpPr>
      <xdr:spPr>
        <a:xfrm>
          <a:off x="8515427" y="1463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117583</xdr:rowOff>
    </xdr:from>
    <xdr:ext cx="469744" cy="259045"/>
    <xdr:sp macro="" textlink="">
      <xdr:nvSpPr>
        <xdr:cNvPr id="342" name="n_3aveValue【福祉施設】&#10;一人当たり面積"/>
        <xdr:cNvSpPr txBox="1"/>
      </xdr:nvSpPr>
      <xdr:spPr>
        <a:xfrm>
          <a:off x="7626427" y="1469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146248</xdr:rowOff>
    </xdr:from>
    <xdr:ext cx="469744" cy="259045"/>
    <xdr:sp macro="" textlink="">
      <xdr:nvSpPr>
        <xdr:cNvPr id="343" name="n_1mainValue【福祉施設】&#10;一人当たり面積"/>
        <xdr:cNvSpPr txBox="1"/>
      </xdr:nvSpPr>
      <xdr:spPr>
        <a:xfrm>
          <a:off x="9391727" y="1403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146248</xdr:rowOff>
    </xdr:from>
    <xdr:ext cx="469744" cy="259045"/>
    <xdr:sp macro="" textlink="">
      <xdr:nvSpPr>
        <xdr:cNvPr id="344" name="n_2mainValue【福祉施設】&#10;一人当たり面積"/>
        <xdr:cNvSpPr txBox="1"/>
      </xdr:nvSpPr>
      <xdr:spPr>
        <a:xfrm>
          <a:off x="8515427" y="1403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167476</xdr:rowOff>
    </xdr:from>
    <xdr:ext cx="469744" cy="259045"/>
    <xdr:sp macro="" textlink="">
      <xdr:nvSpPr>
        <xdr:cNvPr id="345" name="n_3mainValue【福祉施設】&#10;一人当たり面積"/>
        <xdr:cNvSpPr txBox="1"/>
      </xdr:nvSpPr>
      <xdr:spPr>
        <a:xfrm>
          <a:off x="7626427" y="1388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387" name="直線コネクタ 386"/>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388" name="【一般廃棄物処理施設】&#10;有形固定資産減価償却率最小値テキスト"/>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89" name="直線コネクタ 38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390" name="【一般廃棄物処理施設】&#10;有形固定資産減価償却率最大値テキスト"/>
        <xdr:cNvSpPr txBox="1"/>
      </xdr:nvSpPr>
      <xdr:spPr>
        <a:xfrm>
          <a:off x="16357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91" name="直線コネクタ 390"/>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95630</xdr:rowOff>
    </xdr:from>
    <xdr:ext cx="405111" cy="259045"/>
    <xdr:sp macro="" textlink="">
      <xdr:nvSpPr>
        <xdr:cNvPr id="392" name="【一般廃棄物処理施設】&#10;有形固定資産減価償却率平均値テキスト"/>
        <xdr:cNvSpPr txBox="1"/>
      </xdr:nvSpPr>
      <xdr:spPr>
        <a:xfrm>
          <a:off x="16357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393" name="フローチャート: 判断 392"/>
        <xdr:cNvSpPr/>
      </xdr:nvSpPr>
      <xdr:spPr>
        <a:xfrm>
          <a:off x="16268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394" name="フローチャート: 判断 393"/>
        <xdr:cNvSpPr/>
      </xdr:nvSpPr>
      <xdr:spPr>
        <a:xfrm>
          <a:off x="15430500" y="625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395" name="フローチャート: 判断 394"/>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139700</xdr:rowOff>
    </xdr:from>
    <xdr:to>
      <xdr:col>72</xdr:col>
      <xdr:colOff>38100</xdr:colOff>
      <xdr:row>37</xdr:row>
      <xdr:rowOff>69850</xdr:rowOff>
    </xdr:to>
    <xdr:sp macro="" textlink="">
      <xdr:nvSpPr>
        <xdr:cNvPr id="396" name="フローチャート: 判断 395"/>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169091</xdr:rowOff>
    </xdr:from>
    <xdr:to>
      <xdr:col>85</xdr:col>
      <xdr:colOff>177800</xdr:colOff>
      <xdr:row>39</xdr:row>
      <xdr:rowOff>99241</xdr:rowOff>
    </xdr:to>
    <xdr:sp macro="" textlink="">
      <xdr:nvSpPr>
        <xdr:cNvPr id="402" name="楕円 401"/>
        <xdr:cNvSpPr/>
      </xdr:nvSpPr>
      <xdr:spPr>
        <a:xfrm>
          <a:off x="162687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147518</xdr:rowOff>
    </xdr:from>
    <xdr:ext cx="405111" cy="259045"/>
    <xdr:sp macro="" textlink="">
      <xdr:nvSpPr>
        <xdr:cNvPr id="403" name="【一般廃棄物処理施設】&#10;有形固定資産減価償却率該当値テキスト"/>
        <xdr:cNvSpPr txBox="1"/>
      </xdr:nvSpPr>
      <xdr:spPr>
        <a:xfrm>
          <a:off x="16357600"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38463</xdr:rowOff>
    </xdr:from>
    <xdr:to>
      <xdr:col>81</xdr:col>
      <xdr:colOff>101600</xdr:colOff>
      <xdr:row>39</xdr:row>
      <xdr:rowOff>140063</xdr:rowOff>
    </xdr:to>
    <xdr:sp macro="" textlink="">
      <xdr:nvSpPr>
        <xdr:cNvPr id="404" name="楕円 403"/>
        <xdr:cNvSpPr/>
      </xdr:nvSpPr>
      <xdr:spPr>
        <a:xfrm>
          <a:off x="15430500" y="67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48441</xdr:rowOff>
    </xdr:from>
    <xdr:to>
      <xdr:col>85</xdr:col>
      <xdr:colOff>127000</xdr:colOff>
      <xdr:row>39</xdr:row>
      <xdr:rowOff>89263</xdr:rowOff>
    </xdr:to>
    <xdr:cxnSp macro="">
      <xdr:nvCxnSpPr>
        <xdr:cNvPr id="405" name="直線コネクタ 404"/>
        <xdr:cNvCxnSpPr/>
      </xdr:nvCxnSpPr>
      <xdr:spPr>
        <a:xfrm flipV="1">
          <a:off x="15481300" y="6734991"/>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151130</xdr:rowOff>
    </xdr:from>
    <xdr:to>
      <xdr:col>76</xdr:col>
      <xdr:colOff>165100</xdr:colOff>
      <xdr:row>40</xdr:row>
      <xdr:rowOff>81280</xdr:rowOff>
    </xdr:to>
    <xdr:sp macro="" textlink="">
      <xdr:nvSpPr>
        <xdr:cNvPr id="406" name="楕円 405"/>
        <xdr:cNvSpPr/>
      </xdr:nvSpPr>
      <xdr:spPr>
        <a:xfrm>
          <a:off x="14541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89263</xdr:rowOff>
    </xdr:from>
    <xdr:to>
      <xdr:col>81</xdr:col>
      <xdr:colOff>50800</xdr:colOff>
      <xdr:row>40</xdr:row>
      <xdr:rowOff>30480</xdr:rowOff>
    </xdr:to>
    <xdr:cxnSp macro="">
      <xdr:nvCxnSpPr>
        <xdr:cNvPr id="407" name="直線コネクタ 406"/>
        <xdr:cNvCxnSpPr/>
      </xdr:nvCxnSpPr>
      <xdr:spPr>
        <a:xfrm flipV="1">
          <a:off x="14592300" y="6775813"/>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58057</xdr:rowOff>
    </xdr:from>
    <xdr:to>
      <xdr:col>72</xdr:col>
      <xdr:colOff>38100</xdr:colOff>
      <xdr:row>40</xdr:row>
      <xdr:rowOff>159657</xdr:rowOff>
    </xdr:to>
    <xdr:sp macro="" textlink="">
      <xdr:nvSpPr>
        <xdr:cNvPr id="408" name="楕円 407"/>
        <xdr:cNvSpPr/>
      </xdr:nvSpPr>
      <xdr:spPr>
        <a:xfrm>
          <a:off x="13652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30480</xdr:rowOff>
    </xdr:from>
    <xdr:to>
      <xdr:col>76</xdr:col>
      <xdr:colOff>114300</xdr:colOff>
      <xdr:row>40</xdr:row>
      <xdr:rowOff>108857</xdr:rowOff>
    </xdr:to>
    <xdr:cxnSp macro="">
      <xdr:nvCxnSpPr>
        <xdr:cNvPr id="409" name="直線コネクタ 408"/>
        <xdr:cNvCxnSpPr/>
      </xdr:nvCxnSpPr>
      <xdr:spPr>
        <a:xfrm flipV="1">
          <a:off x="13703300" y="688848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32493</xdr:rowOff>
    </xdr:from>
    <xdr:ext cx="405111" cy="259045"/>
    <xdr:sp macro="" textlink="">
      <xdr:nvSpPr>
        <xdr:cNvPr id="410" name="n_1aveValue【一般廃棄物処理施設】&#10;有形固定資産減価償却率"/>
        <xdr:cNvSpPr txBox="1"/>
      </xdr:nvSpPr>
      <xdr:spPr>
        <a:xfrm>
          <a:off x="152660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16164</xdr:rowOff>
    </xdr:from>
    <xdr:ext cx="405111" cy="259045"/>
    <xdr:sp macro="" textlink="">
      <xdr:nvSpPr>
        <xdr:cNvPr id="411" name="n_2aveValue【一般廃棄物処理施設】&#10;有形固定資産減価償却率"/>
        <xdr:cNvSpPr txBox="1"/>
      </xdr:nvSpPr>
      <xdr:spPr>
        <a:xfrm>
          <a:off x="14389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86377</xdr:rowOff>
    </xdr:from>
    <xdr:ext cx="405111" cy="259045"/>
    <xdr:sp macro="" textlink="">
      <xdr:nvSpPr>
        <xdr:cNvPr id="412" name="n_3aveValue【一般廃棄物処理施設】&#10;有形固定資産減価償却率"/>
        <xdr:cNvSpPr txBox="1"/>
      </xdr:nvSpPr>
      <xdr:spPr>
        <a:xfrm>
          <a:off x="13500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131190</xdr:rowOff>
    </xdr:from>
    <xdr:ext cx="405111" cy="259045"/>
    <xdr:sp macro="" textlink="">
      <xdr:nvSpPr>
        <xdr:cNvPr id="413" name="n_1mainValue【一般廃棄物処理施設】&#10;有形固定資産減価償却率"/>
        <xdr:cNvSpPr txBox="1"/>
      </xdr:nvSpPr>
      <xdr:spPr>
        <a:xfrm>
          <a:off x="15266044" y="681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72407</xdr:rowOff>
    </xdr:from>
    <xdr:ext cx="405111" cy="259045"/>
    <xdr:sp macro="" textlink="">
      <xdr:nvSpPr>
        <xdr:cNvPr id="414" name="n_2mainValue【一般廃棄物処理施設】&#10;有形固定資産減価償却率"/>
        <xdr:cNvSpPr txBox="1"/>
      </xdr:nvSpPr>
      <xdr:spPr>
        <a:xfrm>
          <a:off x="143897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150784</xdr:rowOff>
    </xdr:from>
    <xdr:ext cx="405111" cy="259045"/>
    <xdr:sp macro="" textlink="">
      <xdr:nvSpPr>
        <xdr:cNvPr id="415" name="n_3mainValue【一般廃棄物処理施設】&#10;有形固定資産減価償却率"/>
        <xdr:cNvSpPr txBox="1"/>
      </xdr:nvSpPr>
      <xdr:spPr>
        <a:xfrm>
          <a:off x="135007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26" name="直線コネクタ 425"/>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27" name="テキスト ボックス 426"/>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8" name="直線コネクタ 42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29" name="テキスト ボックス 42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30" name="直線コネクタ 429"/>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31" name="テキスト ボックス 430"/>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2" name="直線コネクタ 43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3" name="テキスト ボックス 43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435" name="直線コネクタ 434"/>
        <xdr:cNvCxnSpPr/>
      </xdr:nvCxnSpPr>
      <xdr:spPr>
        <a:xfrm flipV="1">
          <a:off x="22160864" y="5775170"/>
          <a:ext cx="0" cy="127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36"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37" name="直線コネクタ 436"/>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438" name="【一般廃棄物処理施設】&#10;一人当たり有形固定資産（償却資産）額最大値テキスト"/>
        <xdr:cNvSpPr txBox="1"/>
      </xdr:nvSpPr>
      <xdr:spPr>
        <a:xfrm>
          <a:off x="22199600" y="55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439" name="直線コネクタ 438"/>
        <xdr:cNvCxnSpPr/>
      </xdr:nvCxnSpPr>
      <xdr:spPr>
        <a:xfrm>
          <a:off x="22072600" y="57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75653</xdr:rowOff>
    </xdr:from>
    <xdr:ext cx="534377" cy="259045"/>
    <xdr:sp macro="" textlink="">
      <xdr:nvSpPr>
        <xdr:cNvPr id="440" name="【一般廃棄物処理施設】&#10;一人当たり有形固定資産（償却資産）額平均値テキスト"/>
        <xdr:cNvSpPr txBox="1"/>
      </xdr:nvSpPr>
      <xdr:spPr>
        <a:xfrm>
          <a:off x="22199600" y="6590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441" name="フローチャート: 判断 440"/>
        <xdr:cNvSpPr/>
      </xdr:nvSpPr>
      <xdr:spPr>
        <a:xfrm>
          <a:off x="22110700" y="661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442" name="フローチャート: 判断 441"/>
        <xdr:cNvSpPr/>
      </xdr:nvSpPr>
      <xdr:spPr>
        <a:xfrm>
          <a:off x="21272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71006</xdr:rowOff>
    </xdr:from>
    <xdr:to>
      <xdr:col>107</xdr:col>
      <xdr:colOff>101600</xdr:colOff>
      <xdr:row>39</xdr:row>
      <xdr:rowOff>1156</xdr:rowOff>
    </xdr:to>
    <xdr:sp macro="" textlink="">
      <xdr:nvSpPr>
        <xdr:cNvPr id="443" name="フローチャート: 判断 442"/>
        <xdr:cNvSpPr/>
      </xdr:nvSpPr>
      <xdr:spPr>
        <a:xfrm>
          <a:off x="20383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115154</xdr:rowOff>
    </xdr:from>
    <xdr:to>
      <xdr:col>102</xdr:col>
      <xdr:colOff>165100</xdr:colOff>
      <xdr:row>39</xdr:row>
      <xdr:rowOff>45304</xdr:rowOff>
    </xdr:to>
    <xdr:sp macro="" textlink="">
      <xdr:nvSpPr>
        <xdr:cNvPr id="444" name="フローチャート: 判断 443"/>
        <xdr:cNvSpPr/>
      </xdr:nvSpPr>
      <xdr:spPr>
        <a:xfrm>
          <a:off x="19494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5" name="テキスト ボックス 4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6" name="テキスト ボックス 4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7" name="テキスト ボックス 4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8" name="テキスト ボックス 4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9" name="テキスト ボックス 4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6598</xdr:rowOff>
    </xdr:from>
    <xdr:to>
      <xdr:col>116</xdr:col>
      <xdr:colOff>114300</xdr:colOff>
      <xdr:row>36</xdr:row>
      <xdr:rowOff>108198</xdr:rowOff>
    </xdr:to>
    <xdr:sp macro="" textlink="">
      <xdr:nvSpPr>
        <xdr:cNvPr id="450" name="楕円 449"/>
        <xdr:cNvSpPr/>
      </xdr:nvSpPr>
      <xdr:spPr>
        <a:xfrm>
          <a:off x="22110700" y="617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29475</xdr:rowOff>
    </xdr:from>
    <xdr:ext cx="599010" cy="259045"/>
    <xdr:sp macro="" textlink="">
      <xdr:nvSpPr>
        <xdr:cNvPr id="451" name="【一般廃棄物処理施設】&#10;一人当たり有形固定資産（償却資産）額該当値テキスト"/>
        <xdr:cNvSpPr txBox="1"/>
      </xdr:nvSpPr>
      <xdr:spPr>
        <a:xfrm>
          <a:off x="22199600" y="603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167578</xdr:rowOff>
    </xdr:from>
    <xdr:to>
      <xdr:col>112</xdr:col>
      <xdr:colOff>38100</xdr:colOff>
      <xdr:row>36</xdr:row>
      <xdr:rowOff>97728</xdr:rowOff>
    </xdr:to>
    <xdr:sp macro="" textlink="">
      <xdr:nvSpPr>
        <xdr:cNvPr id="452" name="楕円 451"/>
        <xdr:cNvSpPr/>
      </xdr:nvSpPr>
      <xdr:spPr>
        <a:xfrm>
          <a:off x="21272500" y="616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46928</xdr:rowOff>
    </xdr:from>
    <xdr:to>
      <xdr:col>116</xdr:col>
      <xdr:colOff>63500</xdr:colOff>
      <xdr:row>36</xdr:row>
      <xdr:rowOff>57398</xdr:rowOff>
    </xdr:to>
    <xdr:cxnSp macro="">
      <xdr:nvCxnSpPr>
        <xdr:cNvPr id="453" name="直線コネクタ 452"/>
        <xdr:cNvCxnSpPr/>
      </xdr:nvCxnSpPr>
      <xdr:spPr>
        <a:xfrm>
          <a:off x="21323300" y="6219128"/>
          <a:ext cx="838200" cy="1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108125</xdr:rowOff>
    </xdr:from>
    <xdr:to>
      <xdr:col>107</xdr:col>
      <xdr:colOff>101600</xdr:colOff>
      <xdr:row>37</xdr:row>
      <xdr:rowOff>38275</xdr:rowOff>
    </xdr:to>
    <xdr:sp macro="" textlink="">
      <xdr:nvSpPr>
        <xdr:cNvPr id="454" name="楕円 453"/>
        <xdr:cNvSpPr/>
      </xdr:nvSpPr>
      <xdr:spPr>
        <a:xfrm>
          <a:off x="20383500" y="628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46928</xdr:rowOff>
    </xdr:from>
    <xdr:to>
      <xdr:col>111</xdr:col>
      <xdr:colOff>177800</xdr:colOff>
      <xdr:row>36</xdr:row>
      <xdr:rowOff>158925</xdr:rowOff>
    </xdr:to>
    <xdr:cxnSp macro="">
      <xdr:nvCxnSpPr>
        <xdr:cNvPr id="455" name="直線コネクタ 454"/>
        <xdr:cNvCxnSpPr/>
      </xdr:nvCxnSpPr>
      <xdr:spPr>
        <a:xfrm flipV="1">
          <a:off x="20434300" y="6219128"/>
          <a:ext cx="889000" cy="11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119275</xdr:rowOff>
    </xdr:from>
    <xdr:to>
      <xdr:col>102</xdr:col>
      <xdr:colOff>165100</xdr:colOff>
      <xdr:row>37</xdr:row>
      <xdr:rowOff>49425</xdr:rowOff>
    </xdr:to>
    <xdr:sp macro="" textlink="">
      <xdr:nvSpPr>
        <xdr:cNvPr id="456" name="楕円 455"/>
        <xdr:cNvSpPr/>
      </xdr:nvSpPr>
      <xdr:spPr>
        <a:xfrm>
          <a:off x="19494500" y="629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158925</xdr:rowOff>
    </xdr:from>
    <xdr:to>
      <xdr:col>107</xdr:col>
      <xdr:colOff>50800</xdr:colOff>
      <xdr:row>36</xdr:row>
      <xdr:rowOff>170075</xdr:rowOff>
    </xdr:to>
    <xdr:cxnSp macro="">
      <xdr:nvCxnSpPr>
        <xdr:cNvPr id="457" name="直線コネクタ 456"/>
        <xdr:cNvCxnSpPr/>
      </xdr:nvCxnSpPr>
      <xdr:spPr>
        <a:xfrm flipV="1">
          <a:off x="19545300" y="6331125"/>
          <a:ext cx="889000" cy="1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7650</xdr:rowOff>
    </xdr:from>
    <xdr:ext cx="534377" cy="259045"/>
    <xdr:sp macro="" textlink="">
      <xdr:nvSpPr>
        <xdr:cNvPr id="458" name="n_1aveValue【一般廃棄物処理施設】&#10;一人当たり有形固定資産（償却資産）額"/>
        <xdr:cNvSpPr txBox="1"/>
      </xdr:nvSpPr>
      <xdr:spPr>
        <a:xfrm>
          <a:off x="210434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163733</xdr:rowOff>
    </xdr:from>
    <xdr:ext cx="534377" cy="259045"/>
    <xdr:sp macro="" textlink="">
      <xdr:nvSpPr>
        <xdr:cNvPr id="459" name="n_2aveValue【一般廃棄物処理施設】&#10;一人当たり有形固定資産（償却資産）額"/>
        <xdr:cNvSpPr txBox="1"/>
      </xdr:nvSpPr>
      <xdr:spPr>
        <a:xfrm>
          <a:off x="20167111" y="66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36431</xdr:rowOff>
    </xdr:from>
    <xdr:ext cx="534377" cy="259045"/>
    <xdr:sp macro="" textlink="">
      <xdr:nvSpPr>
        <xdr:cNvPr id="460" name="n_3aveValue【一般廃棄物処理施設】&#10;一人当たり有形固定資産（償却資産）額"/>
        <xdr:cNvSpPr txBox="1"/>
      </xdr:nvSpPr>
      <xdr:spPr>
        <a:xfrm>
          <a:off x="19278111" y="672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114255</xdr:rowOff>
    </xdr:from>
    <xdr:ext cx="599010" cy="259045"/>
    <xdr:sp macro="" textlink="">
      <xdr:nvSpPr>
        <xdr:cNvPr id="461" name="n_1mainValue【一般廃棄物処理施設】&#10;一人当たり有形固定資産（償却資産）額"/>
        <xdr:cNvSpPr txBox="1"/>
      </xdr:nvSpPr>
      <xdr:spPr>
        <a:xfrm>
          <a:off x="21011095" y="594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54802</xdr:rowOff>
    </xdr:from>
    <xdr:ext cx="599010" cy="259045"/>
    <xdr:sp macro="" textlink="">
      <xdr:nvSpPr>
        <xdr:cNvPr id="462" name="n_2mainValue【一般廃棄物処理施設】&#10;一人当たり有形固定資産（償却資産）額"/>
        <xdr:cNvSpPr txBox="1"/>
      </xdr:nvSpPr>
      <xdr:spPr>
        <a:xfrm>
          <a:off x="20134795" y="6055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65952</xdr:rowOff>
    </xdr:from>
    <xdr:ext cx="599010" cy="259045"/>
    <xdr:sp macro="" textlink="">
      <xdr:nvSpPr>
        <xdr:cNvPr id="463" name="n_3mainValue【一般廃棄物処理施設】&#10;一人当たり有形固定資産（償却資産）額"/>
        <xdr:cNvSpPr txBox="1"/>
      </xdr:nvSpPr>
      <xdr:spPr>
        <a:xfrm>
          <a:off x="19245795" y="606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4" name="正方形/長方形 4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5" name="正方形/長方形 46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6" name="正方形/長方形 46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7" name="正方形/長方形 46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8" name="正方形/長方形 46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9" name="正方形/長方形 46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0" name="正方形/長方形 46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1" name="正方形/長方形 47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2" name="テキスト ボックス 47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3" name="直線コネクタ 47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4" name="直線コネクタ 47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5" name="テキスト ボックス 47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6" name="直線コネクタ 47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7" name="テキスト ボックス 47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8" name="直線コネクタ 47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9" name="テキスト ボックス 47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0" name="直線コネクタ 47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1" name="テキスト ボックス 48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2" name="直線コネクタ 48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3" name="テキスト ボックス 48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4" name="直線コネクタ 48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5" name="テキスト ボックス 48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6" name="直線コネクタ 48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7" name="テキスト ボックス 48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489" name="直線コネクタ 488"/>
        <xdr:cNvCxnSpPr/>
      </xdr:nvCxnSpPr>
      <xdr:spPr>
        <a:xfrm flipV="1">
          <a:off x="16318864" y="9534253"/>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490" name="【保健センター・保健所】&#10;有形固定資産減価償却率最小値テキスト"/>
        <xdr:cNvSpPr txBox="1"/>
      </xdr:nvSpPr>
      <xdr:spPr>
        <a:xfrm>
          <a:off x="16357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491" name="直線コネクタ 490"/>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492" name="【保健センター・保健所】&#10;有形固定資産減価償却率最大値テキスト"/>
        <xdr:cNvSpPr txBox="1"/>
      </xdr:nvSpPr>
      <xdr:spPr>
        <a:xfrm>
          <a:off x="16357600" y="93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493" name="直線コネクタ 492"/>
        <xdr:cNvCxnSpPr/>
      </xdr:nvCxnSpPr>
      <xdr:spPr>
        <a:xfrm>
          <a:off x="16230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494" name="【保健センター・保健所】&#10;有形固定資産減価償却率平均値テキスト"/>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495" name="フローチャート: 判断 494"/>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496" name="フローチャート: 判断 495"/>
        <xdr:cNvSpPr/>
      </xdr:nvSpPr>
      <xdr:spPr>
        <a:xfrm>
          <a:off x="15430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97" name="フローチャート: 判断 496"/>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107587</xdr:rowOff>
    </xdr:from>
    <xdr:to>
      <xdr:col>72</xdr:col>
      <xdr:colOff>38100</xdr:colOff>
      <xdr:row>61</xdr:row>
      <xdr:rowOff>37737</xdr:rowOff>
    </xdr:to>
    <xdr:sp macro="" textlink="">
      <xdr:nvSpPr>
        <xdr:cNvPr id="498" name="フローチャート: 判断 497"/>
        <xdr:cNvSpPr/>
      </xdr:nvSpPr>
      <xdr:spPr>
        <a:xfrm>
          <a:off x="13652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9" name="テキスト ボックス 49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0" name="テキスト ボックス 49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1" name="テキスト ボックス 50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2" name="テキスト ボックス 50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3" name="テキスト ボックス 50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169635</xdr:rowOff>
    </xdr:from>
    <xdr:to>
      <xdr:col>72</xdr:col>
      <xdr:colOff>38100</xdr:colOff>
      <xdr:row>61</xdr:row>
      <xdr:rowOff>99785</xdr:rowOff>
    </xdr:to>
    <xdr:sp macro="" textlink="">
      <xdr:nvSpPr>
        <xdr:cNvPr id="504" name="楕円 503"/>
        <xdr:cNvSpPr/>
      </xdr:nvSpPr>
      <xdr:spPr>
        <a:xfrm>
          <a:off x="13652500" y="104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109781</xdr:rowOff>
    </xdr:from>
    <xdr:ext cx="405111" cy="259045"/>
    <xdr:sp macro="" textlink="">
      <xdr:nvSpPr>
        <xdr:cNvPr id="505" name="n_1aveValue【保健センター・保健所】&#10;有形固定資産減価償却率"/>
        <xdr:cNvSpPr txBox="1"/>
      </xdr:nvSpPr>
      <xdr:spPr>
        <a:xfrm>
          <a:off x="152660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506" name="n_2aveValue【保健センター・保健所】&#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54264</xdr:rowOff>
    </xdr:from>
    <xdr:ext cx="405111" cy="259045"/>
    <xdr:sp macro="" textlink="">
      <xdr:nvSpPr>
        <xdr:cNvPr id="507" name="n_3aveValue【保健センター・保健所】&#10;有形固定資産減価償却率"/>
        <xdr:cNvSpPr txBox="1"/>
      </xdr:nvSpPr>
      <xdr:spPr>
        <a:xfrm>
          <a:off x="13500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90912</xdr:rowOff>
    </xdr:from>
    <xdr:ext cx="405111" cy="259045"/>
    <xdr:sp macro="" textlink="">
      <xdr:nvSpPr>
        <xdr:cNvPr id="508" name="n_3mainValue【保健センター・保健所】&#10;有形固定資産減価償却率"/>
        <xdr:cNvSpPr txBox="1"/>
      </xdr:nvSpPr>
      <xdr:spPr>
        <a:xfrm>
          <a:off x="13500744" y="1054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9" name="正方形/長方形 50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0" name="正方形/長方形 50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1" name="正方形/長方形 51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2" name="正方形/長方形 51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3" name="正方形/長方形 51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4" name="正方形/長方形 51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5" name="正方形/長方形 51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6" name="正方形/長方形 51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7" name="テキスト ボックス 51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8" name="直線コネクタ 51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19" name="直線コネクタ 51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0" name="テキスト ボックス 51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1" name="直線コネクタ 52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2" name="テキスト ボックス 52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3" name="直線コネクタ 52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24" name="テキスト ボックス 52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25" name="直線コネクタ 52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26" name="テキスト ボックス 52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27" name="直線コネクタ 52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28" name="テキスト ボックス 52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29" name="直線コネクタ 52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0" name="テキスト ボックス 52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1" name="直線コネクタ 53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2" name="テキスト ボックス 53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534" name="直線コネクタ 533"/>
        <xdr:cNvCxnSpPr/>
      </xdr:nvCxnSpPr>
      <xdr:spPr>
        <a:xfrm flipV="1">
          <a:off x="22160864" y="9673046"/>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35"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36" name="直線コネクタ 535"/>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537" name="【保健センター・保健所】&#10;一人当たり面積最大値テキスト"/>
        <xdr:cNvSpPr txBox="1"/>
      </xdr:nvSpPr>
      <xdr:spPr>
        <a:xfrm>
          <a:off x="22199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538" name="直線コネクタ 537"/>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37028</xdr:rowOff>
    </xdr:from>
    <xdr:ext cx="469744" cy="259045"/>
    <xdr:sp macro="" textlink="">
      <xdr:nvSpPr>
        <xdr:cNvPr id="539" name="【保健センター・保健所】&#10;一人当たり面積平均値テキスト"/>
        <xdr:cNvSpPr txBox="1"/>
      </xdr:nvSpPr>
      <xdr:spPr>
        <a:xfrm>
          <a:off x="22199600" y="1083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540" name="フローチャート: 判断 539"/>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541" name="フローチャート: 判断 540"/>
        <xdr:cNvSpPr/>
      </xdr:nvSpPr>
      <xdr:spPr>
        <a:xfrm>
          <a:off x="21272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58601</xdr:rowOff>
    </xdr:from>
    <xdr:to>
      <xdr:col>107</xdr:col>
      <xdr:colOff>101600</xdr:colOff>
      <xdr:row>63</xdr:row>
      <xdr:rowOff>160201</xdr:rowOff>
    </xdr:to>
    <xdr:sp macro="" textlink="">
      <xdr:nvSpPr>
        <xdr:cNvPr id="542" name="フローチャート: 判断 541"/>
        <xdr:cNvSpPr/>
      </xdr:nvSpPr>
      <xdr:spPr>
        <a:xfrm>
          <a:off x="20383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16147</xdr:rowOff>
    </xdr:from>
    <xdr:to>
      <xdr:col>102</xdr:col>
      <xdr:colOff>165100</xdr:colOff>
      <xdr:row>63</xdr:row>
      <xdr:rowOff>117747</xdr:rowOff>
    </xdr:to>
    <xdr:sp macro="" textlink="">
      <xdr:nvSpPr>
        <xdr:cNvPr id="543" name="フローチャート: 判断 542"/>
        <xdr:cNvSpPr/>
      </xdr:nvSpPr>
      <xdr:spPr>
        <a:xfrm>
          <a:off x="19494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4" name="テキスト ボックス 54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5" name="テキスト ボックス 54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6" name="テキスト ボックス 54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7" name="テキスト ボックス 54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8" name="テキスト ボックス 54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60</xdr:row>
      <xdr:rowOff>161472</xdr:rowOff>
    </xdr:from>
    <xdr:to>
      <xdr:col>102</xdr:col>
      <xdr:colOff>165100</xdr:colOff>
      <xdr:row>61</xdr:row>
      <xdr:rowOff>91622</xdr:rowOff>
    </xdr:to>
    <xdr:sp macro="" textlink="">
      <xdr:nvSpPr>
        <xdr:cNvPr id="549" name="楕円 548"/>
        <xdr:cNvSpPr/>
      </xdr:nvSpPr>
      <xdr:spPr>
        <a:xfrm>
          <a:off x="19494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18342</xdr:rowOff>
    </xdr:from>
    <xdr:ext cx="469744" cy="259045"/>
    <xdr:sp macro="" textlink="">
      <xdr:nvSpPr>
        <xdr:cNvPr id="550" name="n_1aveValue【保健センター・保健所】&#10;一人当たり面積"/>
        <xdr:cNvSpPr txBox="1"/>
      </xdr:nvSpPr>
      <xdr:spPr>
        <a:xfrm>
          <a:off x="210757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5278</xdr:rowOff>
    </xdr:from>
    <xdr:ext cx="469744" cy="259045"/>
    <xdr:sp macro="" textlink="">
      <xdr:nvSpPr>
        <xdr:cNvPr id="551" name="n_2aveValue【保健センター・保健所】&#10;一人当たり面積"/>
        <xdr:cNvSpPr txBox="1"/>
      </xdr:nvSpPr>
      <xdr:spPr>
        <a:xfrm>
          <a:off x="20199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108874</xdr:rowOff>
    </xdr:from>
    <xdr:ext cx="469744" cy="259045"/>
    <xdr:sp macro="" textlink="">
      <xdr:nvSpPr>
        <xdr:cNvPr id="552" name="n_3aveValue【保健センター・保健所】&#10;一人当たり面積"/>
        <xdr:cNvSpPr txBox="1"/>
      </xdr:nvSpPr>
      <xdr:spPr>
        <a:xfrm>
          <a:off x="19310427" y="1091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108149</xdr:rowOff>
    </xdr:from>
    <xdr:ext cx="469744" cy="259045"/>
    <xdr:sp macro="" textlink="">
      <xdr:nvSpPr>
        <xdr:cNvPr id="553" name="n_3mainValue【保健センター・保健所】&#10;一人当たり面積"/>
        <xdr:cNvSpPr txBox="1"/>
      </xdr:nvSpPr>
      <xdr:spPr>
        <a:xfrm>
          <a:off x="19310427" y="1022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4" name="正方形/長方形 55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5" name="正方形/長方形 55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6" name="正方形/長方形 55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7" name="正方形/長方形 55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8" name="正方形/長方形 55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9" name="正方形/長方形 55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0" name="正方形/長方形 55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1" name="正方形/長方形 56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2" name="テキスト ボックス 56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3" name="直線コネクタ 56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64" name="直線コネクタ 56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65" name="テキスト ボックス 56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6" name="直線コネクタ 56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7" name="テキスト ボックス 56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8" name="直線コネクタ 56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9" name="テキスト ボックス 56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0" name="直線コネクタ 56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1" name="テキスト ボックス 57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2" name="直線コネクタ 57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3" name="テキスト ボックス 57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4" name="直線コネクタ 57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75" name="テキスト ボックス 57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6" name="直線コネクタ 57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7" name="テキスト ボックス 57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579" name="直線コネクタ 578"/>
        <xdr:cNvCxnSpPr/>
      </xdr:nvCxnSpPr>
      <xdr:spPr>
        <a:xfrm flipV="1">
          <a:off x="16318864"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580" name="【消防施設】&#10;有形固定資産減価償却率最小値テキスト"/>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581" name="直線コネクタ 580"/>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82"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83" name="直線コネクタ 58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73496</xdr:rowOff>
    </xdr:from>
    <xdr:ext cx="405111" cy="259045"/>
    <xdr:sp macro="" textlink="">
      <xdr:nvSpPr>
        <xdr:cNvPr id="584" name="【消防施設】&#10;有形固定資産減価償却率平均値テキスト"/>
        <xdr:cNvSpPr txBox="1"/>
      </xdr:nvSpPr>
      <xdr:spPr>
        <a:xfrm>
          <a:off x="16357600" y="1396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585" name="フローチャート: 判断 584"/>
        <xdr:cNvSpPr/>
      </xdr:nvSpPr>
      <xdr:spPr>
        <a:xfrm>
          <a:off x="16268700" y="1398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586" name="フローチャート: 判断 585"/>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587" name="フローチャート: 判断 586"/>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31387</xdr:rowOff>
    </xdr:from>
    <xdr:to>
      <xdr:col>72</xdr:col>
      <xdr:colOff>38100</xdr:colOff>
      <xdr:row>82</xdr:row>
      <xdr:rowOff>132987</xdr:rowOff>
    </xdr:to>
    <xdr:sp macro="" textlink="">
      <xdr:nvSpPr>
        <xdr:cNvPr id="588" name="フローチャート: 判断 587"/>
        <xdr:cNvSpPr/>
      </xdr:nvSpPr>
      <xdr:spPr>
        <a:xfrm>
          <a:off x="13652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9" name="テキスト ボックス 58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0" name="テキスト ボックス 58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1" name="テキスト ボックス 59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2" name="テキスト ボックス 59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3" name="テキスト ボックス 59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594" name="楕円 593"/>
        <xdr:cNvSpPr/>
      </xdr:nvSpPr>
      <xdr:spPr>
        <a:xfrm>
          <a:off x="162687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44466</xdr:rowOff>
    </xdr:from>
    <xdr:ext cx="405111" cy="259045"/>
    <xdr:sp macro="" textlink="">
      <xdr:nvSpPr>
        <xdr:cNvPr id="595" name="【消防施設】&#10;有形固定資産減価償却率該当値テキスト"/>
        <xdr:cNvSpPr txBox="1"/>
      </xdr:nvSpPr>
      <xdr:spPr>
        <a:xfrm>
          <a:off x="16357600"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54248</xdr:rowOff>
    </xdr:from>
    <xdr:to>
      <xdr:col>81</xdr:col>
      <xdr:colOff>101600</xdr:colOff>
      <xdr:row>81</xdr:row>
      <xdr:rowOff>155848</xdr:rowOff>
    </xdr:to>
    <xdr:sp macro="" textlink="">
      <xdr:nvSpPr>
        <xdr:cNvPr id="596" name="楕円 595"/>
        <xdr:cNvSpPr/>
      </xdr:nvSpPr>
      <xdr:spPr>
        <a:xfrm>
          <a:off x="15430500" y="1394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72389</xdr:rowOff>
    </xdr:from>
    <xdr:to>
      <xdr:col>85</xdr:col>
      <xdr:colOff>127000</xdr:colOff>
      <xdr:row>81</xdr:row>
      <xdr:rowOff>105048</xdr:rowOff>
    </xdr:to>
    <xdr:cxnSp macro="">
      <xdr:nvCxnSpPr>
        <xdr:cNvPr id="597" name="直線コネクタ 596"/>
        <xdr:cNvCxnSpPr/>
      </xdr:nvCxnSpPr>
      <xdr:spPr>
        <a:xfrm flipV="1">
          <a:off x="15481300" y="13959839"/>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60779</xdr:rowOff>
    </xdr:from>
    <xdr:to>
      <xdr:col>76</xdr:col>
      <xdr:colOff>165100</xdr:colOff>
      <xdr:row>81</xdr:row>
      <xdr:rowOff>162379</xdr:rowOff>
    </xdr:to>
    <xdr:sp macro="" textlink="">
      <xdr:nvSpPr>
        <xdr:cNvPr id="598" name="楕円 597"/>
        <xdr:cNvSpPr/>
      </xdr:nvSpPr>
      <xdr:spPr>
        <a:xfrm>
          <a:off x="14541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105048</xdr:rowOff>
    </xdr:from>
    <xdr:to>
      <xdr:col>81</xdr:col>
      <xdr:colOff>50800</xdr:colOff>
      <xdr:row>81</xdr:row>
      <xdr:rowOff>111579</xdr:rowOff>
    </xdr:to>
    <xdr:cxnSp macro="">
      <xdr:nvCxnSpPr>
        <xdr:cNvPr id="599" name="直線コネクタ 598"/>
        <xdr:cNvCxnSpPr/>
      </xdr:nvCxnSpPr>
      <xdr:spPr>
        <a:xfrm flipV="1">
          <a:off x="14592300" y="1399249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53901</xdr:rowOff>
    </xdr:from>
    <xdr:ext cx="405111" cy="259045"/>
    <xdr:sp macro="" textlink="">
      <xdr:nvSpPr>
        <xdr:cNvPr id="600" name="n_1aveValue【消防施設】&#10;有形固定資産減価償却率"/>
        <xdr:cNvSpPr txBox="1"/>
      </xdr:nvSpPr>
      <xdr:spPr>
        <a:xfrm>
          <a:off x="15266044"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63698</xdr:rowOff>
    </xdr:from>
    <xdr:ext cx="405111" cy="259045"/>
    <xdr:sp macro="" textlink="">
      <xdr:nvSpPr>
        <xdr:cNvPr id="601" name="n_2aveValue【消防施設】&#10;有形固定資産減価償却率"/>
        <xdr:cNvSpPr txBox="1"/>
      </xdr:nvSpPr>
      <xdr:spPr>
        <a:xfrm>
          <a:off x="14389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149514</xdr:rowOff>
    </xdr:from>
    <xdr:ext cx="405111" cy="259045"/>
    <xdr:sp macro="" textlink="">
      <xdr:nvSpPr>
        <xdr:cNvPr id="602" name="n_3aveValue【消防施設】&#10;有形固定資産減価償却率"/>
        <xdr:cNvSpPr txBox="1"/>
      </xdr:nvSpPr>
      <xdr:spPr>
        <a:xfrm>
          <a:off x="13500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925</xdr:rowOff>
    </xdr:from>
    <xdr:ext cx="405111" cy="259045"/>
    <xdr:sp macro="" textlink="">
      <xdr:nvSpPr>
        <xdr:cNvPr id="603" name="n_1mainValue【消防施設】&#10;有形固定資産減価償却率"/>
        <xdr:cNvSpPr txBox="1"/>
      </xdr:nvSpPr>
      <xdr:spPr>
        <a:xfrm>
          <a:off x="15266044" y="1371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7456</xdr:rowOff>
    </xdr:from>
    <xdr:ext cx="405111" cy="259045"/>
    <xdr:sp macro="" textlink="">
      <xdr:nvSpPr>
        <xdr:cNvPr id="604" name="n_2mainValue【消防施設】&#10;有形固定資産減価償却率"/>
        <xdr:cNvSpPr txBox="1"/>
      </xdr:nvSpPr>
      <xdr:spPr>
        <a:xfrm>
          <a:off x="143897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5" name="正方形/長方形 6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6" name="正方形/長方形 60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7" name="正方形/長方形 60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8" name="正方形/長方形 60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9" name="正方形/長方形 60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0" name="正方形/長方形 60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1" name="正方形/長方形 61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2" name="正方形/長方形 61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3" name="テキスト ボックス 61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4" name="直線コネクタ 61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15" name="直線コネクタ 61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6" name="テキスト ボックス 61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7" name="直線コネクタ 61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18" name="テキスト ボックス 61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19" name="直線コネクタ 61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0" name="テキスト ボックス 61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1" name="直線コネクタ 62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2" name="テキスト ボックス 62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3" name="直線コネクタ 62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4" name="テキスト ボックス 62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626" name="直線コネクタ 625"/>
        <xdr:cNvCxnSpPr/>
      </xdr:nvCxnSpPr>
      <xdr:spPr>
        <a:xfrm flipV="1">
          <a:off x="22160864" y="136718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627" name="【消防施設】&#10;一人当たり面積最小値テキスト"/>
        <xdr:cNvSpPr txBox="1"/>
      </xdr:nvSpPr>
      <xdr:spPr>
        <a:xfrm>
          <a:off x="221996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628" name="直線コネクタ 627"/>
        <xdr:cNvCxnSpPr/>
      </xdr:nvCxnSpPr>
      <xdr:spPr>
        <a:xfrm>
          <a:off x="22072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629" name="【消防施設】&#10;一人当たり面積最大値テキスト"/>
        <xdr:cNvSpPr txBox="1"/>
      </xdr:nvSpPr>
      <xdr:spPr>
        <a:xfrm>
          <a:off x="22199600"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630" name="直線コネクタ 629"/>
        <xdr:cNvCxnSpPr/>
      </xdr:nvCxnSpPr>
      <xdr:spPr>
        <a:xfrm>
          <a:off x="22072600" y="136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155464</xdr:rowOff>
    </xdr:from>
    <xdr:ext cx="469744" cy="259045"/>
    <xdr:sp macro="" textlink="">
      <xdr:nvSpPr>
        <xdr:cNvPr id="631" name="【消防施設】&#10;一人当たり面積平均値テキスト"/>
        <xdr:cNvSpPr txBox="1"/>
      </xdr:nvSpPr>
      <xdr:spPr>
        <a:xfrm>
          <a:off x="22199600" y="1438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632" name="フローチャート: 判断 631"/>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633" name="フローチャート: 判断 632"/>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1015</xdr:rowOff>
    </xdr:from>
    <xdr:to>
      <xdr:col>107</xdr:col>
      <xdr:colOff>101600</xdr:colOff>
      <xdr:row>84</xdr:row>
      <xdr:rowOff>102615</xdr:rowOff>
    </xdr:to>
    <xdr:sp macro="" textlink="">
      <xdr:nvSpPr>
        <xdr:cNvPr id="634" name="フローチャート: 判断 633"/>
        <xdr:cNvSpPr/>
      </xdr:nvSpPr>
      <xdr:spPr>
        <a:xfrm>
          <a:off x="20383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635" name="フローチャート: 判断 634"/>
        <xdr:cNvSpPr/>
      </xdr:nvSpPr>
      <xdr:spPr>
        <a:xfrm>
          <a:off x="19494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6" name="テキスト ボックス 63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7" name="テキスト ボックス 63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8" name="テキスト ボックス 63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9" name="テキスト ボックス 63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0" name="テキスト ボックス 63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641" name="楕円 640"/>
        <xdr:cNvSpPr/>
      </xdr:nvSpPr>
      <xdr:spPr>
        <a:xfrm>
          <a:off x="22110700" y="143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103903</xdr:rowOff>
    </xdr:from>
    <xdr:ext cx="469744" cy="259045"/>
    <xdr:sp macro="" textlink="">
      <xdr:nvSpPr>
        <xdr:cNvPr id="642" name="【消防施設】&#10;一人当たり面積該当値テキスト"/>
        <xdr:cNvSpPr txBox="1"/>
      </xdr:nvSpPr>
      <xdr:spPr>
        <a:xfrm>
          <a:off x="22199600" y="1416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94742</xdr:rowOff>
    </xdr:from>
    <xdr:to>
      <xdr:col>112</xdr:col>
      <xdr:colOff>38100</xdr:colOff>
      <xdr:row>84</xdr:row>
      <xdr:rowOff>24892</xdr:rowOff>
    </xdr:to>
    <xdr:sp macro="" textlink="">
      <xdr:nvSpPr>
        <xdr:cNvPr id="643" name="楕円 642"/>
        <xdr:cNvSpPr/>
      </xdr:nvSpPr>
      <xdr:spPr>
        <a:xfrm>
          <a:off x="21272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131826</xdr:rowOff>
    </xdr:from>
    <xdr:to>
      <xdr:col>116</xdr:col>
      <xdr:colOff>63500</xdr:colOff>
      <xdr:row>83</xdr:row>
      <xdr:rowOff>145542</xdr:rowOff>
    </xdr:to>
    <xdr:cxnSp macro="">
      <xdr:nvCxnSpPr>
        <xdr:cNvPr id="644" name="直線コネクタ 643"/>
        <xdr:cNvCxnSpPr/>
      </xdr:nvCxnSpPr>
      <xdr:spPr>
        <a:xfrm flipV="1">
          <a:off x="21323300" y="143621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124461</xdr:rowOff>
    </xdr:from>
    <xdr:to>
      <xdr:col>107</xdr:col>
      <xdr:colOff>101600</xdr:colOff>
      <xdr:row>85</xdr:row>
      <xdr:rowOff>54611</xdr:rowOff>
    </xdr:to>
    <xdr:sp macro="" textlink="">
      <xdr:nvSpPr>
        <xdr:cNvPr id="645" name="楕円 644"/>
        <xdr:cNvSpPr/>
      </xdr:nvSpPr>
      <xdr:spPr>
        <a:xfrm>
          <a:off x="20383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145542</xdr:rowOff>
    </xdr:from>
    <xdr:to>
      <xdr:col>111</xdr:col>
      <xdr:colOff>177800</xdr:colOff>
      <xdr:row>85</xdr:row>
      <xdr:rowOff>3811</xdr:rowOff>
    </xdr:to>
    <xdr:cxnSp macro="">
      <xdr:nvCxnSpPr>
        <xdr:cNvPr id="646" name="直線コネクタ 645"/>
        <xdr:cNvCxnSpPr/>
      </xdr:nvCxnSpPr>
      <xdr:spPr>
        <a:xfrm flipV="1">
          <a:off x="20434300" y="14375892"/>
          <a:ext cx="889000" cy="20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107459</xdr:rowOff>
    </xdr:from>
    <xdr:ext cx="469744" cy="259045"/>
    <xdr:sp macro="" textlink="">
      <xdr:nvSpPr>
        <xdr:cNvPr id="647" name="n_1aveValue【消防施設】&#10;一人当たり面積"/>
        <xdr:cNvSpPr txBox="1"/>
      </xdr:nvSpPr>
      <xdr:spPr>
        <a:xfrm>
          <a:off x="210757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119142</xdr:rowOff>
    </xdr:from>
    <xdr:ext cx="469744" cy="259045"/>
    <xdr:sp macro="" textlink="">
      <xdr:nvSpPr>
        <xdr:cNvPr id="648" name="n_2aveValue【消防施設】&#10;一人当たり面積"/>
        <xdr:cNvSpPr txBox="1"/>
      </xdr:nvSpPr>
      <xdr:spPr>
        <a:xfrm>
          <a:off x="20199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142003</xdr:rowOff>
    </xdr:from>
    <xdr:ext cx="469744" cy="259045"/>
    <xdr:sp macro="" textlink="">
      <xdr:nvSpPr>
        <xdr:cNvPr id="649" name="n_3aveValue【消防施設】&#10;一人当たり面積"/>
        <xdr:cNvSpPr txBox="1"/>
      </xdr:nvSpPr>
      <xdr:spPr>
        <a:xfrm>
          <a:off x="19310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41419</xdr:rowOff>
    </xdr:from>
    <xdr:ext cx="469744" cy="259045"/>
    <xdr:sp macro="" textlink="">
      <xdr:nvSpPr>
        <xdr:cNvPr id="650" name="n_1mainValue【消防施設】&#10;一人当たり面積"/>
        <xdr:cNvSpPr txBox="1"/>
      </xdr:nvSpPr>
      <xdr:spPr>
        <a:xfrm>
          <a:off x="210757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45738</xdr:rowOff>
    </xdr:from>
    <xdr:ext cx="469744" cy="259045"/>
    <xdr:sp macro="" textlink="">
      <xdr:nvSpPr>
        <xdr:cNvPr id="651" name="n_2mainValue【消防施設】&#10;一人当たり面積"/>
        <xdr:cNvSpPr txBox="1"/>
      </xdr:nvSpPr>
      <xdr:spPr>
        <a:xfrm>
          <a:off x="20199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2" name="正方形/長方形 6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3" name="正方形/長方形 6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4" name="正方形/長方形 6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5" name="正方形/長方形 6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6" name="正方形/長方形 6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7" name="正方形/長方形 6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8" name="正方形/長方形 6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正方形/長方形 65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0" name="テキスト ボックス 65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1" name="直線コネクタ 66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2" name="直線コネクタ 66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3" name="テキスト ボックス 66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4" name="直線コネクタ 66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5" name="テキスト ボックス 66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6" name="直線コネクタ 66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7" name="テキスト ボックス 66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8" name="直線コネクタ 66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9" name="テキスト ボックス 66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0" name="直線コネクタ 66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1" name="テキスト ボックス 67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2" name="直線コネクタ 67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3" name="テキスト ボックス 67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4" name="直線コネクタ 67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5" name="テキスト ボックス 67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677" name="直線コネクタ 676"/>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678" name="【庁舎】&#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79" name="直線コネクタ 678"/>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0"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1" name="直線コネクタ 68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682" name="【庁舎】&#10;有形固定資産減価償却率平均値テキスト"/>
        <xdr:cNvSpPr txBox="1"/>
      </xdr:nvSpPr>
      <xdr:spPr>
        <a:xfrm>
          <a:off x="16357600" y="17779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683" name="フローチャート: 判断 682"/>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684" name="フローチャート: 判断 683"/>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685" name="フローチャート: 判断 684"/>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686" name="フローチャート: 判断 685"/>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7" name="テキスト ボックス 68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8" name="テキスト ボックス 68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9" name="テキスト ボックス 68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0" name="テキスト ボックス 68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1" name="テキスト ボックス 69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151130</xdr:rowOff>
    </xdr:from>
    <xdr:to>
      <xdr:col>85</xdr:col>
      <xdr:colOff>177800</xdr:colOff>
      <xdr:row>103</xdr:row>
      <xdr:rowOff>81280</xdr:rowOff>
    </xdr:to>
    <xdr:sp macro="" textlink="">
      <xdr:nvSpPr>
        <xdr:cNvPr id="692" name="楕円 691"/>
        <xdr:cNvSpPr/>
      </xdr:nvSpPr>
      <xdr:spPr>
        <a:xfrm>
          <a:off x="162687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2557</xdr:rowOff>
    </xdr:from>
    <xdr:ext cx="405111" cy="259045"/>
    <xdr:sp macro="" textlink="">
      <xdr:nvSpPr>
        <xdr:cNvPr id="693" name="【庁舎】&#10;有形固定資産減価償却率該当値テキスト"/>
        <xdr:cNvSpPr txBox="1"/>
      </xdr:nvSpPr>
      <xdr:spPr>
        <a:xfrm>
          <a:off x="16357600"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10705</xdr:rowOff>
    </xdr:from>
    <xdr:to>
      <xdr:col>81</xdr:col>
      <xdr:colOff>101600</xdr:colOff>
      <xdr:row>103</xdr:row>
      <xdr:rowOff>112305</xdr:rowOff>
    </xdr:to>
    <xdr:sp macro="" textlink="">
      <xdr:nvSpPr>
        <xdr:cNvPr id="694" name="楕円 693"/>
        <xdr:cNvSpPr/>
      </xdr:nvSpPr>
      <xdr:spPr>
        <a:xfrm>
          <a:off x="15430500" y="1767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30480</xdr:rowOff>
    </xdr:from>
    <xdr:to>
      <xdr:col>85</xdr:col>
      <xdr:colOff>127000</xdr:colOff>
      <xdr:row>103</xdr:row>
      <xdr:rowOff>61505</xdr:rowOff>
    </xdr:to>
    <xdr:cxnSp macro="">
      <xdr:nvCxnSpPr>
        <xdr:cNvPr id="695" name="直線コネクタ 694"/>
        <xdr:cNvCxnSpPr/>
      </xdr:nvCxnSpPr>
      <xdr:spPr>
        <a:xfrm flipV="1">
          <a:off x="15481300" y="17689830"/>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31931</xdr:rowOff>
    </xdr:from>
    <xdr:to>
      <xdr:col>76</xdr:col>
      <xdr:colOff>165100</xdr:colOff>
      <xdr:row>103</xdr:row>
      <xdr:rowOff>133531</xdr:rowOff>
    </xdr:to>
    <xdr:sp macro="" textlink="">
      <xdr:nvSpPr>
        <xdr:cNvPr id="696" name="楕円 695"/>
        <xdr:cNvSpPr/>
      </xdr:nvSpPr>
      <xdr:spPr>
        <a:xfrm>
          <a:off x="14541500" y="176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61505</xdr:rowOff>
    </xdr:from>
    <xdr:to>
      <xdr:col>81</xdr:col>
      <xdr:colOff>50800</xdr:colOff>
      <xdr:row>103</xdr:row>
      <xdr:rowOff>82731</xdr:rowOff>
    </xdr:to>
    <xdr:cxnSp macro="">
      <xdr:nvCxnSpPr>
        <xdr:cNvPr id="697" name="直線コネクタ 696"/>
        <xdr:cNvCxnSpPr/>
      </xdr:nvCxnSpPr>
      <xdr:spPr>
        <a:xfrm flipV="1">
          <a:off x="14592300" y="17720855"/>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85816</xdr:rowOff>
    </xdr:from>
    <xdr:to>
      <xdr:col>72</xdr:col>
      <xdr:colOff>38100</xdr:colOff>
      <xdr:row>101</xdr:row>
      <xdr:rowOff>15966</xdr:rowOff>
    </xdr:to>
    <xdr:sp macro="" textlink="">
      <xdr:nvSpPr>
        <xdr:cNvPr id="698" name="楕円 697"/>
        <xdr:cNvSpPr/>
      </xdr:nvSpPr>
      <xdr:spPr>
        <a:xfrm>
          <a:off x="13652500" y="1723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136616</xdr:rowOff>
    </xdr:from>
    <xdr:to>
      <xdr:col>76</xdr:col>
      <xdr:colOff>114300</xdr:colOff>
      <xdr:row>103</xdr:row>
      <xdr:rowOff>82731</xdr:rowOff>
    </xdr:to>
    <xdr:cxnSp macro="">
      <xdr:nvCxnSpPr>
        <xdr:cNvPr id="699" name="直線コネクタ 698"/>
        <xdr:cNvCxnSpPr/>
      </xdr:nvCxnSpPr>
      <xdr:spPr>
        <a:xfrm>
          <a:off x="13703300" y="17281616"/>
          <a:ext cx="889000" cy="46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96900</xdr:rowOff>
    </xdr:from>
    <xdr:ext cx="405111" cy="259045"/>
    <xdr:sp macro="" textlink="">
      <xdr:nvSpPr>
        <xdr:cNvPr id="700" name="n_1aveValue【庁舎】&#10;有形固定資産減価償却率"/>
        <xdr:cNvSpPr txBox="1"/>
      </xdr:nvSpPr>
      <xdr:spPr>
        <a:xfrm>
          <a:off x="152660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101798</xdr:rowOff>
    </xdr:from>
    <xdr:ext cx="405111" cy="259045"/>
    <xdr:sp macro="" textlink="">
      <xdr:nvSpPr>
        <xdr:cNvPr id="701" name="n_2aveValue【庁舎】&#10;有形固定資産減価償却率"/>
        <xdr:cNvSpPr txBox="1"/>
      </xdr:nvSpPr>
      <xdr:spPr>
        <a:xfrm>
          <a:off x="14389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113228</xdr:rowOff>
    </xdr:from>
    <xdr:ext cx="405111" cy="259045"/>
    <xdr:sp macro="" textlink="">
      <xdr:nvSpPr>
        <xdr:cNvPr id="702" name="n_3aveValue【庁舎】&#10;有形固定資産減価償却率"/>
        <xdr:cNvSpPr txBox="1"/>
      </xdr:nvSpPr>
      <xdr:spPr>
        <a:xfrm>
          <a:off x="13500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128832</xdr:rowOff>
    </xdr:from>
    <xdr:ext cx="405111" cy="259045"/>
    <xdr:sp macro="" textlink="">
      <xdr:nvSpPr>
        <xdr:cNvPr id="703" name="n_1mainValue【庁舎】&#10;有形固定資産減価償却率"/>
        <xdr:cNvSpPr txBox="1"/>
      </xdr:nvSpPr>
      <xdr:spPr>
        <a:xfrm>
          <a:off x="152660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150058</xdr:rowOff>
    </xdr:from>
    <xdr:ext cx="405111" cy="259045"/>
    <xdr:sp macro="" textlink="">
      <xdr:nvSpPr>
        <xdr:cNvPr id="704" name="n_2mainValue【庁舎】&#10;有形固定資産減価償却率"/>
        <xdr:cNvSpPr txBox="1"/>
      </xdr:nvSpPr>
      <xdr:spPr>
        <a:xfrm>
          <a:off x="14389744" y="1746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32493</xdr:rowOff>
    </xdr:from>
    <xdr:ext cx="405111" cy="259045"/>
    <xdr:sp macro="" textlink="">
      <xdr:nvSpPr>
        <xdr:cNvPr id="705" name="n_3mainValue【庁舎】&#10;有形固定資産減価償却率"/>
        <xdr:cNvSpPr txBox="1"/>
      </xdr:nvSpPr>
      <xdr:spPr>
        <a:xfrm>
          <a:off x="13500744" y="1700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6" name="正方形/長方形 7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7" name="正方形/長方形 7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8" name="正方形/長方形 7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9" name="正方形/長方形 7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0" name="正方形/長方形 7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1" name="正方形/長方形 7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2" name="正方形/長方形 7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3" name="正方形/長方形 71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4" name="テキスト ボックス 71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5" name="直線コネクタ 71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6" name="直線コネクタ 71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7" name="テキスト ボックス 71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8" name="直線コネクタ 71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9" name="テキスト ボックス 71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0" name="直線コネクタ 71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1" name="テキスト ボックス 72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2" name="直線コネクタ 72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3" name="テキスト ボックス 72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4" name="直線コネクタ 72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5" name="テキスト ボックス 72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6" name="直線コネクタ 7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7" name="テキスト ボックス 7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729" name="直線コネクタ 728"/>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730" name="【庁舎】&#10;一人当たり面積最小値テキスト"/>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731" name="直線コネクタ 730"/>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732" name="【庁舎】&#10;一人当たり面積最大値テキスト"/>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733" name="直線コネクタ 732"/>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65422</xdr:rowOff>
    </xdr:from>
    <xdr:ext cx="469744" cy="259045"/>
    <xdr:sp macro="" textlink="">
      <xdr:nvSpPr>
        <xdr:cNvPr id="734" name="【庁舎】&#10;一人当たり面積平均値テキスト"/>
        <xdr:cNvSpPr txBox="1"/>
      </xdr:nvSpPr>
      <xdr:spPr>
        <a:xfrm>
          <a:off x="22199600" y="1806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735" name="フローチャート: 判断 734"/>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736" name="フローチャート: 判断 735"/>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153670</xdr:rowOff>
    </xdr:to>
    <xdr:sp macro="" textlink="">
      <xdr:nvSpPr>
        <xdr:cNvPr id="737" name="フローチャート: 判断 736"/>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69214</xdr:rowOff>
    </xdr:from>
    <xdr:to>
      <xdr:col>102</xdr:col>
      <xdr:colOff>165100</xdr:colOff>
      <xdr:row>106</xdr:row>
      <xdr:rowOff>170814</xdr:rowOff>
    </xdr:to>
    <xdr:sp macro="" textlink="">
      <xdr:nvSpPr>
        <xdr:cNvPr id="738" name="フローチャート: 判断 737"/>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9" name="テキスト ボックス 7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0" name="テキスト ボックス 7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1" name="テキスト ボックス 7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2" name="テキスト ボックス 7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3" name="テキスト ボックス 7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xdr:rowOff>
    </xdr:from>
    <xdr:to>
      <xdr:col>116</xdr:col>
      <xdr:colOff>114300</xdr:colOff>
      <xdr:row>107</xdr:row>
      <xdr:rowOff>117475</xdr:rowOff>
    </xdr:to>
    <xdr:sp macro="" textlink="">
      <xdr:nvSpPr>
        <xdr:cNvPr id="744" name="楕円 743"/>
        <xdr:cNvSpPr/>
      </xdr:nvSpPr>
      <xdr:spPr>
        <a:xfrm>
          <a:off x="221107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102252</xdr:rowOff>
    </xdr:from>
    <xdr:ext cx="469744" cy="259045"/>
    <xdr:sp macro="" textlink="">
      <xdr:nvSpPr>
        <xdr:cNvPr id="745" name="【庁舎】&#10;一人当たり面積該当値テキスト"/>
        <xdr:cNvSpPr txBox="1"/>
      </xdr:nvSpPr>
      <xdr:spPr>
        <a:xfrm>
          <a:off x="22199600" y="1827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15875</xdr:rowOff>
    </xdr:from>
    <xdr:to>
      <xdr:col>112</xdr:col>
      <xdr:colOff>38100</xdr:colOff>
      <xdr:row>107</xdr:row>
      <xdr:rowOff>117475</xdr:rowOff>
    </xdr:to>
    <xdr:sp macro="" textlink="">
      <xdr:nvSpPr>
        <xdr:cNvPr id="746" name="楕円 745"/>
        <xdr:cNvSpPr/>
      </xdr:nvSpPr>
      <xdr:spPr>
        <a:xfrm>
          <a:off x="212725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66675</xdr:rowOff>
    </xdr:from>
    <xdr:to>
      <xdr:col>116</xdr:col>
      <xdr:colOff>63500</xdr:colOff>
      <xdr:row>107</xdr:row>
      <xdr:rowOff>66675</xdr:rowOff>
    </xdr:to>
    <xdr:cxnSp macro="">
      <xdr:nvCxnSpPr>
        <xdr:cNvPr id="747" name="直線コネクタ 746"/>
        <xdr:cNvCxnSpPr/>
      </xdr:nvCxnSpPr>
      <xdr:spPr>
        <a:xfrm>
          <a:off x="21323300" y="184118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15875</xdr:rowOff>
    </xdr:from>
    <xdr:to>
      <xdr:col>107</xdr:col>
      <xdr:colOff>101600</xdr:colOff>
      <xdr:row>107</xdr:row>
      <xdr:rowOff>117475</xdr:rowOff>
    </xdr:to>
    <xdr:sp macro="" textlink="">
      <xdr:nvSpPr>
        <xdr:cNvPr id="748" name="楕円 747"/>
        <xdr:cNvSpPr/>
      </xdr:nvSpPr>
      <xdr:spPr>
        <a:xfrm>
          <a:off x="203835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66675</xdr:rowOff>
    </xdr:from>
    <xdr:to>
      <xdr:col>111</xdr:col>
      <xdr:colOff>177800</xdr:colOff>
      <xdr:row>107</xdr:row>
      <xdr:rowOff>66675</xdr:rowOff>
    </xdr:to>
    <xdr:cxnSp macro="">
      <xdr:nvCxnSpPr>
        <xdr:cNvPr id="749" name="直線コネクタ 748"/>
        <xdr:cNvCxnSpPr/>
      </xdr:nvCxnSpPr>
      <xdr:spPr>
        <a:xfrm>
          <a:off x="20434300" y="184118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29211</xdr:rowOff>
    </xdr:from>
    <xdr:to>
      <xdr:col>102</xdr:col>
      <xdr:colOff>165100</xdr:colOff>
      <xdr:row>107</xdr:row>
      <xdr:rowOff>130811</xdr:rowOff>
    </xdr:to>
    <xdr:sp macro="" textlink="">
      <xdr:nvSpPr>
        <xdr:cNvPr id="750" name="楕円 749"/>
        <xdr:cNvSpPr/>
      </xdr:nvSpPr>
      <xdr:spPr>
        <a:xfrm>
          <a:off x="19494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66675</xdr:rowOff>
    </xdr:from>
    <xdr:to>
      <xdr:col>107</xdr:col>
      <xdr:colOff>50800</xdr:colOff>
      <xdr:row>107</xdr:row>
      <xdr:rowOff>80011</xdr:rowOff>
    </xdr:to>
    <xdr:cxnSp macro="">
      <xdr:nvCxnSpPr>
        <xdr:cNvPr id="751" name="直線コネクタ 750"/>
        <xdr:cNvCxnSpPr/>
      </xdr:nvCxnSpPr>
      <xdr:spPr>
        <a:xfrm flipV="1">
          <a:off x="19545300" y="18411825"/>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8272</xdr:rowOff>
    </xdr:from>
    <xdr:ext cx="469744" cy="259045"/>
    <xdr:sp macro="" textlink="">
      <xdr:nvSpPr>
        <xdr:cNvPr id="752" name="n_1aveValue【庁舎】&#10;一人当たり面積"/>
        <xdr:cNvSpPr txBox="1"/>
      </xdr:nvSpPr>
      <xdr:spPr>
        <a:xfrm>
          <a:off x="210757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170197</xdr:rowOff>
    </xdr:from>
    <xdr:ext cx="469744" cy="259045"/>
    <xdr:sp macro="" textlink="">
      <xdr:nvSpPr>
        <xdr:cNvPr id="753" name="n_2aveValue【庁舎】&#10;一人当たり面積"/>
        <xdr:cNvSpPr txBox="1"/>
      </xdr:nvSpPr>
      <xdr:spPr>
        <a:xfrm>
          <a:off x="20199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15891</xdr:rowOff>
    </xdr:from>
    <xdr:ext cx="469744" cy="259045"/>
    <xdr:sp macro="" textlink="">
      <xdr:nvSpPr>
        <xdr:cNvPr id="754" name="n_3aveValue【庁舎】&#10;一人当たり面積"/>
        <xdr:cNvSpPr txBox="1"/>
      </xdr:nvSpPr>
      <xdr:spPr>
        <a:xfrm>
          <a:off x="19310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108602</xdr:rowOff>
    </xdr:from>
    <xdr:ext cx="469744" cy="259045"/>
    <xdr:sp macro="" textlink="">
      <xdr:nvSpPr>
        <xdr:cNvPr id="755" name="n_1mainValue【庁舎】&#10;一人当たり面積"/>
        <xdr:cNvSpPr txBox="1"/>
      </xdr:nvSpPr>
      <xdr:spPr>
        <a:xfrm>
          <a:off x="21075727"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108602</xdr:rowOff>
    </xdr:from>
    <xdr:ext cx="469744" cy="259045"/>
    <xdr:sp macro="" textlink="">
      <xdr:nvSpPr>
        <xdr:cNvPr id="756" name="n_2mainValue【庁舎】&#10;一人当たり面積"/>
        <xdr:cNvSpPr txBox="1"/>
      </xdr:nvSpPr>
      <xdr:spPr>
        <a:xfrm>
          <a:off x="20199427"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121938</xdr:rowOff>
    </xdr:from>
    <xdr:ext cx="469744" cy="259045"/>
    <xdr:sp macro="" textlink="">
      <xdr:nvSpPr>
        <xdr:cNvPr id="757" name="n_3mainValue【庁舎】&#10;一人当たり面積"/>
        <xdr:cNvSpPr txBox="1"/>
      </xdr:nvSpPr>
      <xdr:spPr>
        <a:xfrm>
          <a:off x="193104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については、一人当たりの面積も多く減価償却ひも高くなっている。施設更新が近いことから、公共施設等総合管理計画等に沿って、縮減を行う予定である。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その他の施設については、定期的な施設の点検及び修繕を行い施設の長寿命化を図ると共に、施設の更新の際には、今後の人口を見据えた面積になるよう調整を行う。</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奈良県広陵町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35,000
34,793
16.30
11,105,696
10,776,679
282,256
7,493,135
11,282,159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54.8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a:t>
          </a:r>
          <a:r>
            <a:rPr kumimoji="1" lang="en-US" altLang="ja-JP" sz="1300">
              <a:latin typeface="ＭＳ Ｐゴシック" panose="020B0600070205080204" pitchFamily="50" charset="-128"/>
              <a:ea typeface="ＭＳ Ｐゴシック" panose="020B0600070205080204" pitchFamily="50" charset="-128"/>
            </a:rPr>
            <a:t>0.67</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税収の伸びが見込めない中、更なる歳出削減を実施するとともに、企業誘致、徴収業務の強化に取り組み、財政基盤の強化に努める。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159455</xdr:rowOff>
    </xdr:from>
    <xdr:to>
      <xdr:col>23</xdr:col>
      <xdr:colOff>133350</xdr:colOff>
      <xdr:row>43</xdr:row>
      <xdr:rowOff>1411</xdr:rowOff>
    </xdr:to>
    <xdr:cxnSp macro="">
      <xdr:nvCxnSpPr>
        <xdr:cNvPr id="69" name="直線コネクタ 68"/>
        <xdr:cNvCxnSpPr/>
      </xdr:nvCxnSpPr>
      <xdr:spPr>
        <a:xfrm flipV="1">
          <a:off x="4114800" y="73603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1411</xdr:rowOff>
    </xdr:from>
    <xdr:to>
      <xdr:col>19</xdr:col>
      <xdr:colOff>133350</xdr:colOff>
      <xdr:row>43</xdr:row>
      <xdr:rowOff>14817</xdr:rowOff>
    </xdr:to>
    <xdr:cxnSp macro="">
      <xdr:nvCxnSpPr>
        <xdr:cNvPr id="72" name="直線コネクタ 71"/>
        <xdr:cNvCxnSpPr/>
      </xdr:nvCxnSpPr>
      <xdr:spPr>
        <a:xfrm flipV="1">
          <a:off x="3225800" y="73737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4" name="テキスト ボックス 73"/>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28222</xdr:rowOff>
    </xdr:to>
    <xdr:cxnSp macro="">
      <xdr:nvCxnSpPr>
        <xdr:cNvPr id="75" name="直線コネクタ 74"/>
        <xdr:cNvCxnSpPr/>
      </xdr:nvCxnSpPr>
      <xdr:spPr>
        <a:xfrm flipV="1">
          <a:off x="2336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8766</xdr:rowOff>
    </xdr:from>
    <xdr:ext cx="762000" cy="259045"/>
    <xdr:sp macro="" textlink="">
      <xdr:nvSpPr>
        <xdr:cNvPr id="77" name="テキスト ボックス 76"/>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28222</xdr:rowOff>
    </xdr:from>
    <xdr:to>
      <xdr:col>11</xdr:col>
      <xdr:colOff>31750</xdr:colOff>
      <xdr:row>43</xdr:row>
      <xdr:rowOff>41628</xdr:rowOff>
    </xdr:to>
    <xdr:cxnSp macro="">
      <xdr:nvCxnSpPr>
        <xdr:cNvPr id="78" name="直線コネクタ 77"/>
        <xdr:cNvCxnSpPr/>
      </xdr:nvCxnSpPr>
      <xdr:spPr>
        <a:xfrm flipV="1">
          <a:off x="1447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108655</xdr:rowOff>
    </xdr:from>
    <xdr:to>
      <xdr:col>23</xdr:col>
      <xdr:colOff>184150</xdr:colOff>
      <xdr:row>43</xdr:row>
      <xdr:rowOff>38805</xdr:rowOff>
    </xdr:to>
    <xdr:sp macro="" textlink="">
      <xdr:nvSpPr>
        <xdr:cNvPr id="88" name="楕円 87"/>
        <xdr:cNvSpPr/>
      </xdr:nvSpPr>
      <xdr:spPr>
        <a:xfrm>
          <a:off x="49022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80732</xdr:rowOff>
    </xdr:from>
    <xdr:ext cx="762000" cy="259045"/>
    <xdr:sp macro="" textlink="">
      <xdr:nvSpPr>
        <xdr:cNvPr id="89" name="財政力該当値テキスト"/>
        <xdr:cNvSpPr txBox="1"/>
      </xdr:nvSpPr>
      <xdr:spPr>
        <a:xfrm>
          <a:off x="5041900" y="728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122061</xdr:rowOff>
    </xdr:from>
    <xdr:to>
      <xdr:col>19</xdr:col>
      <xdr:colOff>184150</xdr:colOff>
      <xdr:row>43</xdr:row>
      <xdr:rowOff>52211</xdr:rowOff>
    </xdr:to>
    <xdr:sp macro="" textlink="">
      <xdr:nvSpPr>
        <xdr:cNvPr id="90" name="楕円 89"/>
        <xdr:cNvSpPr/>
      </xdr:nvSpPr>
      <xdr:spPr>
        <a:xfrm>
          <a:off x="4064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36988</xdr:rowOff>
    </xdr:from>
    <xdr:ext cx="736600" cy="259045"/>
    <xdr:sp macro="" textlink="">
      <xdr:nvSpPr>
        <xdr:cNvPr id="91" name="テキスト ボックス 90"/>
        <xdr:cNvSpPr txBox="1"/>
      </xdr:nvSpPr>
      <xdr:spPr>
        <a:xfrm>
          <a:off x="3733800" y="740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3" name="テキスト ボックス 92"/>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148872</xdr:rowOff>
    </xdr:from>
    <xdr:to>
      <xdr:col>11</xdr:col>
      <xdr:colOff>82550</xdr:colOff>
      <xdr:row>43</xdr:row>
      <xdr:rowOff>79022</xdr:rowOff>
    </xdr:to>
    <xdr:sp macro="" textlink="">
      <xdr:nvSpPr>
        <xdr:cNvPr id="94" name="楕円 93"/>
        <xdr:cNvSpPr/>
      </xdr:nvSpPr>
      <xdr:spPr>
        <a:xfrm>
          <a:off x="2286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63799</xdr:rowOff>
    </xdr:from>
    <xdr:ext cx="762000" cy="259045"/>
    <xdr:sp macro="" textlink="">
      <xdr:nvSpPr>
        <xdr:cNvPr id="95" name="テキスト ボックス 94"/>
        <xdr:cNvSpPr txBox="1"/>
      </xdr:nvSpPr>
      <xdr:spPr>
        <a:xfrm>
          <a:off x="1955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162278</xdr:rowOff>
    </xdr:from>
    <xdr:to>
      <xdr:col>7</xdr:col>
      <xdr:colOff>31750</xdr:colOff>
      <xdr:row>43</xdr:row>
      <xdr:rowOff>92428</xdr:rowOff>
    </xdr:to>
    <xdr:sp macro="" textlink="">
      <xdr:nvSpPr>
        <xdr:cNvPr id="96" name="楕円 95"/>
        <xdr:cNvSpPr/>
      </xdr:nvSpPr>
      <xdr:spPr>
        <a:xfrm>
          <a:off x="1397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77205</xdr:rowOff>
    </xdr:from>
    <xdr:ext cx="762000" cy="259045"/>
    <xdr:sp macro="" textlink="">
      <xdr:nvSpPr>
        <xdr:cNvPr id="97" name="テキスト ボックス 96"/>
        <xdr:cNvSpPr txBox="1"/>
      </xdr:nvSpPr>
      <xdr:spPr>
        <a:xfrm>
          <a:off x="1066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a:t>
          </a:r>
          <a:r>
            <a:rPr kumimoji="1" lang="en-US" altLang="ja-JP" sz="1300">
              <a:latin typeface="ＭＳ Ｐゴシック" panose="020B0600070205080204" pitchFamily="50" charset="-128"/>
              <a:ea typeface="ＭＳ Ｐゴシック" panose="020B0600070205080204" pitchFamily="50" charset="-128"/>
            </a:rPr>
            <a:t>91.1</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クリーンセンターをはじめとする施設の維持修繕、維持管理にかかる経費が増加している。社会基盤整備として実施してきた投資的経費にかかる公債費負担の占める割合も大きい。成果を考慮した事務事業の重点化と費用対効果を見ながらも質的充実を図り、経常経費の一層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3175</xdr:rowOff>
    </xdr:from>
    <xdr:to>
      <xdr:col>23</xdr:col>
      <xdr:colOff>133350</xdr:colOff>
      <xdr:row>64</xdr:row>
      <xdr:rowOff>51435</xdr:rowOff>
    </xdr:to>
    <xdr:cxnSp macro="">
      <xdr:nvCxnSpPr>
        <xdr:cNvPr id="128" name="直線コネクタ 127"/>
        <xdr:cNvCxnSpPr/>
      </xdr:nvCxnSpPr>
      <xdr:spPr>
        <a:xfrm>
          <a:off x="4114800" y="10975975"/>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25734</xdr:rowOff>
    </xdr:from>
    <xdr:ext cx="762000" cy="259045"/>
    <xdr:sp macro="" textlink="">
      <xdr:nvSpPr>
        <xdr:cNvPr id="129" name="財政構造の弾力性平均値テキスト"/>
        <xdr:cNvSpPr txBox="1"/>
      </xdr:nvSpPr>
      <xdr:spPr>
        <a:xfrm>
          <a:off x="5041900" y="1065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3175</xdr:rowOff>
    </xdr:from>
    <xdr:to>
      <xdr:col>19</xdr:col>
      <xdr:colOff>133350</xdr:colOff>
      <xdr:row>64</xdr:row>
      <xdr:rowOff>153988</xdr:rowOff>
    </xdr:to>
    <xdr:cxnSp macro="">
      <xdr:nvCxnSpPr>
        <xdr:cNvPr id="131" name="直線コネクタ 130"/>
        <xdr:cNvCxnSpPr/>
      </xdr:nvCxnSpPr>
      <xdr:spPr>
        <a:xfrm flipV="1">
          <a:off x="3225800" y="10975975"/>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96855</xdr:rowOff>
    </xdr:from>
    <xdr:ext cx="736600" cy="259045"/>
    <xdr:sp macro="" textlink="">
      <xdr:nvSpPr>
        <xdr:cNvPr id="133" name="テキスト ボックス 132"/>
        <xdr:cNvSpPr txBox="1"/>
      </xdr:nvSpPr>
      <xdr:spPr>
        <a:xfrm>
          <a:off x="3733800" y="1055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15240</xdr:rowOff>
    </xdr:from>
    <xdr:to>
      <xdr:col>15</xdr:col>
      <xdr:colOff>82550</xdr:colOff>
      <xdr:row>64</xdr:row>
      <xdr:rowOff>153988</xdr:rowOff>
    </xdr:to>
    <xdr:cxnSp macro="">
      <xdr:nvCxnSpPr>
        <xdr:cNvPr id="134" name="直線コネクタ 133"/>
        <xdr:cNvCxnSpPr/>
      </xdr:nvCxnSpPr>
      <xdr:spPr>
        <a:xfrm>
          <a:off x="2336800" y="10988040"/>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15240</xdr:rowOff>
    </xdr:from>
    <xdr:to>
      <xdr:col>11</xdr:col>
      <xdr:colOff>31750</xdr:colOff>
      <xdr:row>66</xdr:row>
      <xdr:rowOff>58420</xdr:rowOff>
    </xdr:to>
    <xdr:cxnSp macro="">
      <xdr:nvCxnSpPr>
        <xdr:cNvPr id="137" name="直線コネクタ 136"/>
        <xdr:cNvCxnSpPr/>
      </xdr:nvCxnSpPr>
      <xdr:spPr>
        <a:xfrm flipV="1">
          <a:off x="1447800" y="10988040"/>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39" name="テキスト ボックス 138"/>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1" name="テキスト ボックス 140"/>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635</xdr:rowOff>
    </xdr:from>
    <xdr:to>
      <xdr:col>23</xdr:col>
      <xdr:colOff>184150</xdr:colOff>
      <xdr:row>64</xdr:row>
      <xdr:rowOff>102235</xdr:rowOff>
    </xdr:to>
    <xdr:sp macro="" textlink="">
      <xdr:nvSpPr>
        <xdr:cNvPr id="147" name="楕円 146"/>
        <xdr:cNvSpPr/>
      </xdr:nvSpPr>
      <xdr:spPr>
        <a:xfrm>
          <a:off x="49022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144162</xdr:rowOff>
    </xdr:from>
    <xdr:ext cx="762000" cy="259045"/>
    <xdr:sp macro="" textlink="">
      <xdr:nvSpPr>
        <xdr:cNvPr id="148" name="財政構造の弾力性該当値テキスト"/>
        <xdr:cNvSpPr txBox="1"/>
      </xdr:nvSpPr>
      <xdr:spPr>
        <a:xfrm>
          <a:off x="5041900" y="1094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123825</xdr:rowOff>
    </xdr:from>
    <xdr:to>
      <xdr:col>19</xdr:col>
      <xdr:colOff>184150</xdr:colOff>
      <xdr:row>64</xdr:row>
      <xdr:rowOff>53975</xdr:rowOff>
    </xdr:to>
    <xdr:sp macro="" textlink="">
      <xdr:nvSpPr>
        <xdr:cNvPr id="149" name="楕円 148"/>
        <xdr:cNvSpPr/>
      </xdr:nvSpPr>
      <xdr:spPr>
        <a:xfrm>
          <a:off x="4064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38752</xdr:rowOff>
    </xdr:from>
    <xdr:ext cx="736600" cy="259045"/>
    <xdr:sp macro="" textlink="">
      <xdr:nvSpPr>
        <xdr:cNvPr id="150" name="テキスト ボックス 149"/>
        <xdr:cNvSpPr txBox="1"/>
      </xdr:nvSpPr>
      <xdr:spPr>
        <a:xfrm>
          <a:off x="3733800" y="1101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103188</xdr:rowOff>
    </xdr:from>
    <xdr:to>
      <xdr:col>15</xdr:col>
      <xdr:colOff>133350</xdr:colOff>
      <xdr:row>65</xdr:row>
      <xdr:rowOff>33338</xdr:rowOff>
    </xdr:to>
    <xdr:sp macro="" textlink="">
      <xdr:nvSpPr>
        <xdr:cNvPr id="151" name="楕円 150"/>
        <xdr:cNvSpPr/>
      </xdr:nvSpPr>
      <xdr:spPr>
        <a:xfrm>
          <a:off x="3175000" y="1107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18115</xdr:rowOff>
    </xdr:from>
    <xdr:ext cx="762000" cy="259045"/>
    <xdr:sp macro="" textlink="">
      <xdr:nvSpPr>
        <xdr:cNvPr id="152" name="テキスト ボックス 151"/>
        <xdr:cNvSpPr txBox="1"/>
      </xdr:nvSpPr>
      <xdr:spPr>
        <a:xfrm>
          <a:off x="2844800" y="1116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135890</xdr:rowOff>
    </xdr:from>
    <xdr:to>
      <xdr:col>11</xdr:col>
      <xdr:colOff>82550</xdr:colOff>
      <xdr:row>64</xdr:row>
      <xdr:rowOff>66040</xdr:rowOff>
    </xdr:to>
    <xdr:sp macro="" textlink="">
      <xdr:nvSpPr>
        <xdr:cNvPr id="153" name="楕円 152"/>
        <xdr:cNvSpPr/>
      </xdr:nvSpPr>
      <xdr:spPr>
        <a:xfrm>
          <a:off x="2286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50817</xdr:rowOff>
    </xdr:from>
    <xdr:ext cx="762000" cy="259045"/>
    <xdr:sp macro="" textlink="">
      <xdr:nvSpPr>
        <xdr:cNvPr id="154" name="テキスト ボックス 153"/>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7620</xdr:rowOff>
    </xdr:from>
    <xdr:to>
      <xdr:col>7</xdr:col>
      <xdr:colOff>31750</xdr:colOff>
      <xdr:row>66</xdr:row>
      <xdr:rowOff>109220</xdr:rowOff>
    </xdr:to>
    <xdr:sp macro="" textlink="">
      <xdr:nvSpPr>
        <xdr:cNvPr id="155" name="楕円 154"/>
        <xdr:cNvSpPr/>
      </xdr:nvSpPr>
      <xdr:spPr>
        <a:xfrm>
          <a:off x="1397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93997</xdr:rowOff>
    </xdr:from>
    <xdr:ext cx="762000" cy="259045"/>
    <xdr:sp macro="" textlink="">
      <xdr:nvSpPr>
        <xdr:cNvPr id="156" name="テキスト ボックス 155"/>
        <xdr:cNvSpPr txBox="1"/>
      </xdr:nvSpPr>
      <xdr:spPr>
        <a:xfrm>
          <a:off x="1066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[113,425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a:t>
          </a:r>
          <a:r>
            <a:rPr kumimoji="1" lang="en-US" altLang="ja-JP" sz="1300">
              <a:latin typeface="ＭＳ Ｐゴシック" panose="020B0600070205080204" pitchFamily="50" charset="-128"/>
              <a:ea typeface="ＭＳ Ｐゴシック" panose="020B0600070205080204" pitchFamily="50" charset="-128"/>
            </a:rPr>
            <a:t>117,951</a:t>
          </a:r>
          <a:r>
            <a:rPr kumimoji="1" lang="ja-JP" altLang="en-US" sz="1300">
              <a:latin typeface="ＭＳ Ｐゴシック" panose="020B0600070205080204" pitchFamily="50" charset="-128"/>
              <a:ea typeface="ＭＳ Ｐゴシック" panose="020B0600070205080204" pitchFamily="50" charset="-128"/>
            </a:rPr>
            <a:t>円）を</a:t>
          </a:r>
          <a:r>
            <a:rPr kumimoji="1" lang="en-US" altLang="ja-JP" sz="1300">
              <a:latin typeface="ＭＳ Ｐゴシック" panose="020B0600070205080204" pitchFamily="50" charset="-128"/>
              <a:ea typeface="ＭＳ Ｐゴシック" panose="020B0600070205080204" pitchFamily="50" charset="-128"/>
            </a:rPr>
            <a:t>4,526</a:t>
          </a:r>
          <a:r>
            <a:rPr kumimoji="1" lang="ja-JP" altLang="en-US" sz="1300">
              <a:latin typeface="ＭＳ Ｐゴシック" panose="020B0600070205080204" pitchFamily="50" charset="-128"/>
              <a:ea typeface="ＭＳ Ｐゴシック" panose="020B0600070205080204" pitchFamily="50" charset="-128"/>
            </a:rPr>
            <a:t>円下回っている。</a:t>
          </a:r>
        </a:p>
        <a:p>
          <a:r>
            <a:rPr kumimoji="1" lang="ja-JP" altLang="en-US" sz="1300">
              <a:latin typeface="ＭＳ Ｐゴシック" panose="020B0600070205080204" pitchFamily="50" charset="-128"/>
              <a:ea typeface="ＭＳ Ｐゴシック" panose="020B0600070205080204" pitchFamily="50" charset="-128"/>
            </a:rPr>
            <a:t>人件費において、今後も職員増にならないよう必要最小限の採用に留め、引き続き効率的な財政運営に努める。</a:t>
          </a:r>
        </a:p>
        <a:p>
          <a:r>
            <a:rPr kumimoji="1" lang="ja-JP" altLang="en-US" sz="1300">
              <a:latin typeface="ＭＳ Ｐゴシック" panose="020B0600070205080204" pitchFamily="50" charset="-128"/>
              <a:ea typeface="ＭＳ Ｐゴシック" panose="020B0600070205080204" pitchFamily="50" charset="-128"/>
            </a:rPr>
            <a:t>物件費において、事業成果を考慮して事務事業を見直し、物件費全体の抑制を図り、必要最小限の経費で効率的な財政運営を目指す。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67077</xdr:rowOff>
    </xdr:from>
    <xdr:to>
      <xdr:col>23</xdr:col>
      <xdr:colOff>133350</xdr:colOff>
      <xdr:row>80</xdr:row>
      <xdr:rowOff>73492</xdr:rowOff>
    </xdr:to>
    <xdr:cxnSp macro="">
      <xdr:nvCxnSpPr>
        <xdr:cNvPr id="193" name="直線コネクタ 192"/>
        <xdr:cNvCxnSpPr/>
      </xdr:nvCxnSpPr>
      <xdr:spPr>
        <a:xfrm>
          <a:off x="4114800" y="13783077"/>
          <a:ext cx="838200" cy="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58269</xdr:rowOff>
    </xdr:from>
    <xdr:ext cx="762000" cy="259045"/>
    <xdr:sp macro="" textlink="">
      <xdr:nvSpPr>
        <xdr:cNvPr id="194" name="人件費・物件費等の状況平均値テキスト"/>
        <xdr:cNvSpPr txBox="1"/>
      </xdr:nvSpPr>
      <xdr:spPr>
        <a:xfrm>
          <a:off x="5041900" y="137742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67077</xdr:rowOff>
    </xdr:from>
    <xdr:to>
      <xdr:col>19</xdr:col>
      <xdr:colOff>133350</xdr:colOff>
      <xdr:row>80</xdr:row>
      <xdr:rowOff>71513</xdr:rowOff>
    </xdr:to>
    <xdr:cxnSp macro="">
      <xdr:nvCxnSpPr>
        <xdr:cNvPr id="196" name="直線コネクタ 195"/>
        <xdr:cNvCxnSpPr/>
      </xdr:nvCxnSpPr>
      <xdr:spPr>
        <a:xfrm flipV="1">
          <a:off x="3225800" y="13783077"/>
          <a:ext cx="889000" cy="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111069</xdr:rowOff>
    </xdr:from>
    <xdr:ext cx="736600" cy="259045"/>
    <xdr:sp macro="" textlink="">
      <xdr:nvSpPr>
        <xdr:cNvPr id="198" name="テキスト ボックス 197"/>
        <xdr:cNvSpPr txBox="1"/>
      </xdr:nvSpPr>
      <xdr:spPr>
        <a:xfrm>
          <a:off x="3733800" y="1382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56739</xdr:rowOff>
    </xdr:from>
    <xdr:to>
      <xdr:col>15</xdr:col>
      <xdr:colOff>82550</xdr:colOff>
      <xdr:row>80</xdr:row>
      <xdr:rowOff>71513</xdr:rowOff>
    </xdr:to>
    <xdr:cxnSp macro="">
      <xdr:nvCxnSpPr>
        <xdr:cNvPr id="199" name="直線コネクタ 198"/>
        <xdr:cNvCxnSpPr/>
      </xdr:nvCxnSpPr>
      <xdr:spPr>
        <a:xfrm>
          <a:off x="2336800" y="13772739"/>
          <a:ext cx="889000" cy="1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109717</xdr:rowOff>
    </xdr:from>
    <xdr:ext cx="762000" cy="259045"/>
    <xdr:sp macro="" textlink="">
      <xdr:nvSpPr>
        <xdr:cNvPr id="201" name="テキスト ボックス 200"/>
        <xdr:cNvSpPr txBox="1"/>
      </xdr:nvSpPr>
      <xdr:spPr>
        <a:xfrm>
          <a:off x="2844800" y="138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50172</xdr:rowOff>
    </xdr:from>
    <xdr:to>
      <xdr:col>11</xdr:col>
      <xdr:colOff>31750</xdr:colOff>
      <xdr:row>80</xdr:row>
      <xdr:rowOff>56739</xdr:rowOff>
    </xdr:to>
    <xdr:cxnSp macro="">
      <xdr:nvCxnSpPr>
        <xdr:cNvPr id="202" name="直線コネクタ 201"/>
        <xdr:cNvCxnSpPr/>
      </xdr:nvCxnSpPr>
      <xdr:spPr>
        <a:xfrm>
          <a:off x="1447800" y="13766172"/>
          <a:ext cx="889000" cy="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92336</xdr:rowOff>
    </xdr:from>
    <xdr:ext cx="762000" cy="259045"/>
    <xdr:sp macro="" textlink="">
      <xdr:nvSpPr>
        <xdr:cNvPr id="204" name="テキスト ボックス 203"/>
        <xdr:cNvSpPr txBox="1"/>
      </xdr:nvSpPr>
      <xdr:spPr>
        <a:xfrm>
          <a:off x="1955800" y="138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107714</xdr:rowOff>
    </xdr:from>
    <xdr:ext cx="762000" cy="259045"/>
    <xdr:sp macro="" textlink="">
      <xdr:nvSpPr>
        <xdr:cNvPr id="206" name="テキスト ボックス 205"/>
        <xdr:cNvSpPr txBox="1"/>
      </xdr:nvSpPr>
      <xdr:spPr>
        <a:xfrm>
          <a:off x="1066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22692</xdr:rowOff>
    </xdr:from>
    <xdr:to>
      <xdr:col>23</xdr:col>
      <xdr:colOff>184150</xdr:colOff>
      <xdr:row>80</xdr:row>
      <xdr:rowOff>124292</xdr:rowOff>
    </xdr:to>
    <xdr:sp macro="" textlink="">
      <xdr:nvSpPr>
        <xdr:cNvPr id="212" name="楕円 211"/>
        <xdr:cNvSpPr/>
      </xdr:nvSpPr>
      <xdr:spPr>
        <a:xfrm>
          <a:off x="4902200" y="1373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115419</xdr:rowOff>
    </xdr:from>
    <xdr:ext cx="762000" cy="259045"/>
    <xdr:sp macro="" textlink="">
      <xdr:nvSpPr>
        <xdr:cNvPr id="213" name="人件費・物件費等の状況該当値テキスト"/>
        <xdr:cNvSpPr txBox="1"/>
      </xdr:nvSpPr>
      <xdr:spPr>
        <a:xfrm>
          <a:off x="5041900" y="1365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16277</xdr:rowOff>
    </xdr:from>
    <xdr:to>
      <xdr:col>19</xdr:col>
      <xdr:colOff>184150</xdr:colOff>
      <xdr:row>80</xdr:row>
      <xdr:rowOff>117877</xdr:rowOff>
    </xdr:to>
    <xdr:sp macro="" textlink="">
      <xdr:nvSpPr>
        <xdr:cNvPr id="214" name="楕円 213"/>
        <xdr:cNvSpPr/>
      </xdr:nvSpPr>
      <xdr:spPr>
        <a:xfrm>
          <a:off x="4064000" y="1373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128054</xdr:rowOff>
    </xdr:from>
    <xdr:ext cx="736600" cy="259045"/>
    <xdr:sp macro="" textlink="">
      <xdr:nvSpPr>
        <xdr:cNvPr id="215" name="テキスト ボックス 214"/>
        <xdr:cNvSpPr txBox="1"/>
      </xdr:nvSpPr>
      <xdr:spPr>
        <a:xfrm>
          <a:off x="3733800" y="13501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20713</xdr:rowOff>
    </xdr:from>
    <xdr:to>
      <xdr:col>15</xdr:col>
      <xdr:colOff>133350</xdr:colOff>
      <xdr:row>80</xdr:row>
      <xdr:rowOff>122313</xdr:rowOff>
    </xdr:to>
    <xdr:sp macro="" textlink="">
      <xdr:nvSpPr>
        <xdr:cNvPr id="216" name="楕円 215"/>
        <xdr:cNvSpPr/>
      </xdr:nvSpPr>
      <xdr:spPr>
        <a:xfrm>
          <a:off x="3175000" y="1373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132490</xdr:rowOff>
    </xdr:from>
    <xdr:ext cx="762000" cy="259045"/>
    <xdr:sp macro="" textlink="">
      <xdr:nvSpPr>
        <xdr:cNvPr id="217" name="テキスト ボックス 216"/>
        <xdr:cNvSpPr txBox="1"/>
      </xdr:nvSpPr>
      <xdr:spPr>
        <a:xfrm>
          <a:off x="2844800" y="1350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5939</xdr:rowOff>
    </xdr:from>
    <xdr:to>
      <xdr:col>11</xdr:col>
      <xdr:colOff>82550</xdr:colOff>
      <xdr:row>80</xdr:row>
      <xdr:rowOff>107539</xdr:rowOff>
    </xdr:to>
    <xdr:sp macro="" textlink="">
      <xdr:nvSpPr>
        <xdr:cNvPr id="218" name="楕円 217"/>
        <xdr:cNvSpPr/>
      </xdr:nvSpPr>
      <xdr:spPr>
        <a:xfrm>
          <a:off x="2286000" y="1372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117716</xdr:rowOff>
    </xdr:from>
    <xdr:ext cx="762000" cy="259045"/>
    <xdr:sp macro="" textlink="">
      <xdr:nvSpPr>
        <xdr:cNvPr id="219" name="テキスト ボックス 218"/>
        <xdr:cNvSpPr txBox="1"/>
      </xdr:nvSpPr>
      <xdr:spPr>
        <a:xfrm>
          <a:off x="1955800" y="1349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170822</xdr:rowOff>
    </xdr:from>
    <xdr:to>
      <xdr:col>7</xdr:col>
      <xdr:colOff>31750</xdr:colOff>
      <xdr:row>80</xdr:row>
      <xdr:rowOff>100972</xdr:rowOff>
    </xdr:to>
    <xdr:sp macro="" textlink="">
      <xdr:nvSpPr>
        <xdr:cNvPr id="220" name="楕円 219"/>
        <xdr:cNvSpPr/>
      </xdr:nvSpPr>
      <xdr:spPr>
        <a:xfrm>
          <a:off x="1397000" y="1371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111149</xdr:rowOff>
    </xdr:from>
    <xdr:ext cx="762000" cy="259045"/>
    <xdr:sp macro="" textlink="">
      <xdr:nvSpPr>
        <xdr:cNvPr id="221" name="テキスト ボックス 220"/>
        <xdr:cNvSpPr txBox="1"/>
      </xdr:nvSpPr>
      <xdr:spPr>
        <a:xfrm>
          <a:off x="1066800" y="1348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a:t>
          </a:r>
          <a:r>
            <a:rPr kumimoji="1" lang="en-US" altLang="ja-JP" sz="1300">
              <a:latin typeface="ＭＳ Ｐゴシック" panose="020B0600070205080204" pitchFamily="50" charset="-128"/>
              <a:ea typeface="ＭＳ Ｐゴシック" panose="020B0600070205080204" pitchFamily="50" charset="-128"/>
            </a:rPr>
            <a:t>97.2</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諸手当については国の制度と同水準であり、今後も適正化に努める。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10584</xdr:rowOff>
    </xdr:from>
    <xdr:to>
      <xdr:col>81</xdr:col>
      <xdr:colOff>44450</xdr:colOff>
      <xdr:row>87</xdr:row>
      <xdr:rowOff>64205</xdr:rowOff>
    </xdr:to>
    <xdr:cxnSp macro="">
      <xdr:nvCxnSpPr>
        <xdr:cNvPr id="255" name="直線コネクタ 254"/>
        <xdr:cNvCxnSpPr/>
      </xdr:nvCxnSpPr>
      <xdr:spPr>
        <a:xfrm flipV="1">
          <a:off x="16179800" y="14926734"/>
          <a:ext cx="8382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6" name="給与水準   （国との比較）平均値テキスト"/>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64205</xdr:rowOff>
    </xdr:to>
    <xdr:cxnSp macro="">
      <xdr:nvCxnSpPr>
        <xdr:cNvPr id="258" name="直線コネクタ 257"/>
        <xdr:cNvCxnSpPr/>
      </xdr:nvCxnSpPr>
      <xdr:spPr>
        <a:xfrm>
          <a:off x="15290800" y="1496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0" name="テキスト ボックス 259"/>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158045</xdr:rowOff>
    </xdr:to>
    <xdr:cxnSp macro="">
      <xdr:nvCxnSpPr>
        <xdr:cNvPr id="261" name="直線コネクタ 260"/>
        <xdr:cNvCxnSpPr/>
      </xdr:nvCxnSpPr>
      <xdr:spPr>
        <a:xfrm flipV="1">
          <a:off x="14401800" y="14966950"/>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3" name="テキスト ボックス 262"/>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158045</xdr:rowOff>
    </xdr:to>
    <xdr:cxnSp macro="">
      <xdr:nvCxnSpPr>
        <xdr:cNvPr id="264" name="直線コネクタ 263"/>
        <xdr:cNvCxnSpPr/>
      </xdr:nvCxnSpPr>
      <xdr:spPr>
        <a:xfrm>
          <a:off x="13512800" y="14926734"/>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6" name="テキスト ボックス 265"/>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74" name="楕円 273"/>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103311</xdr:rowOff>
    </xdr:from>
    <xdr:ext cx="762000" cy="259045"/>
    <xdr:sp macro="" textlink="">
      <xdr:nvSpPr>
        <xdr:cNvPr id="275" name="給与水準   （国との比較）該当値テキスト"/>
        <xdr:cNvSpPr txBox="1"/>
      </xdr:nvSpPr>
      <xdr:spPr>
        <a:xfrm>
          <a:off x="17106900" y="1484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13405</xdr:rowOff>
    </xdr:from>
    <xdr:to>
      <xdr:col>77</xdr:col>
      <xdr:colOff>95250</xdr:colOff>
      <xdr:row>87</xdr:row>
      <xdr:rowOff>115005</xdr:rowOff>
    </xdr:to>
    <xdr:sp macro="" textlink="">
      <xdr:nvSpPr>
        <xdr:cNvPr id="276" name="楕円 275"/>
        <xdr:cNvSpPr/>
      </xdr:nvSpPr>
      <xdr:spPr>
        <a:xfrm>
          <a:off x="16129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99782</xdr:rowOff>
    </xdr:from>
    <xdr:ext cx="736600" cy="259045"/>
    <xdr:sp macro="" textlink="">
      <xdr:nvSpPr>
        <xdr:cNvPr id="277" name="テキスト ボックス 276"/>
        <xdr:cNvSpPr txBox="1"/>
      </xdr:nvSpPr>
      <xdr:spPr>
        <a:xfrm>
          <a:off x="15798800" y="1501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78" name="楕円 277"/>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79" name="テキスト ボックス 278"/>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107245</xdr:rowOff>
    </xdr:from>
    <xdr:to>
      <xdr:col>68</xdr:col>
      <xdr:colOff>203200</xdr:colOff>
      <xdr:row>88</xdr:row>
      <xdr:rowOff>37395</xdr:rowOff>
    </xdr:to>
    <xdr:sp macro="" textlink="">
      <xdr:nvSpPr>
        <xdr:cNvPr id="280" name="楕円 279"/>
        <xdr:cNvSpPr/>
      </xdr:nvSpPr>
      <xdr:spPr>
        <a:xfrm>
          <a:off x="14351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22172</xdr:rowOff>
    </xdr:from>
    <xdr:ext cx="762000" cy="259045"/>
    <xdr:sp macro="" textlink="">
      <xdr:nvSpPr>
        <xdr:cNvPr id="281" name="テキスト ボックス 280"/>
        <xdr:cNvSpPr txBox="1"/>
      </xdr:nvSpPr>
      <xdr:spPr>
        <a:xfrm>
          <a:off x="14020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2" name="楕円 281"/>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3" name="テキスト ボックス 282"/>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a:t>
          </a:r>
          <a:r>
            <a:rPr kumimoji="1" lang="en-US" altLang="ja-JP" sz="1300">
              <a:latin typeface="ＭＳ Ｐゴシック" panose="020B0600070205080204" pitchFamily="50" charset="-128"/>
              <a:ea typeface="ＭＳ Ｐゴシック" panose="020B0600070205080204" pitchFamily="50" charset="-128"/>
            </a:rPr>
            <a:t>6.51</a:t>
          </a:r>
          <a:r>
            <a:rPr kumimoji="1" lang="ja-JP" altLang="en-US" sz="1300">
              <a:latin typeface="ＭＳ Ｐゴシック" panose="020B0600070205080204" pitchFamily="50" charset="-128"/>
              <a:ea typeface="ＭＳ Ｐゴシック" panose="020B0600070205080204" pitchFamily="50" charset="-128"/>
            </a:rPr>
            <a:t>人）を</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人下回っている。</a:t>
          </a:r>
        </a:p>
        <a:p>
          <a:r>
            <a:rPr kumimoji="1" lang="ja-JP" altLang="en-US" sz="1300">
              <a:latin typeface="ＭＳ Ｐゴシック" panose="020B0600070205080204" pitchFamily="50" charset="-128"/>
              <a:ea typeface="ＭＳ Ｐゴシック" panose="020B0600070205080204" pitchFamily="50" charset="-128"/>
            </a:rPr>
            <a:t>過去には</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カ年</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人削減方針により職員数減の施策を実施してきたが、行政業務が多様化し、近年福祉等の専門職が増加することで、類似団体平均に近づいてきている。今後も最小限の職員採用に留め、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59872</xdr:rowOff>
    </xdr:from>
    <xdr:to>
      <xdr:col>81</xdr:col>
      <xdr:colOff>44450</xdr:colOff>
      <xdr:row>60</xdr:row>
      <xdr:rowOff>75384</xdr:rowOff>
    </xdr:to>
    <xdr:cxnSp macro="">
      <xdr:nvCxnSpPr>
        <xdr:cNvPr id="320" name="直線コネクタ 319"/>
        <xdr:cNvCxnSpPr/>
      </xdr:nvCxnSpPr>
      <xdr:spPr>
        <a:xfrm>
          <a:off x="16179800" y="10346872"/>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108</xdr:rowOff>
    </xdr:from>
    <xdr:ext cx="762000" cy="259045"/>
    <xdr:sp macro="" textlink="">
      <xdr:nvSpPr>
        <xdr:cNvPr id="321" name="定員管理の状況平均値テキスト"/>
        <xdr:cNvSpPr txBox="1"/>
      </xdr:nvSpPr>
      <xdr:spPr>
        <a:xfrm>
          <a:off x="17106900" y="10287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25400</xdr:rowOff>
    </xdr:from>
    <xdr:to>
      <xdr:col>77</xdr:col>
      <xdr:colOff>44450</xdr:colOff>
      <xdr:row>60</xdr:row>
      <xdr:rowOff>59872</xdr:rowOff>
    </xdr:to>
    <xdr:cxnSp macro="">
      <xdr:nvCxnSpPr>
        <xdr:cNvPr id="323" name="直線コネクタ 322"/>
        <xdr:cNvCxnSpPr/>
      </xdr:nvCxnSpPr>
      <xdr:spPr>
        <a:xfrm>
          <a:off x="15290800" y="103124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104067</xdr:rowOff>
    </xdr:from>
    <xdr:ext cx="736600" cy="259045"/>
    <xdr:sp macro="" textlink="">
      <xdr:nvSpPr>
        <xdr:cNvPr id="325" name="テキスト ボックス 324"/>
        <xdr:cNvSpPr txBox="1"/>
      </xdr:nvSpPr>
      <xdr:spPr>
        <a:xfrm>
          <a:off x="15798800" y="1039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88265</xdr:rowOff>
    </xdr:from>
    <xdr:to>
      <xdr:col>72</xdr:col>
      <xdr:colOff>203200</xdr:colOff>
      <xdr:row>60</xdr:row>
      <xdr:rowOff>25400</xdr:rowOff>
    </xdr:to>
    <xdr:cxnSp macro="">
      <xdr:nvCxnSpPr>
        <xdr:cNvPr id="326" name="直線コネクタ 325"/>
        <xdr:cNvCxnSpPr/>
      </xdr:nvCxnSpPr>
      <xdr:spPr>
        <a:xfrm>
          <a:off x="14401800" y="1020381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98896</xdr:rowOff>
    </xdr:from>
    <xdr:ext cx="762000" cy="259045"/>
    <xdr:sp macro="" textlink="">
      <xdr:nvSpPr>
        <xdr:cNvPr id="328" name="テキスト ボックス 327"/>
        <xdr:cNvSpPr txBox="1"/>
      </xdr:nvSpPr>
      <xdr:spPr>
        <a:xfrm>
          <a:off x="14909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88265</xdr:rowOff>
    </xdr:from>
    <xdr:to>
      <xdr:col>68</xdr:col>
      <xdr:colOff>152400</xdr:colOff>
      <xdr:row>59</xdr:row>
      <xdr:rowOff>108948</xdr:rowOff>
    </xdr:to>
    <xdr:cxnSp macro="">
      <xdr:nvCxnSpPr>
        <xdr:cNvPr id="329" name="直線コネクタ 328"/>
        <xdr:cNvCxnSpPr/>
      </xdr:nvCxnSpPr>
      <xdr:spPr>
        <a:xfrm flipV="1">
          <a:off x="13512800" y="10203815"/>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1" name="テキスト ボックス 330"/>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152326</xdr:rowOff>
    </xdr:from>
    <xdr:ext cx="762000" cy="259045"/>
    <xdr:sp macro="" textlink="">
      <xdr:nvSpPr>
        <xdr:cNvPr id="333" name="テキスト ボックス 332"/>
        <xdr:cNvSpPr txBox="1"/>
      </xdr:nvSpPr>
      <xdr:spPr>
        <a:xfrm>
          <a:off x="13131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39" name="楕円 338"/>
        <xdr:cNvSpPr/>
      </xdr:nvSpPr>
      <xdr:spPr>
        <a:xfrm>
          <a:off x="16967200" y="1031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41111</xdr:rowOff>
    </xdr:from>
    <xdr:ext cx="762000" cy="259045"/>
    <xdr:sp macro="" textlink="">
      <xdr:nvSpPr>
        <xdr:cNvPr id="340" name="定員管理の状況該当値テキスト"/>
        <xdr:cNvSpPr txBox="1"/>
      </xdr:nvSpPr>
      <xdr:spPr>
        <a:xfrm>
          <a:off x="17106900" y="10156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9072</xdr:rowOff>
    </xdr:from>
    <xdr:to>
      <xdr:col>77</xdr:col>
      <xdr:colOff>95250</xdr:colOff>
      <xdr:row>60</xdr:row>
      <xdr:rowOff>110672</xdr:rowOff>
    </xdr:to>
    <xdr:sp macro="" textlink="">
      <xdr:nvSpPr>
        <xdr:cNvPr id="341" name="楕円 340"/>
        <xdr:cNvSpPr/>
      </xdr:nvSpPr>
      <xdr:spPr>
        <a:xfrm>
          <a:off x="16129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120849</xdr:rowOff>
    </xdr:from>
    <xdr:ext cx="736600" cy="259045"/>
    <xdr:sp macro="" textlink="">
      <xdr:nvSpPr>
        <xdr:cNvPr id="342" name="テキスト ボックス 341"/>
        <xdr:cNvSpPr txBox="1"/>
      </xdr:nvSpPr>
      <xdr:spPr>
        <a:xfrm>
          <a:off x="15798800" y="10064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146050</xdr:rowOff>
    </xdr:from>
    <xdr:to>
      <xdr:col>73</xdr:col>
      <xdr:colOff>44450</xdr:colOff>
      <xdr:row>60</xdr:row>
      <xdr:rowOff>76200</xdr:rowOff>
    </xdr:to>
    <xdr:sp macro="" textlink="">
      <xdr:nvSpPr>
        <xdr:cNvPr id="343" name="楕円 342"/>
        <xdr:cNvSpPr/>
      </xdr:nvSpPr>
      <xdr:spPr>
        <a:xfrm>
          <a:off x="15240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86377</xdr:rowOff>
    </xdr:from>
    <xdr:ext cx="762000" cy="259045"/>
    <xdr:sp macro="" textlink="">
      <xdr:nvSpPr>
        <xdr:cNvPr id="344" name="テキスト ボックス 343"/>
        <xdr:cNvSpPr txBox="1"/>
      </xdr:nvSpPr>
      <xdr:spPr>
        <a:xfrm>
          <a:off x="1490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37465</xdr:rowOff>
    </xdr:from>
    <xdr:to>
      <xdr:col>68</xdr:col>
      <xdr:colOff>203200</xdr:colOff>
      <xdr:row>59</xdr:row>
      <xdr:rowOff>139065</xdr:rowOff>
    </xdr:to>
    <xdr:sp macro="" textlink="">
      <xdr:nvSpPr>
        <xdr:cNvPr id="345" name="楕円 344"/>
        <xdr:cNvSpPr/>
      </xdr:nvSpPr>
      <xdr:spPr>
        <a:xfrm>
          <a:off x="143510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149242</xdr:rowOff>
    </xdr:from>
    <xdr:ext cx="762000" cy="259045"/>
    <xdr:sp macro="" textlink="">
      <xdr:nvSpPr>
        <xdr:cNvPr id="346" name="テキスト ボックス 345"/>
        <xdr:cNvSpPr txBox="1"/>
      </xdr:nvSpPr>
      <xdr:spPr>
        <a:xfrm>
          <a:off x="14020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58148</xdr:rowOff>
    </xdr:from>
    <xdr:to>
      <xdr:col>64</xdr:col>
      <xdr:colOff>152400</xdr:colOff>
      <xdr:row>59</xdr:row>
      <xdr:rowOff>159748</xdr:rowOff>
    </xdr:to>
    <xdr:sp macro="" textlink="">
      <xdr:nvSpPr>
        <xdr:cNvPr id="347" name="楕円 346"/>
        <xdr:cNvSpPr/>
      </xdr:nvSpPr>
      <xdr:spPr>
        <a:xfrm>
          <a:off x="13462000" y="101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169925</xdr:rowOff>
    </xdr:from>
    <xdr:ext cx="762000" cy="259045"/>
    <xdr:sp macro="" textlink="">
      <xdr:nvSpPr>
        <xdr:cNvPr id="348" name="テキスト ボックス 347"/>
        <xdr:cNvSpPr txBox="1"/>
      </xdr:nvSpPr>
      <xdr:spPr>
        <a:xfrm>
          <a:off x="13131800" y="994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％上回っている。</a:t>
          </a:r>
        </a:p>
        <a:p>
          <a:r>
            <a:rPr kumimoji="1" lang="ja-JP" altLang="en-US" sz="1300">
              <a:latin typeface="ＭＳ Ｐゴシック" panose="020B0600070205080204" pitchFamily="50" charset="-128"/>
              <a:ea typeface="ＭＳ Ｐゴシック" panose="020B0600070205080204" pitchFamily="50" charset="-128"/>
            </a:rPr>
            <a:t>これまで人口増加に伴う社会基盤整備として、継続的に投資的事業を推進してきたために公債費が増嵩、さらに県第二浄化センターの関連で下水道整備事業を推進してきたことに伴う繰出金が実質公債費を高くしている要因である。今後は投資的事業の抑制や交付税算入できない起債を極力借りないようにし、実質公債費比率のさらなる減少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13462</xdr:rowOff>
    </xdr:from>
    <xdr:to>
      <xdr:col>81</xdr:col>
      <xdr:colOff>44450</xdr:colOff>
      <xdr:row>41</xdr:row>
      <xdr:rowOff>71374</xdr:rowOff>
    </xdr:to>
    <xdr:cxnSp macro="">
      <xdr:nvCxnSpPr>
        <xdr:cNvPr id="380" name="直線コネクタ 379"/>
        <xdr:cNvCxnSpPr/>
      </xdr:nvCxnSpPr>
      <xdr:spPr>
        <a:xfrm flipV="1">
          <a:off x="16179800" y="704291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71374</xdr:rowOff>
    </xdr:from>
    <xdr:to>
      <xdr:col>77</xdr:col>
      <xdr:colOff>44450</xdr:colOff>
      <xdr:row>41</xdr:row>
      <xdr:rowOff>148590</xdr:rowOff>
    </xdr:to>
    <xdr:cxnSp macro="">
      <xdr:nvCxnSpPr>
        <xdr:cNvPr id="383" name="直線コネクタ 382"/>
        <xdr:cNvCxnSpPr/>
      </xdr:nvCxnSpPr>
      <xdr:spPr>
        <a:xfrm flipV="1">
          <a:off x="15290800" y="710082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148590</xdr:rowOff>
    </xdr:from>
    <xdr:to>
      <xdr:col>72</xdr:col>
      <xdr:colOff>203200</xdr:colOff>
      <xdr:row>42</xdr:row>
      <xdr:rowOff>131572</xdr:rowOff>
    </xdr:to>
    <xdr:cxnSp macro="">
      <xdr:nvCxnSpPr>
        <xdr:cNvPr id="386" name="直線コネクタ 385"/>
        <xdr:cNvCxnSpPr/>
      </xdr:nvCxnSpPr>
      <xdr:spPr>
        <a:xfrm flipV="1">
          <a:off x="14401800" y="7178040"/>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131572</xdr:rowOff>
    </xdr:from>
    <xdr:to>
      <xdr:col>68</xdr:col>
      <xdr:colOff>152400</xdr:colOff>
      <xdr:row>43</xdr:row>
      <xdr:rowOff>75946</xdr:rowOff>
    </xdr:to>
    <xdr:cxnSp macro="">
      <xdr:nvCxnSpPr>
        <xdr:cNvPr id="389" name="直線コネクタ 388"/>
        <xdr:cNvCxnSpPr/>
      </xdr:nvCxnSpPr>
      <xdr:spPr>
        <a:xfrm flipV="1">
          <a:off x="13512800" y="733247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120413</xdr:rowOff>
    </xdr:from>
    <xdr:ext cx="762000" cy="259045"/>
    <xdr:sp macro="" textlink="">
      <xdr:nvSpPr>
        <xdr:cNvPr id="391" name="テキスト ボックス 390"/>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393" name="テキスト ボックス 392"/>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99" name="楕円 398"/>
        <xdr:cNvSpPr/>
      </xdr:nvSpPr>
      <xdr:spPr>
        <a:xfrm>
          <a:off x="169672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106189</xdr:rowOff>
    </xdr:from>
    <xdr:ext cx="762000" cy="259045"/>
    <xdr:sp macro="" textlink="">
      <xdr:nvSpPr>
        <xdr:cNvPr id="400" name="公債費負担の状況該当値テキスト"/>
        <xdr:cNvSpPr txBox="1"/>
      </xdr:nvSpPr>
      <xdr:spPr>
        <a:xfrm>
          <a:off x="17106900" y="696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20574</xdr:rowOff>
    </xdr:from>
    <xdr:to>
      <xdr:col>77</xdr:col>
      <xdr:colOff>95250</xdr:colOff>
      <xdr:row>41</xdr:row>
      <xdr:rowOff>122174</xdr:rowOff>
    </xdr:to>
    <xdr:sp macro="" textlink="">
      <xdr:nvSpPr>
        <xdr:cNvPr id="401" name="楕円 400"/>
        <xdr:cNvSpPr/>
      </xdr:nvSpPr>
      <xdr:spPr>
        <a:xfrm>
          <a:off x="16129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402" name="テキスト ボックス 401"/>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97790</xdr:rowOff>
    </xdr:from>
    <xdr:to>
      <xdr:col>73</xdr:col>
      <xdr:colOff>44450</xdr:colOff>
      <xdr:row>42</xdr:row>
      <xdr:rowOff>27940</xdr:rowOff>
    </xdr:to>
    <xdr:sp macro="" textlink="">
      <xdr:nvSpPr>
        <xdr:cNvPr id="403" name="楕円 402"/>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404" name="テキスト ボックス 403"/>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80772</xdr:rowOff>
    </xdr:from>
    <xdr:to>
      <xdr:col>68</xdr:col>
      <xdr:colOff>203200</xdr:colOff>
      <xdr:row>43</xdr:row>
      <xdr:rowOff>10922</xdr:rowOff>
    </xdr:to>
    <xdr:sp macro="" textlink="">
      <xdr:nvSpPr>
        <xdr:cNvPr id="405" name="楕円 404"/>
        <xdr:cNvSpPr/>
      </xdr:nvSpPr>
      <xdr:spPr>
        <a:xfrm>
          <a:off x="14351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167149</xdr:rowOff>
    </xdr:from>
    <xdr:ext cx="762000" cy="259045"/>
    <xdr:sp macro="" textlink="">
      <xdr:nvSpPr>
        <xdr:cNvPr id="406" name="テキスト ボックス 405"/>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25146</xdr:rowOff>
    </xdr:from>
    <xdr:to>
      <xdr:col>64</xdr:col>
      <xdr:colOff>152400</xdr:colOff>
      <xdr:row>43</xdr:row>
      <xdr:rowOff>126746</xdr:rowOff>
    </xdr:to>
    <xdr:sp macro="" textlink="">
      <xdr:nvSpPr>
        <xdr:cNvPr id="407" name="楕円 406"/>
        <xdr:cNvSpPr/>
      </xdr:nvSpPr>
      <xdr:spPr>
        <a:xfrm>
          <a:off x="13462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111523</xdr:rowOff>
    </xdr:from>
    <xdr:ext cx="762000" cy="259045"/>
    <xdr:sp macro="" textlink="">
      <xdr:nvSpPr>
        <xdr:cNvPr id="408" name="テキスト ボックス 407"/>
        <xdr:cNvSpPr txBox="1"/>
      </xdr:nvSpPr>
      <xdr:spPr>
        <a:xfrm>
          <a:off x="13131800" y="748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a:t>
          </a:r>
          <a:r>
            <a:rPr kumimoji="1" lang="en-US" altLang="ja-JP" sz="1300">
              <a:latin typeface="ＭＳ Ｐゴシック" panose="020B0600070205080204" pitchFamily="50" charset="-128"/>
              <a:ea typeface="ＭＳ Ｐゴシック" panose="020B0600070205080204" pitchFamily="50" charset="-128"/>
            </a:rPr>
            <a:t>18.3</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36.5</a:t>
          </a:r>
          <a:r>
            <a:rPr kumimoji="1" lang="ja-JP" altLang="en-US" sz="1300">
              <a:latin typeface="ＭＳ Ｐゴシック" panose="020B0600070205080204" pitchFamily="50" charset="-128"/>
              <a:ea typeface="ＭＳ Ｐゴシック" panose="020B0600070205080204" pitchFamily="50" charset="-128"/>
            </a:rPr>
            <a:t>％上回っている。</a:t>
          </a:r>
        </a:p>
        <a:p>
          <a:r>
            <a:rPr kumimoji="1" lang="ja-JP" altLang="en-US" sz="1300">
              <a:latin typeface="ＭＳ Ｐゴシック" panose="020B0600070205080204" pitchFamily="50" charset="-128"/>
              <a:ea typeface="ＭＳ Ｐゴシック" panose="020B0600070205080204" pitchFamily="50" charset="-128"/>
            </a:rPr>
            <a:t>施設の更新や道路等の投資的事業の財源として、また、現在世代と将来世代での負担を平準化するためにも地方債の発行に頼ってきた。今後は投資的事業を抑制することにより、後世への負担軽減を図る。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1814</xdr:rowOff>
    </xdr:from>
    <xdr:to>
      <xdr:col>81</xdr:col>
      <xdr:colOff>44450</xdr:colOff>
      <xdr:row>17</xdr:row>
      <xdr:rowOff>28242</xdr:rowOff>
    </xdr:to>
    <xdr:cxnSp macro="">
      <xdr:nvCxnSpPr>
        <xdr:cNvPr id="444" name="直線コネクタ 443"/>
        <xdr:cNvCxnSpPr/>
      </xdr:nvCxnSpPr>
      <xdr:spPr>
        <a:xfrm>
          <a:off x="16179800" y="2916464"/>
          <a:ext cx="8382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88917</xdr:rowOff>
    </xdr:from>
    <xdr:ext cx="762000" cy="259045"/>
    <xdr:sp macro="" textlink="">
      <xdr:nvSpPr>
        <xdr:cNvPr id="445" name="将来負担の状況平均値テキスト"/>
        <xdr:cNvSpPr txBox="1"/>
      </xdr:nvSpPr>
      <xdr:spPr>
        <a:xfrm>
          <a:off x="17106900" y="2317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106619</xdr:rowOff>
    </xdr:from>
    <xdr:to>
      <xdr:col>77</xdr:col>
      <xdr:colOff>44450</xdr:colOff>
      <xdr:row>17</xdr:row>
      <xdr:rowOff>1814</xdr:rowOff>
    </xdr:to>
    <xdr:cxnSp macro="">
      <xdr:nvCxnSpPr>
        <xdr:cNvPr id="447" name="直線コネクタ 446"/>
        <xdr:cNvCxnSpPr/>
      </xdr:nvCxnSpPr>
      <xdr:spPr>
        <a:xfrm>
          <a:off x="15290800" y="2849819"/>
          <a:ext cx="889000" cy="6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8" name="フローチャート: 判断 447"/>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9" name="テキスト ボックス 448"/>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106619</xdr:rowOff>
    </xdr:from>
    <xdr:to>
      <xdr:col>72</xdr:col>
      <xdr:colOff>203200</xdr:colOff>
      <xdr:row>17</xdr:row>
      <xdr:rowOff>50074</xdr:rowOff>
    </xdr:to>
    <xdr:cxnSp macro="">
      <xdr:nvCxnSpPr>
        <xdr:cNvPr id="450" name="直線コネクタ 449"/>
        <xdr:cNvCxnSpPr/>
      </xdr:nvCxnSpPr>
      <xdr:spPr>
        <a:xfrm flipV="1">
          <a:off x="14401800" y="2849819"/>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1" name="フローチャート: 判断 450"/>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2" name="テキスト ボックス 451"/>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50074</xdr:rowOff>
    </xdr:from>
    <xdr:to>
      <xdr:col>68</xdr:col>
      <xdr:colOff>152400</xdr:colOff>
      <xdr:row>17</xdr:row>
      <xdr:rowOff>53521</xdr:rowOff>
    </xdr:to>
    <xdr:cxnSp macro="">
      <xdr:nvCxnSpPr>
        <xdr:cNvPr id="453" name="直線コネクタ 452"/>
        <xdr:cNvCxnSpPr/>
      </xdr:nvCxnSpPr>
      <xdr:spPr>
        <a:xfrm flipV="1">
          <a:off x="13512800" y="296472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11490</xdr:rowOff>
    </xdr:from>
    <xdr:to>
      <xdr:col>68</xdr:col>
      <xdr:colOff>203200</xdr:colOff>
      <xdr:row>14</xdr:row>
      <xdr:rowOff>113090</xdr:rowOff>
    </xdr:to>
    <xdr:sp macro="" textlink="">
      <xdr:nvSpPr>
        <xdr:cNvPr id="454" name="フローチャート: 判断 453"/>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5" name="テキスト ボックス 454"/>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6" name="フローチャート: 判断 455"/>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7" name="テキスト ボックス 456"/>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148892</xdr:rowOff>
    </xdr:from>
    <xdr:to>
      <xdr:col>81</xdr:col>
      <xdr:colOff>95250</xdr:colOff>
      <xdr:row>17</xdr:row>
      <xdr:rowOff>79042</xdr:rowOff>
    </xdr:to>
    <xdr:sp macro="" textlink="">
      <xdr:nvSpPr>
        <xdr:cNvPr id="463" name="楕円 462"/>
        <xdr:cNvSpPr/>
      </xdr:nvSpPr>
      <xdr:spPr>
        <a:xfrm>
          <a:off x="16967200" y="289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120969</xdr:rowOff>
    </xdr:from>
    <xdr:ext cx="762000" cy="259045"/>
    <xdr:sp macro="" textlink="">
      <xdr:nvSpPr>
        <xdr:cNvPr id="464" name="将来負担の状況該当値テキスト"/>
        <xdr:cNvSpPr txBox="1"/>
      </xdr:nvSpPr>
      <xdr:spPr>
        <a:xfrm>
          <a:off x="17106900" y="28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122464</xdr:rowOff>
    </xdr:from>
    <xdr:to>
      <xdr:col>77</xdr:col>
      <xdr:colOff>95250</xdr:colOff>
      <xdr:row>17</xdr:row>
      <xdr:rowOff>52614</xdr:rowOff>
    </xdr:to>
    <xdr:sp macro="" textlink="">
      <xdr:nvSpPr>
        <xdr:cNvPr id="465" name="楕円 464"/>
        <xdr:cNvSpPr/>
      </xdr:nvSpPr>
      <xdr:spPr>
        <a:xfrm>
          <a:off x="16129000" y="286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37391</xdr:rowOff>
    </xdr:from>
    <xdr:ext cx="736600" cy="259045"/>
    <xdr:sp macro="" textlink="">
      <xdr:nvSpPr>
        <xdr:cNvPr id="466" name="テキスト ボックス 465"/>
        <xdr:cNvSpPr txBox="1"/>
      </xdr:nvSpPr>
      <xdr:spPr>
        <a:xfrm>
          <a:off x="15798800" y="2952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55819</xdr:rowOff>
    </xdr:from>
    <xdr:to>
      <xdr:col>73</xdr:col>
      <xdr:colOff>44450</xdr:colOff>
      <xdr:row>16</xdr:row>
      <xdr:rowOff>157419</xdr:rowOff>
    </xdr:to>
    <xdr:sp macro="" textlink="">
      <xdr:nvSpPr>
        <xdr:cNvPr id="467" name="楕円 466"/>
        <xdr:cNvSpPr/>
      </xdr:nvSpPr>
      <xdr:spPr>
        <a:xfrm>
          <a:off x="15240000" y="279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142196</xdr:rowOff>
    </xdr:from>
    <xdr:ext cx="762000" cy="259045"/>
    <xdr:sp macro="" textlink="">
      <xdr:nvSpPr>
        <xdr:cNvPr id="468" name="テキスト ボックス 467"/>
        <xdr:cNvSpPr txBox="1"/>
      </xdr:nvSpPr>
      <xdr:spPr>
        <a:xfrm>
          <a:off x="14909800" y="2885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170724</xdr:rowOff>
    </xdr:from>
    <xdr:to>
      <xdr:col>68</xdr:col>
      <xdr:colOff>203200</xdr:colOff>
      <xdr:row>17</xdr:row>
      <xdr:rowOff>100874</xdr:rowOff>
    </xdr:to>
    <xdr:sp macro="" textlink="">
      <xdr:nvSpPr>
        <xdr:cNvPr id="469" name="楕円 468"/>
        <xdr:cNvSpPr/>
      </xdr:nvSpPr>
      <xdr:spPr>
        <a:xfrm>
          <a:off x="14351000" y="29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85651</xdr:rowOff>
    </xdr:from>
    <xdr:ext cx="762000" cy="259045"/>
    <xdr:sp macro="" textlink="">
      <xdr:nvSpPr>
        <xdr:cNvPr id="470" name="テキスト ボックス 469"/>
        <xdr:cNvSpPr txBox="1"/>
      </xdr:nvSpPr>
      <xdr:spPr>
        <a:xfrm>
          <a:off x="14020800" y="300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2721</xdr:rowOff>
    </xdr:from>
    <xdr:to>
      <xdr:col>64</xdr:col>
      <xdr:colOff>152400</xdr:colOff>
      <xdr:row>17</xdr:row>
      <xdr:rowOff>104321</xdr:rowOff>
    </xdr:to>
    <xdr:sp macro="" textlink="">
      <xdr:nvSpPr>
        <xdr:cNvPr id="471" name="楕円 470"/>
        <xdr:cNvSpPr/>
      </xdr:nvSpPr>
      <xdr:spPr>
        <a:xfrm>
          <a:off x="13462000" y="291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89098</xdr:rowOff>
    </xdr:from>
    <xdr:ext cx="762000" cy="259045"/>
    <xdr:sp macro="" textlink="">
      <xdr:nvSpPr>
        <xdr:cNvPr id="472" name="テキスト ボックス 471"/>
        <xdr:cNvSpPr txBox="1"/>
      </xdr:nvSpPr>
      <xdr:spPr>
        <a:xfrm>
          <a:off x="131318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奈良県広陵町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35,000
34,793
16.30
11,105,696
10,776,679
282,256
7,493,135
11,282,159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54.8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a:t>
          </a:r>
          <a:r>
            <a:rPr kumimoji="1" lang="en-US" altLang="ja-JP" sz="1300">
              <a:latin typeface="ＭＳ Ｐゴシック" panose="020B0600070205080204" pitchFamily="50" charset="-128"/>
              <a:ea typeface="ＭＳ Ｐゴシック" panose="020B0600070205080204" pitchFamily="50" charset="-128"/>
            </a:rPr>
            <a:t>22.8</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％下回っている。</a:t>
          </a:r>
        </a:p>
        <a:p>
          <a:r>
            <a:rPr kumimoji="1" lang="ja-JP" altLang="en-US" sz="1300">
              <a:latin typeface="ＭＳ Ｐゴシック" panose="020B0600070205080204" pitchFamily="50" charset="-128"/>
              <a:ea typeface="ＭＳ Ｐゴシック" panose="020B0600070205080204" pitchFamily="50" charset="-128"/>
            </a:rPr>
            <a:t>過去には</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カ年</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人削減方針による退職者の不補充などを実施してきたことにより、一定の効果を上げている。今後も必要最小限の採用に留め、引き続き人件費の抑制に努める。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147574</xdr:rowOff>
    </xdr:from>
    <xdr:to>
      <xdr:col>24</xdr:col>
      <xdr:colOff>25400</xdr:colOff>
      <xdr:row>36</xdr:row>
      <xdr:rowOff>21844</xdr:rowOff>
    </xdr:to>
    <xdr:cxnSp macro="">
      <xdr:nvCxnSpPr>
        <xdr:cNvPr id="64" name="直線コネクタ 63"/>
        <xdr:cNvCxnSpPr/>
      </xdr:nvCxnSpPr>
      <xdr:spPr>
        <a:xfrm>
          <a:off x="3987800" y="61483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129286</xdr:rowOff>
    </xdr:from>
    <xdr:to>
      <xdr:col>19</xdr:col>
      <xdr:colOff>187325</xdr:colOff>
      <xdr:row>35</xdr:row>
      <xdr:rowOff>147574</xdr:rowOff>
    </xdr:to>
    <xdr:cxnSp macro="">
      <xdr:nvCxnSpPr>
        <xdr:cNvPr id="67" name="直線コネクタ 66"/>
        <xdr:cNvCxnSpPr/>
      </xdr:nvCxnSpPr>
      <xdr:spPr>
        <a:xfrm>
          <a:off x="3098800" y="61300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271</xdr:rowOff>
    </xdr:from>
    <xdr:ext cx="736600" cy="259045"/>
    <xdr:sp macro="" textlink="">
      <xdr:nvSpPr>
        <xdr:cNvPr id="69" name="テキスト ボックス 68"/>
        <xdr:cNvSpPr txBox="1"/>
      </xdr:nvSpPr>
      <xdr:spPr>
        <a:xfrm>
          <a:off x="3606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115570</xdr:rowOff>
    </xdr:from>
    <xdr:to>
      <xdr:col>15</xdr:col>
      <xdr:colOff>98425</xdr:colOff>
      <xdr:row>35</xdr:row>
      <xdr:rowOff>129286</xdr:rowOff>
    </xdr:to>
    <xdr:cxnSp macro="">
      <xdr:nvCxnSpPr>
        <xdr:cNvPr id="70" name="直線コネクタ 69"/>
        <xdr:cNvCxnSpPr/>
      </xdr:nvCxnSpPr>
      <xdr:spPr>
        <a:xfrm>
          <a:off x="2209800" y="61163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2" name="テキスト ボックス 71"/>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115570</xdr:rowOff>
    </xdr:from>
    <xdr:to>
      <xdr:col>11</xdr:col>
      <xdr:colOff>9525</xdr:colOff>
      <xdr:row>36</xdr:row>
      <xdr:rowOff>81280</xdr:rowOff>
    </xdr:to>
    <xdr:cxnSp macro="">
      <xdr:nvCxnSpPr>
        <xdr:cNvPr id="73" name="直線コネクタ 72"/>
        <xdr:cNvCxnSpPr/>
      </xdr:nvCxnSpPr>
      <xdr:spPr>
        <a:xfrm flipV="1">
          <a:off x="1320800" y="61163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5" name="テキスト ボックス 74"/>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142494</xdr:rowOff>
    </xdr:from>
    <xdr:to>
      <xdr:col>24</xdr:col>
      <xdr:colOff>76200</xdr:colOff>
      <xdr:row>36</xdr:row>
      <xdr:rowOff>72644</xdr:rowOff>
    </xdr:to>
    <xdr:sp macro="" textlink="">
      <xdr:nvSpPr>
        <xdr:cNvPr id="83" name="楕円 82"/>
        <xdr:cNvSpPr/>
      </xdr:nvSpPr>
      <xdr:spPr>
        <a:xfrm>
          <a:off x="4775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159021</xdr:rowOff>
    </xdr:from>
    <xdr:ext cx="762000" cy="259045"/>
    <xdr:sp macro="" textlink="">
      <xdr:nvSpPr>
        <xdr:cNvPr id="84" name="人件費該当値テキスト"/>
        <xdr:cNvSpPr txBox="1"/>
      </xdr:nvSpPr>
      <xdr:spPr>
        <a:xfrm>
          <a:off x="4914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96774</xdr:rowOff>
    </xdr:from>
    <xdr:to>
      <xdr:col>20</xdr:col>
      <xdr:colOff>38100</xdr:colOff>
      <xdr:row>36</xdr:row>
      <xdr:rowOff>26924</xdr:rowOff>
    </xdr:to>
    <xdr:sp macro="" textlink="">
      <xdr:nvSpPr>
        <xdr:cNvPr id="85" name="楕円 84"/>
        <xdr:cNvSpPr/>
      </xdr:nvSpPr>
      <xdr:spPr>
        <a:xfrm>
          <a:off x="3937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37101</xdr:rowOff>
    </xdr:from>
    <xdr:ext cx="736600" cy="259045"/>
    <xdr:sp macro="" textlink="">
      <xdr:nvSpPr>
        <xdr:cNvPr id="86" name="テキスト ボックス 85"/>
        <xdr:cNvSpPr txBox="1"/>
      </xdr:nvSpPr>
      <xdr:spPr>
        <a:xfrm>
          <a:off x="3606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78486</xdr:rowOff>
    </xdr:from>
    <xdr:to>
      <xdr:col>15</xdr:col>
      <xdr:colOff>149225</xdr:colOff>
      <xdr:row>36</xdr:row>
      <xdr:rowOff>8636</xdr:rowOff>
    </xdr:to>
    <xdr:sp macro="" textlink="">
      <xdr:nvSpPr>
        <xdr:cNvPr id="87" name="楕円 86"/>
        <xdr:cNvSpPr/>
      </xdr:nvSpPr>
      <xdr:spPr>
        <a:xfrm>
          <a:off x="3048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18813</xdr:rowOff>
    </xdr:from>
    <xdr:ext cx="762000" cy="259045"/>
    <xdr:sp macro="" textlink="">
      <xdr:nvSpPr>
        <xdr:cNvPr id="88" name="テキスト ボックス 87"/>
        <xdr:cNvSpPr txBox="1"/>
      </xdr:nvSpPr>
      <xdr:spPr>
        <a:xfrm>
          <a:off x="2717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64770</xdr:rowOff>
    </xdr:from>
    <xdr:to>
      <xdr:col>11</xdr:col>
      <xdr:colOff>60325</xdr:colOff>
      <xdr:row>35</xdr:row>
      <xdr:rowOff>166370</xdr:rowOff>
    </xdr:to>
    <xdr:sp macro="" textlink="">
      <xdr:nvSpPr>
        <xdr:cNvPr id="89" name="楕円 88"/>
        <xdr:cNvSpPr/>
      </xdr:nvSpPr>
      <xdr:spPr>
        <a:xfrm>
          <a:off x="2159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90" name="テキスト ボックス 89"/>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1" name="楕円 90"/>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142257</xdr:rowOff>
    </xdr:from>
    <xdr:ext cx="762000" cy="259045"/>
    <xdr:sp macro="" textlink="">
      <xdr:nvSpPr>
        <xdr:cNvPr id="92" name="テキスト ボックス 91"/>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a:t>
          </a:r>
          <a:r>
            <a:rPr kumimoji="1" lang="en-US" altLang="ja-JP" sz="1300">
              <a:latin typeface="ＭＳ Ｐゴシック" panose="020B0600070205080204" pitchFamily="50" charset="-128"/>
              <a:ea typeface="ＭＳ Ｐゴシック" panose="020B0600070205080204" pitchFamily="50" charset="-128"/>
            </a:rPr>
            <a:t>17.2</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％上回っている。</a:t>
          </a:r>
        </a:p>
        <a:p>
          <a:r>
            <a:rPr kumimoji="1" lang="ja-JP" altLang="en-US" sz="1300">
              <a:latin typeface="ＭＳ Ｐゴシック" panose="020B0600070205080204" pitchFamily="50" charset="-128"/>
              <a:ea typeface="ＭＳ Ｐゴシック" panose="020B0600070205080204" pitchFamily="50" charset="-128"/>
            </a:rPr>
            <a:t>クリーンセンターやその他の施設が老朽化しており、維持・運営費が高くなっているのが原因である。</a:t>
          </a:r>
        </a:p>
        <a:p>
          <a:r>
            <a:rPr kumimoji="1" lang="ja-JP" altLang="en-US" sz="1300">
              <a:latin typeface="ＭＳ Ｐゴシック" panose="020B0600070205080204" pitchFamily="50" charset="-128"/>
              <a:ea typeface="ＭＳ Ｐゴシック" panose="020B0600070205080204" pitchFamily="50" charset="-128"/>
            </a:rPr>
            <a:t>今後も成果を考慮した事務事業の見直しや公共施設等総合管理計画等による施設の長寿命化事業で物件費全体を平準化しながら総支出額の抑制を図り、必要最小限の経費で効率的な財政運営を目指す。</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161290</xdr:rowOff>
    </xdr:from>
    <xdr:to>
      <xdr:col>82</xdr:col>
      <xdr:colOff>107950</xdr:colOff>
      <xdr:row>18</xdr:row>
      <xdr:rowOff>12700</xdr:rowOff>
    </xdr:to>
    <xdr:cxnSp macro="">
      <xdr:nvCxnSpPr>
        <xdr:cNvPr id="125" name="直線コネクタ 124"/>
        <xdr:cNvCxnSpPr/>
      </xdr:nvCxnSpPr>
      <xdr:spPr>
        <a:xfrm flipV="1">
          <a:off x="15671800" y="30759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165117</xdr:rowOff>
    </xdr:from>
    <xdr:ext cx="762000" cy="259045"/>
    <xdr:sp macro="" textlink="">
      <xdr:nvSpPr>
        <xdr:cNvPr id="126" name="物件費平均値テキスト"/>
        <xdr:cNvSpPr txBox="1"/>
      </xdr:nvSpPr>
      <xdr:spPr>
        <a:xfrm>
          <a:off x="16598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153670</xdr:rowOff>
    </xdr:from>
    <xdr:to>
      <xdr:col>78</xdr:col>
      <xdr:colOff>69850</xdr:colOff>
      <xdr:row>18</xdr:row>
      <xdr:rowOff>12700</xdr:rowOff>
    </xdr:to>
    <xdr:cxnSp macro="">
      <xdr:nvCxnSpPr>
        <xdr:cNvPr id="128" name="直線コネクタ 127"/>
        <xdr:cNvCxnSpPr/>
      </xdr:nvCxnSpPr>
      <xdr:spPr>
        <a:xfrm>
          <a:off x="14782800" y="3068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30" name="テキスト ボックス 129"/>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62230</xdr:rowOff>
    </xdr:from>
    <xdr:to>
      <xdr:col>73</xdr:col>
      <xdr:colOff>180975</xdr:colOff>
      <xdr:row>17</xdr:row>
      <xdr:rowOff>153670</xdr:rowOff>
    </xdr:to>
    <xdr:cxnSp macro="">
      <xdr:nvCxnSpPr>
        <xdr:cNvPr id="131" name="直線コネクタ 130"/>
        <xdr:cNvCxnSpPr/>
      </xdr:nvCxnSpPr>
      <xdr:spPr>
        <a:xfrm>
          <a:off x="13893800" y="2976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58437</xdr:rowOff>
    </xdr:from>
    <xdr:ext cx="762000" cy="259045"/>
    <xdr:sp macro="" textlink="">
      <xdr:nvSpPr>
        <xdr:cNvPr id="133" name="テキスト ボックス 132"/>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16510</xdr:rowOff>
    </xdr:from>
    <xdr:to>
      <xdr:col>69</xdr:col>
      <xdr:colOff>92075</xdr:colOff>
      <xdr:row>17</xdr:row>
      <xdr:rowOff>62230</xdr:rowOff>
    </xdr:to>
    <xdr:cxnSp macro="">
      <xdr:nvCxnSpPr>
        <xdr:cNvPr id="134" name="直線コネクタ 133"/>
        <xdr:cNvCxnSpPr/>
      </xdr:nvCxnSpPr>
      <xdr:spPr>
        <a:xfrm>
          <a:off x="13004800" y="2931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36" name="テキスト ボックス 135"/>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38" name="テキスト ボックス 137"/>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110490</xdr:rowOff>
    </xdr:from>
    <xdr:to>
      <xdr:col>82</xdr:col>
      <xdr:colOff>158750</xdr:colOff>
      <xdr:row>18</xdr:row>
      <xdr:rowOff>40640</xdr:rowOff>
    </xdr:to>
    <xdr:sp macro="" textlink="">
      <xdr:nvSpPr>
        <xdr:cNvPr id="144" name="楕円 143"/>
        <xdr:cNvSpPr/>
      </xdr:nvSpPr>
      <xdr:spPr>
        <a:xfrm>
          <a:off x="164592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82567</xdr:rowOff>
    </xdr:from>
    <xdr:ext cx="762000" cy="259045"/>
    <xdr:sp macro="" textlink="">
      <xdr:nvSpPr>
        <xdr:cNvPr id="145" name="物件費該当値テキスト"/>
        <xdr:cNvSpPr txBox="1"/>
      </xdr:nvSpPr>
      <xdr:spPr>
        <a:xfrm>
          <a:off x="165989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133350</xdr:rowOff>
    </xdr:from>
    <xdr:to>
      <xdr:col>78</xdr:col>
      <xdr:colOff>120650</xdr:colOff>
      <xdr:row>18</xdr:row>
      <xdr:rowOff>63500</xdr:rowOff>
    </xdr:to>
    <xdr:sp macro="" textlink="">
      <xdr:nvSpPr>
        <xdr:cNvPr id="146" name="楕円 145"/>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47" name="テキスト ボックス 146"/>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102870</xdr:rowOff>
    </xdr:from>
    <xdr:to>
      <xdr:col>74</xdr:col>
      <xdr:colOff>31750</xdr:colOff>
      <xdr:row>18</xdr:row>
      <xdr:rowOff>33020</xdr:rowOff>
    </xdr:to>
    <xdr:sp macro="" textlink="">
      <xdr:nvSpPr>
        <xdr:cNvPr id="148" name="楕円 147"/>
        <xdr:cNvSpPr/>
      </xdr:nvSpPr>
      <xdr:spPr>
        <a:xfrm>
          <a:off x="14732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17797</xdr:rowOff>
    </xdr:from>
    <xdr:ext cx="762000" cy="259045"/>
    <xdr:sp macro="" textlink="">
      <xdr:nvSpPr>
        <xdr:cNvPr id="149" name="テキスト ボックス 148"/>
        <xdr:cNvSpPr txBox="1"/>
      </xdr:nvSpPr>
      <xdr:spPr>
        <a:xfrm>
          <a:off x="14401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11430</xdr:rowOff>
    </xdr:from>
    <xdr:to>
      <xdr:col>69</xdr:col>
      <xdr:colOff>142875</xdr:colOff>
      <xdr:row>17</xdr:row>
      <xdr:rowOff>113030</xdr:rowOff>
    </xdr:to>
    <xdr:sp macro="" textlink="">
      <xdr:nvSpPr>
        <xdr:cNvPr id="150" name="楕円 149"/>
        <xdr:cNvSpPr/>
      </xdr:nvSpPr>
      <xdr:spPr>
        <a:xfrm>
          <a:off x="13843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51" name="テキスト ボックス 150"/>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137160</xdr:rowOff>
    </xdr:from>
    <xdr:to>
      <xdr:col>65</xdr:col>
      <xdr:colOff>53975</xdr:colOff>
      <xdr:row>17</xdr:row>
      <xdr:rowOff>67310</xdr:rowOff>
    </xdr:to>
    <xdr:sp macro="" textlink="">
      <xdr:nvSpPr>
        <xdr:cNvPr id="152" name="楕円 151"/>
        <xdr:cNvSpPr/>
      </xdr:nvSpPr>
      <xdr:spPr>
        <a:xfrm>
          <a:off x="12954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52087</xdr:rowOff>
    </xdr:from>
    <xdr:ext cx="762000" cy="259045"/>
    <xdr:sp macro="" textlink="">
      <xdr:nvSpPr>
        <xdr:cNvPr id="153" name="テキスト ボックス 152"/>
        <xdr:cNvSpPr txBox="1"/>
      </xdr:nvSpPr>
      <xdr:spPr>
        <a:xfrm>
          <a:off x="12623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％上回っている。</a:t>
          </a:r>
        </a:p>
        <a:p>
          <a:r>
            <a:rPr kumimoji="1" lang="ja-JP" altLang="en-US" sz="1300">
              <a:latin typeface="ＭＳ Ｐゴシック" panose="020B0600070205080204" pitchFamily="50" charset="-128"/>
              <a:ea typeface="ＭＳ Ｐゴシック" panose="020B0600070205080204" pitchFamily="50" charset="-128"/>
            </a:rPr>
            <a:t>高齢化による医療及び障がい者に対しての介護給付等の経費の増大や人件費の高騰等による保育園の運営委託料などの福祉関係費が年々増加している。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0</xdr:rowOff>
    </xdr:from>
    <xdr:to>
      <xdr:col>24</xdr:col>
      <xdr:colOff>25400</xdr:colOff>
      <xdr:row>60</xdr:row>
      <xdr:rowOff>12700</xdr:rowOff>
    </xdr:to>
    <xdr:cxnSp macro="">
      <xdr:nvCxnSpPr>
        <xdr:cNvPr id="186" name="直線コネクタ 185"/>
        <xdr:cNvCxnSpPr/>
      </xdr:nvCxnSpPr>
      <xdr:spPr>
        <a:xfrm flipV="1">
          <a:off x="3987800" y="10287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7" name="扶助費平均値テキスト"/>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107950</xdr:rowOff>
    </xdr:from>
    <xdr:to>
      <xdr:col>19</xdr:col>
      <xdr:colOff>187325</xdr:colOff>
      <xdr:row>60</xdr:row>
      <xdr:rowOff>12700</xdr:rowOff>
    </xdr:to>
    <xdr:cxnSp macro="">
      <xdr:nvCxnSpPr>
        <xdr:cNvPr id="189" name="直線コネクタ 188"/>
        <xdr:cNvCxnSpPr/>
      </xdr:nvCxnSpPr>
      <xdr:spPr>
        <a:xfrm>
          <a:off x="3098800" y="10223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1" name="テキスト ボックス 190"/>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139700</xdr:rowOff>
    </xdr:from>
    <xdr:to>
      <xdr:col>15</xdr:col>
      <xdr:colOff>98425</xdr:colOff>
      <xdr:row>59</xdr:row>
      <xdr:rowOff>107950</xdr:rowOff>
    </xdr:to>
    <xdr:cxnSp macro="">
      <xdr:nvCxnSpPr>
        <xdr:cNvPr id="192" name="直線コネクタ 191"/>
        <xdr:cNvCxnSpPr/>
      </xdr:nvCxnSpPr>
      <xdr:spPr>
        <a:xfrm>
          <a:off x="2209800" y="100838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25400</xdr:rowOff>
    </xdr:from>
    <xdr:to>
      <xdr:col>11</xdr:col>
      <xdr:colOff>9525</xdr:colOff>
      <xdr:row>58</xdr:row>
      <xdr:rowOff>139700</xdr:rowOff>
    </xdr:to>
    <xdr:cxnSp macro="">
      <xdr:nvCxnSpPr>
        <xdr:cNvPr id="195" name="直線コネクタ 194"/>
        <xdr:cNvCxnSpPr/>
      </xdr:nvCxnSpPr>
      <xdr:spPr>
        <a:xfrm>
          <a:off x="1320800" y="9969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7" name="テキスト ボックス 196"/>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199" name="テキスト ボックス 198"/>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120650</xdr:rowOff>
    </xdr:from>
    <xdr:to>
      <xdr:col>24</xdr:col>
      <xdr:colOff>76200</xdr:colOff>
      <xdr:row>60</xdr:row>
      <xdr:rowOff>50800</xdr:rowOff>
    </xdr:to>
    <xdr:sp macro="" textlink="">
      <xdr:nvSpPr>
        <xdr:cNvPr id="205" name="楕円 204"/>
        <xdr:cNvSpPr/>
      </xdr:nvSpPr>
      <xdr:spPr>
        <a:xfrm>
          <a:off x="47752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92727</xdr:rowOff>
    </xdr:from>
    <xdr:ext cx="762000" cy="259045"/>
    <xdr:sp macro="" textlink="">
      <xdr:nvSpPr>
        <xdr:cNvPr id="206" name="扶助費該当値テキスト"/>
        <xdr:cNvSpPr txBox="1"/>
      </xdr:nvSpPr>
      <xdr:spPr>
        <a:xfrm>
          <a:off x="49149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133350</xdr:rowOff>
    </xdr:from>
    <xdr:to>
      <xdr:col>20</xdr:col>
      <xdr:colOff>38100</xdr:colOff>
      <xdr:row>60</xdr:row>
      <xdr:rowOff>63500</xdr:rowOff>
    </xdr:to>
    <xdr:sp macro="" textlink="">
      <xdr:nvSpPr>
        <xdr:cNvPr id="207" name="楕円 206"/>
        <xdr:cNvSpPr/>
      </xdr:nvSpPr>
      <xdr:spPr>
        <a:xfrm>
          <a:off x="3937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48277</xdr:rowOff>
    </xdr:from>
    <xdr:ext cx="736600" cy="259045"/>
    <xdr:sp macro="" textlink="">
      <xdr:nvSpPr>
        <xdr:cNvPr id="208" name="テキスト ボックス 207"/>
        <xdr:cNvSpPr txBox="1"/>
      </xdr:nvSpPr>
      <xdr:spPr>
        <a:xfrm>
          <a:off x="3606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57150</xdr:rowOff>
    </xdr:from>
    <xdr:to>
      <xdr:col>15</xdr:col>
      <xdr:colOff>149225</xdr:colOff>
      <xdr:row>59</xdr:row>
      <xdr:rowOff>158750</xdr:rowOff>
    </xdr:to>
    <xdr:sp macro="" textlink="">
      <xdr:nvSpPr>
        <xdr:cNvPr id="209" name="楕円 208"/>
        <xdr:cNvSpPr/>
      </xdr:nvSpPr>
      <xdr:spPr>
        <a:xfrm>
          <a:off x="3048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143527</xdr:rowOff>
    </xdr:from>
    <xdr:ext cx="762000" cy="259045"/>
    <xdr:sp macro="" textlink="">
      <xdr:nvSpPr>
        <xdr:cNvPr id="210" name="テキスト ボックス 209"/>
        <xdr:cNvSpPr txBox="1"/>
      </xdr:nvSpPr>
      <xdr:spPr>
        <a:xfrm>
          <a:off x="2717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88900</xdr:rowOff>
    </xdr:from>
    <xdr:to>
      <xdr:col>11</xdr:col>
      <xdr:colOff>60325</xdr:colOff>
      <xdr:row>59</xdr:row>
      <xdr:rowOff>19050</xdr:rowOff>
    </xdr:to>
    <xdr:sp macro="" textlink="">
      <xdr:nvSpPr>
        <xdr:cNvPr id="211" name="楕円 210"/>
        <xdr:cNvSpPr/>
      </xdr:nvSpPr>
      <xdr:spPr>
        <a:xfrm>
          <a:off x="2159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3827</xdr:rowOff>
    </xdr:from>
    <xdr:ext cx="762000" cy="259045"/>
    <xdr:sp macro="" textlink="">
      <xdr:nvSpPr>
        <xdr:cNvPr id="212" name="テキスト ボックス 211"/>
        <xdr:cNvSpPr txBox="1"/>
      </xdr:nvSpPr>
      <xdr:spPr>
        <a:xfrm>
          <a:off x="1828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146050</xdr:rowOff>
    </xdr:from>
    <xdr:to>
      <xdr:col>6</xdr:col>
      <xdr:colOff>171450</xdr:colOff>
      <xdr:row>58</xdr:row>
      <xdr:rowOff>76200</xdr:rowOff>
    </xdr:to>
    <xdr:sp macro="" textlink="">
      <xdr:nvSpPr>
        <xdr:cNvPr id="213" name="楕円 212"/>
        <xdr:cNvSpPr/>
      </xdr:nvSpPr>
      <xdr:spPr>
        <a:xfrm>
          <a:off x="1270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60977</xdr:rowOff>
    </xdr:from>
    <xdr:ext cx="762000" cy="259045"/>
    <xdr:sp macro="" textlink="">
      <xdr:nvSpPr>
        <xdr:cNvPr id="214" name="テキスト ボックス 213"/>
        <xdr:cNvSpPr txBox="1"/>
      </xdr:nvSpPr>
      <xdr:spPr>
        <a:xfrm>
          <a:off x="939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a:t>
          </a:r>
          <a:r>
            <a:rPr kumimoji="1" lang="en-US" altLang="ja-JP" sz="1300">
              <a:latin typeface="ＭＳ Ｐゴシック" panose="020B0600070205080204" pitchFamily="50" charset="-128"/>
              <a:ea typeface="ＭＳ Ｐゴシック" panose="020B0600070205080204" pitchFamily="50" charset="-128"/>
            </a:rPr>
            <a:t>14.5</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％下回っている。</a:t>
          </a:r>
        </a:p>
        <a:p>
          <a:r>
            <a:rPr kumimoji="1" lang="ja-JP" altLang="en-US" sz="1300">
              <a:latin typeface="ＭＳ Ｐゴシック" panose="020B0600070205080204" pitchFamily="50" charset="-128"/>
              <a:ea typeface="ＭＳ Ｐゴシック" panose="020B0600070205080204" pitchFamily="50" charset="-128"/>
            </a:rPr>
            <a:t>繰出金が大部分を占めている（</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％）。特別会計においては経費の削減と独立採算の原則による料金改定等の適正化を図ることにより、繰出金の削減に努める。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79375</xdr:rowOff>
    </xdr:from>
    <xdr:to>
      <xdr:col>82</xdr:col>
      <xdr:colOff>107950</xdr:colOff>
      <xdr:row>55</xdr:row>
      <xdr:rowOff>136525</xdr:rowOff>
    </xdr:to>
    <xdr:cxnSp macro="">
      <xdr:nvCxnSpPr>
        <xdr:cNvPr id="251" name="直線コネクタ 250"/>
        <xdr:cNvCxnSpPr/>
      </xdr:nvCxnSpPr>
      <xdr:spPr>
        <a:xfrm>
          <a:off x="15671800" y="950912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114952</xdr:rowOff>
    </xdr:from>
    <xdr:ext cx="762000" cy="259045"/>
    <xdr:sp macro="" textlink="">
      <xdr:nvSpPr>
        <xdr:cNvPr id="252" name="その他平均値テキスト"/>
        <xdr:cNvSpPr txBox="1"/>
      </xdr:nvSpPr>
      <xdr:spPr>
        <a:xfrm>
          <a:off x="16598900" y="9716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79375</xdr:rowOff>
    </xdr:from>
    <xdr:to>
      <xdr:col>78</xdr:col>
      <xdr:colOff>69850</xdr:colOff>
      <xdr:row>57</xdr:row>
      <xdr:rowOff>117475</xdr:rowOff>
    </xdr:to>
    <xdr:cxnSp macro="">
      <xdr:nvCxnSpPr>
        <xdr:cNvPr id="254" name="直線コネクタ 253"/>
        <xdr:cNvCxnSpPr/>
      </xdr:nvCxnSpPr>
      <xdr:spPr>
        <a:xfrm flipV="1">
          <a:off x="14782800" y="9509125"/>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56" name="テキスト ボックス 255"/>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57</xdr:row>
      <xdr:rowOff>117475</xdr:rowOff>
    </xdr:to>
    <xdr:cxnSp macro="">
      <xdr:nvCxnSpPr>
        <xdr:cNvPr id="257" name="直線コネクタ 256"/>
        <xdr:cNvCxnSpPr/>
      </xdr:nvCxnSpPr>
      <xdr:spPr>
        <a:xfrm>
          <a:off x="13893800" y="9728200"/>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59" name="テキスト ボックス 258"/>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56</xdr:row>
      <xdr:rowOff>136525</xdr:rowOff>
    </xdr:to>
    <xdr:cxnSp macro="">
      <xdr:nvCxnSpPr>
        <xdr:cNvPr id="260" name="直線コネクタ 259"/>
        <xdr:cNvCxnSpPr/>
      </xdr:nvCxnSpPr>
      <xdr:spPr>
        <a:xfrm flipV="1">
          <a:off x="13004800" y="97282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38752</xdr:rowOff>
    </xdr:from>
    <xdr:ext cx="762000" cy="259045"/>
    <xdr:sp macro="" textlink="">
      <xdr:nvSpPr>
        <xdr:cNvPr id="262" name="テキスト ボックス 261"/>
        <xdr:cNvSpPr txBox="1"/>
      </xdr:nvSpPr>
      <xdr:spPr>
        <a:xfrm>
          <a:off x="13512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48277</xdr:rowOff>
    </xdr:from>
    <xdr:ext cx="762000" cy="259045"/>
    <xdr:sp macro="" textlink="">
      <xdr:nvSpPr>
        <xdr:cNvPr id="264" name="テキスト ボックス 263"/>
        <xdr:cNvSpPr txBox="1"/>
      </xdr:nvSpPr>
      <xdr:spPr>
        <a:xfrm>
          <a:off x="12623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85725</xdr:rowOff>
    </xdr:from>
    <xdr:to>
      <xdr:col>82</xdr:col>
      <xdr:colOff>158750</xdr:colOff>
      <xdr:row>56</xdr:row>
      <xdr:rowOff>15875</xdr:rowOff>
    </xdr:to>
    <xdr:sp macro="" textlink="">
      <xdr:nvSpPr>
        <xdr:cNvPr id="270" name="楕円 269"/>
        <xdr:cNvSpPr/>
      </xdr:nvSpPr>
      <xdr:spPr>
        <a:xfrm>
          <a:off x="16459200" y="951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102252</xdr:rowOff>
    </xdr:from>
    <xdr:ext cx="762000" cy="259045"/>
    <xdr:sp macro="" textlink="">
      <xdr:nvSpPr>
        <xdr:cNvPr id="271" name="その他該当値テキスト"/>
        <xdr:cNvSpPr txBox="1"/>
      </xdr:nvSpPr>
      <xdr:spPr>
        <a:xfrm>
          <a:off x="165989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28575</xdr:rowOff>
    </xdr:from>
    <xdr:to>
      <xdr:col>78</xdr:col>
      <xdr:colOff>120650</xdr:colOff>
      <xdr:row>55</xdr:row>
      <xdr:rowOff>130175</xdr:rowOff>
    </xdr:to>
    <xdr:sp macro="" textlink="">
      <xdr:nvSpPr>
        <xdr:cNvPr id="272" name="楕円 271"/>
        <xdr:cNvSpPr/>
      </xdr:nvSpPr>
      <xdr:spPr>
        <a:xfrm>
          <a:off x="15621000" y="945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140352</xdr:rowOff>
    </xdr:from>
    <xdr:ext cx="736600" cy="259045"/>
    <xdr:sp macro="" textlink="">
      <xdr:nvSpPr>
        <xdr:cNvPr id="273" name="テキスト ボックス 272"/>
        <xdr:cNvSpPr txBox="1"/>
      </xdr:nvSpPr>
      <xdr:spPr>
        <a:xfrm>
          <a:off x="15290800" y="9227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66675</xdr:rowOff>
    </xdr:from>
    <xdr:to>
      <xdr:col>74</xdr:col>
      <xdr:colOff>31750</xdr:colOff>
      <xdr:row>57</xdr:row>
      <xdr:rowOff>168275</xdr:rowOff>
    </xdr:to>
    <xdr:sp macro="" textlink="">
      <xdr:nvSpPr>
        <xdr:cNvPr id="274" name="楕円 273"/>
        <xdr:cNvSpPr/>
      </xdr:nvSpPr>
      <xdr:spPr>
        <a:xfrm>
          <a:off x="14732000" y="98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153052</xdr:rowOff>
    </xdr:from>
    <xdr:ext cx="762000" cy="259045"/>
    <xdr:sp macro="" textlink="">
      <xdr:nvSpPr>
        <xdr:cNvPr id="275" name="テキスト ボックス 274"/>
        <xdr:cNvSpPr txBox="1"/>
      </xdr:nvSpPr>
      <xdr:spPr>
        <a:xfrm>
          <a:off x="14401800" y="992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6" name="楕円 275"/>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77" name="テキスト ボックス 276"/>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85725</xdr:rowOff>
    </xdr:from>
    <xdr:to>
      <xdr:col>65</xdr:col>
      <xdr:colOff>53975</xdr:colOff>
      <xdr:row>57</xdr:row>
      <xdr:rowOff>15875</xdr:rowOff>
    </xdr:to>
    <xdr:sp macro="" textlink="">
      <xdr:nvSpPr>
        <xdr:cNvPr id="278" name="楕円 277"/>
        <xdr:cNvSpPr/>
      </xdr:nvSpPr>
      <xdr:spPr>
        <a:xfrm>
          <a:off x="12954000" y="968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26052</xdr:rowOff>
    </xdr:from>
    <xdr:ext cx="762000" cy="259045"/>
    <xdr:sp macro="" textlink="">
      <xdr:nvSpPr>
        <xdr:cNvPr id="279" name="テキスト ボックス 278"/>
        <xdr:cNvSpPr txBox="1"/>
      </xdr:nvSpPr>
      <xdr:spPr>
        <a:xfrm>
          <a:off x="12623800" y="945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a:t>
          </a:r>
          <a:r>
            <a:rPr kumimoji="1" lang="en-US" altLang="ja-JP" sz="1300">
              <a:latin typeface="ＭＳ Ｐゴシック" panose="020B0600070205080204" pitchFamily="50" charset="-128"/>
              <a:ea typeface="ＭＳ Ｐゴシック" panose="020B0600070205080204" pitchFamily="50" charset="-128"/>
            </a:rPr>
            <a:t>13.6</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％下回っている。</a:t>
          </a:r>
        </a:p>
        <a:p>
          <a:r>
            <a:rPr kumimoji="1" lang="ja-JP" altLang="en-US" sz="1300">
              <a:latin typeface="ＭＳ Ｐゴシック" panose="020B0600070205080204" pitchFamily="50" charset="-128"/>
              <a:ea typeface="ＭＳ Ｐゴシック" panose="020B0600070205080204" pitchFamily="50" charset="-128"/>
            </a:rPr>
            <a:t>旧都市整備公団立替施行に係る関公費の償還が終わってきており、補助金等を押し下げている。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154432</xdr:rowOff>
    </xdr:from>
    <xdr:to>
      <xdr:col>82</xdr:col>
      <xdr:colOff>107950</xdr:colOff>
      <xdr:row>37</xdr:row>
      <xdr:rowOff>1270</xdr:rowOff>
    </xdr:to>
    <xdr:cxnSp macro="">
      <xdr:nvCxnSpPr>
        <xdr:cNvPr id="309" name="直線コネクタ 308"/>
        <xdr:cNvCxnSpPr/>
      </xdr:nvCxnSpPr>
      <xdr:spPr>
        <a:xfrm flipV="1">
          <a:off x="15671800" y="63266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98569</xdr:rowOff>
    </xdr:from>
    <xdr:ext cx="762000" cy="259045"/>
    <xdr:sp macro="" textlink="">
      <xdr:nvSpPr>
        <xdr:cNvPr id="310"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37</xdr:row>
      <xdr:rowOff>1270</xdr:rowOff>
    </xdr:to>
    <xdr:cxnSp macro="">
      <xdr:nvCxnSpPr>
        <xdr:cNvPr id="312" name="直線コネクタ 311"/>
        <xdr:cNvCxnSpPr/>
      </xdr:nvCxnSpPr>
      <xdr:spPr>
        <a:xfrm>
          <a:off x="14782800" y="6322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37</xdr:row>
      <xdr:rowOff>14986</xdr:rowOff>
    </xdr:to>
    <xdr:cxnSp macro="">
      <xdr:nvCxnSpPr>
        <xdr:cNvPr id="315" name="直線コネクタ 314"/>
        <xdr:cNvCxnSpPr/>
      </xdr:nvCxnSpPr>
      <xdr:spPr>
        <a:xfrm flipV="1">
          <a:off x="13893800" y="63220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7" name="テキスト ボックス 316"/>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14986</xdr:rowOff>
    </xdr:from>
    <xdr:to>
      <xdr:col>69</xdr:col>
      <xdr:colOff>92075</xdr:colOff>
      <xdr:row>37</xdr:row>
      <xdr:rowOff>74422</xdr:rowOff>
    </xdr:to>
    <xdr:cxnSp macro="">
      <xdr:nvCxnSpPr>
        <xdr:cNvPr id="318" name="直線コネクタ 317"/>
        <xdr:cNvCxnSpPr/>
      </xdr:nvCxnSpPr>
      <xdr:spPr>
        <a:xfrm flipV="1">
          <a:off x="13004800" y="63586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2" name="テキスト ボックス 321"/>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28" name="楕円 327"/>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120159</xdr:rowOff>
    </xdr:from>
    <xdr:ext cx="762000" cy="259045"/>
    <xdr:sp macro="" textlink="">
      <xdr:nvSpPr>
        <xdr:cNvPr id="329" name="補助費等該当値テキスト"/>
        <xdr:cNvSpPr txBox="1"/>
      </xdr:nvSpPr>
      <xdr:spPr>
        <a:xfrm>
          <a:off x="16598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121920</xdr:rowOff>
    </xdr:from>
    <xdr:to>
      <xdr:col>78</xdr:col>
      <xdr:colOff>120650</xdr:colOff>
      <xdr:row>37</xdr:row>
      <xdr:rowOff>52070</xdr:rowOff>
    </xdr:to>
    <xdr:sp macro="" textlink="">
      <xdr:nvSpPr>
        <xdr:cNvPr id="330" name="楕円 329"/>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31" name="テキスト ボックス 330"/>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32" name="楕円 331"/>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39387</xdr:rowOff>
    </xdr:from>
    <xdr:ext cx="762000" cy="259045"/>
    <xdr:sp macro="" textlink="">
      <xdr:nvSpPr>
        <xdr:cNvPr id="333" name="テキスト ボックス 332"/>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34" name="楕円 333"/>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35" name="テキスト ボックス 334"/>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23622</xdr:rowOff>
    </xdr:from>
    <xdr:to>
      <xdr:col>65</xdr:col>
      <xdr:colOff>53975</xdr:colOff>
      <xdr:row>37</xdr:row>
      <xdr:rowOff>125222</xdr:rowOff>
    </xdr:to>
    <xdr:sp macro="" textlink="">
      <xdr:nvSpPr>
        <xdr:cNvPr id="336" name="楕円 335"/>
        <xdr:cNvSpPr/>
      </xdr:nvSpPr>
      <xdr:spPr>
        <a:xfrm>
          <a:off x="12954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109999</xdr:rowOff>
    </xdr:from>
    <xdr:ext cx="762000" cy="259045"/>
    <xdr:sp macro="" textlink="">
      <xdr:nvSpPr>
        <xdr:cNvPr id="337" name="テキスト ボックス 336"/>
        <xdr:cNvSpPr txBox="1"/>
      </xdr:nvSpPr>
      <xdr:spPr>
        <a:xfrm>
          <a:off x="12623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％上回っている。</a:t>
          </a:r>
        </a:p>
        <a:p>
          <a:r>
            <a:rPr kumimoji="1" lang="ja-JP" altLang="en-US" sz="1300">
              <a:latin typeface="ＭＳ Ｐゴシック" panose="020B0600070205080204" pitchFamily="50" charset="-128"/>
              <a:ea typeface="ＭＳ Ｐゴシック" panose="020B0600070205080204" pitchFamily="50" charset="-128"/>
            </a:rPr>
            <a:t>人口増加に伴う社会資本整備を継続的に実施してきたことに加え、総合保健福祉会館・清掃施設など大規模施設の整備事業の財源として多額の地方債を発行してきたことが要因である。今後、認定こども園建設等の償還が始まり公債費が増加していくことが見込まれるので、引き続き地方債の発行を伴う普通建設事業の抑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46989</xdr:rowOff>
    </xdr:to>
    <xdr:cxnSp macro="">
      <xdr:nvCxnSpPr>
        <xdr:cNvPr id="370" name="直線コネクタ 369"/>
        <xdr:cNvCxnSpPr/>
      </xdr:nvCxnSpPr>
      <xdr:spPr>
        <a:xfrm>
          <a:off x="3987800" y="13248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71" name="公債費平均値テキスト"/>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77470</xdr:rowOff>
    </xdr:to>
    <xdr:cxnSp macro="">
      <xdr:nvCxnSpPr>
        <xdr:cNvPr id="373" name="直線コネクタ 372"/>
        <xdr:cNvCxnSpPr/>
      </xdr:nvCxnSpPr>
      <xdr:spPr>
        <a:xfrm flipV="1">
          <a:off x="3098800" y="132486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5" name="テキスト ボックス 374"/>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77470</xdr:rowOff>
    </xdr:from>
    <xdr:to>
      <xdr:col>15</xdr:col>
      <xdr:colOff>98425</xdr:colOff>
      <xdr:row>77</xdr:row>
      <xdr:rowOff>168911</xdr:rowOff>
    </xdr:to>
    <xdr:cxnSp macro="">
      <xdr:nvCxnSpPr>
        <xdr:cNvPr id="376" name="直線コネクタ 375"/>
        <xdr:cNvCxnSpPr/>
      </xdr:nvCxnSpPr>
      <xdr:spPr>
        <a:xfrm flipV="1">
          <a:off x="2209800" y="132791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78" name="テキスト ボックス 377"/>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168911</xdr:rowOff>
    </xdr:from>
    <xdr:to>
      <xdr:col>11</xdr:col>
      <xdr:colOff>9525</xdr:colOff>
      <xdr:row>79</xdr:row>
      <xdr:rowOff>92711</xdr:rowOff>
    </xdr:to>
    <xdr:cxnSp macro="">
      <xdr:nvCxnSpPr>
        <xdr:cNvPr id="379" name="直線コネクタ 378"/>
        <xdr:cNvCxnSpPr/>
      </xdr:nvCxnSpPr>
      <xdr:spPr>
        <a:xfrm flipV="1">
          <a:off x="1320800" y="13370561"/>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81" name="テキスト ボックス 380"/>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83" name="テキスト ボックス 382"/>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89" name="楕円 388"/>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139716</xdr:rowOff>
    </xdr:from>
    <xdr:ext cx="762000" cy="259045"/>
    <xdr:sp macro="" textlink="">
      <xdr:nvSpPr>
        <xdr:cNvPr id="390" name="公債費該当値テキスト"/>
        <xdr:cNvSpPr txBox="1"/>
      </xdr:nvSpPr>
      <xdr:spPr>
        <a:xfrm>
          <a:off x="4914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91" name="楕円 390"/>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82566</xdr:rowOff>
    </xdr:from>
    <xdr:ext cx="736600" cy="259045"/>
    <xdr:sp macro="" textlink="">
      <xdr:nvSpPr>
        <xdr:cNvPr id="392" name="テキスト ボックス 391"/>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26670</xdr:rowOff>
    </xdr:from>
    <xdr:to>
      <xdr:col>15</xdr:col>
      <xdr:colOff>149225</xdr:colOff>
      <xdr:row>77</xdr:row>
      <xdr:rowOff>128270</xdr:rowOff>
    </xdr:to>
    <xdr:sp macro="" textlink="">
      <xdr:nvSpPr>
        <xdr:cNvPr id="393" name="楕円 392"/>
        <xdr:cNvSpPr/>
      </xdr:nvSpPr>
      <xdr:spPr>
        <a:xfrm>
          <a:off x="3048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94" name="テキスト ボックス 393"/>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118111</xdr:rowOff>
    </xdr:from>
    <xdr:to>
      <xdr:col>11</xdr:col>
      <xdr:colOff>60325</xdr:colOff>
      <xdr:row>78</xdr:row>
      <xdr:rowOff>48261</xdr:rowOff>
    </xdr:to>
    <xdr:sp macro="" textlink="">
      <xdr:nvSpPr>
        <xdr:cNvPr id="395" name="楕円 394"/>
        <xdr:cNvSpPr/>
      </xdr:nvSpPr>
      <xdr:spPr>
        <a:xfrm>
          <a:off x="2159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33038</xdr:rowOff>
    </xdr:from>
    <xdr:ext cx="762000" cy="259045"/>
    <xdr:sp macro="" textlink="">
      <xdr:nvSpPr>
        <xdr:cNvPr id="396" name="テキスト ボックス 395"/>
        <xdr:cNvSpPr txBox="1"/>
      </xdr:nvSpPr>
      <xdr:spPr>
        <a:xfrm>
          <a:off x="1828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41911</xdr:rowOff>
    </xdr:from>
    <xdr:to>
      <xdr:col>6</xdr:col>
      <xdr:colOff>171450</xdr:colOff>
      <xdr:row>79</xdr:row>
      <xdr:rowOff>143511</xdr:rowOff>
    </xdr:to>
    <xdr:sp macro="" textlink="">
      <xdr:nvSpPr>
        <xdr:cNvPr id="397" name="楕円 396"/>
        <xdr:cNvSpPr/>
      </xdr:nvSpPr>
      <xdr:spPr>
        <a:xfrm>
          <a:off x="1270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128288</xdr:rowOff>
    </xdr:from>
    <xdr:ext cx="762000" cy="259045"/>
    <xdr:sp macro="" textlink="">
      <xdr:nvSpPr>
        <xdr:cNvPr id="398" name="テキスト ボックス 397"/>
        <xdr:cNvSpPr txBox="1"/>
      </xdr:nvSpPr>
      <xdr:spPr>
        <a:xfrm>
          <a:off x="939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a:t>
          </a:r>
          <a:r>
            <a:rPr kumimoji="1" lang="en-US" altLang="ja-JP" sz="1300">
              <a:latin typeface="ＭＳ Ｐゴシック" panose="020B0600070205080204" pitchFamily="50" charset="-128"/>
              <a:ea typeface="ＭＳ Ｐゴシック" panose="020B0600070205080204" pitchFamily="50" charset="-128"/>
            </a:rPr>
            <a:t>77.4</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％上回っている。</a:t>
          </a:r>
        </a:p>
        <a:p>
          <a:r>
            <a:rPr kumimoji="1" lang="ja-JP" altLang="en-US" sz="1300">
              <a:latin typeface="ＭＳ Ｐゴシック" panose="020B0600070205080204" pitchFamily="50" charset="-128"/>
              <a:ea typeface="ＭＳ Ｐゴシック" panose="020B0600070205080204" pitchFamily="50" charset="-128"/>
            </a:rPr>
            <a:t>扶助費及び物件費の増加に因るところが大きい。類似団体に比べて、経常収支比率が高い水準で推移していることを踏まえ、今後も不要不急の事業は行わず、成果を考慮した事務事業全体の見直しを行い、必要最小限の経費で効率的な財政運営を目指す。</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49276</xdr:rowOff>
    </xdr:from>
    <xdr:to>
      <xdr:col>82</xdr:col>
      <xdr:colOff>107950</xdr:colOff>
      <xdr:row>78</xdr:row>
      <xdr:rowOff>85852</xdr:rowOff>
    </xdr:to>
    <xdr:cxnSp macro="">
      <xdr:nvCxnSpPr>
        <xdr:cNvPr id="429" name="直線コネクタ 428"/>
        <xdr:cNvCxnSpPr/>
      </xdr:nvCxnSpPr>
      <xdr:spPr>
        <a:xfrm>
          <a:off x="15671800" y="134223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145305</xdr:rowOff>
    </xdr:from>
    <xdr:ext cx="762000" cy="259045"/>
    <xdr:sp macro="" textlink="">
      <xdr:nvSpPr>
        <xdr:cNvPr id="430" name="公債費以外平均値テキスト"/>
        <xdr:cNvSpPr txBox="1"/>
      </xdr:nvSpPr>
      <xdr:spPr>
        <a:xfrm>
          <a:off x="16598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49276</xdr:rowOff>
    </xdr:from>
    <xdr:to>
      <xdr:col>78</xdr:col>
      <xdr:colOff>69850</xdr:colOff>
      <xdr:row>78</xdr:row>
      <xdr:rowOff>145287</xdr:rowOff>
    </xdr:to>
    <xdr:cxnSp macro="">
      <xdr:nvCxnSpPr>
        <xdr:cNvPr id="432" name="直線コネクタ 431"/>
        <xdr:cNvCxnSpPr/>
      </xdr:nvCxnSpPr>
      <xdr:spPr>
        <a:xfrm flipV="1">
          <a:off x="14782800" y="13422376"/>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4" name="テキスト ボックス 433"/>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156718</xdr:rowOff>
    </xdr:from>
    <xdr:to>
      <xdr:col>73</xdr:col>
      <xdr:colOff>180975</xdr:colOff>
      <xdr:row>78</xdr:row>
      <xdr:rowOff>145287</xdr:rowOff>
    </xdr:to>
    <xdr:cxnSp macro="">
      <xdr:nvCxnSpPr>
        <xdr:cNvPr id="435" name="直線コネクタ 434"/>
        <xdr:cNvCxnSpPr/>
      </xdr:nvCxnSpPr>
      <xdr:spPr>
        <a:xfrm>
          <a:off x="13893800" y="13358368"/>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46245</xdr:rowOff>
    </xdr:from>
    <xdr:ext cx="762000" cy="259045"/>
    <xdr:sp macro="" textlink="">
      <xdr:nvSpPr>
        <xdr:cNvPr id="437" name="テキスト ボックス 436"/>
        <xdr:cNvSpPr txBox="1"/>
      </xdr:nvSpPr>
      <xdr:spPr>
        <a:xfrm>
          <a:off x="14401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156718</xdr:rowOff>
    </xdr:from>
    <xdr:to>
      <xdr:col>69</xdr:col>
      <xdr:colOff>92075</xdr:colOff>
      <xdr:row>78</xdr:row>
      <xdr:rowOff>117856</xdr:rowOff>
    </xdr:to>
    <xdr:cxnSp macro="">
      <xdr:nvCxnSpPr>
        <xdr:cNvPr id="438" name="直線コネクタ 437"/>
        <xdr:cNvCxnSpPr/>
      </xdr:nvCxnSpPr>
      <xdr:spPr>
        <a:xfrm flipV="1">
          <a:off x="13004800" y="1335836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40" name="テキスト ボックス 439"/>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2" name="テキスト ボックス 441"/>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35052</xdr:rowOff>
    </xdr:from>
    <xdr:to>
      <xdr:col>82</xdr:col>
      <xdr:colOff>158750</xdr:colOff>
      <xdr:row>78</xdr:row>
      <xdr:rowOff>136652</xdr:rowOff>
    </xdr:to>
    <xdr:sp macro="" textlink="">
      <xdr:nvSpPr>
        <xdr:cNvPr id="448" name="楕円 447"/>
        <xdr:cNvSpPr/>
      </xdr:nvSpPr>
      <xdr:spPr>
        <a:xfrm>
          <a:off x="16459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7129</xdr:rowOff>
    </xdr:from>
    <xdr:ext cx="762000" cy="259045"/>
    <xdr:sp macro="" textlink="">
      <xdr:nvSpPr>
        <xdr:cNvPr id="449" name="公債費以外該当値テキスト"/>
        <xdr:cNvSpPr txBox="1"/>
      </xdr:nvSpPr>
      <xdr:spPr>
        <a:xfrm>
          <a:off x="16598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169926</xdr:rowOff>
    </xdr:from>
    <xdr:to>
      <xdr:col>78</xdr:col>
      <xdr:colOff>120650</xdr:colOff>
      <xdr:row>78</xdr:row>
      <xdr:rowOff>100076</xdr:rowOff>
    </xdr:to>
    <xdr:sp macro="" textlink="">
      <xdr:nvSpPr>
        <xdr:cNvPr id="450" name="楕円 449"/>
        <xdr:cNvSpPr/>
      </xdr:nvSpPr>
      <xdr:spPr>
        <a:xfrm>
          <a:off x="15621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51" name="テキスト ボックス 450"/>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94487</xdr:rowOff>
    </xdr:from>
    <xdr:to>
      <xdr:col>74</xdr:col>
      <xdr:colOff>31750</xdr:colOff>
      <xdr:row>79</xdr:row>
      <xdr:rowOff>24637</xdr:rowOff>
    </xdr:to>
    <xdr:sp macro="" textlink="">
      <xdr:nvSpPr>
        <xdr:cNvPr id="452" name="楕円 451"/>
        <xdr:cNvSpPr/>
      </xdr:nvSpPr>
      <xdr:spPr>
        <a:xfrm>
          <a:off x="14732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9414</xdr:rowOff>
    </xdr:from>
    <xdr:ext cx="762000" cy="259045"/>
    <xdr:sp macro="" textlink="">
      <xdr:nvSpPr>
        <xdr:cNvPr id="453" name="テキスト ボックス 452"/>
        <xdr:cNvSpPr txBox="1"/>
      </xdr:nvSpPr>
      <xdr:spPr>
        <a:xfrm>
          <a:off x="14401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105918</xdr:rowOff>
    </xdr:from>
    <xdr:to>
      <xdr:col>69</xdr:col>
      <xdr:colOff>142875</xdr:colOff>
      <xdr:row>78</xdr:row>
      <xdr:rowOff>36068</xdr:rowOff>
    </xdr:to>
    <xdr:sp macro="" textlink="">
      <xdr:nvSpPr>
        <xdr:cNvPr id="454" name="楕円 453"/>
        <xdr:cNvSpPr/>
      </xdr:nvSpPr>
      <xdr:spPr>
        <a:xfrm>
          <a:off x="13843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55" name="テキスト ボックス 454"/>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67056</xdr:rowOff>
    </xdr:from>
    <xdr:to>
      <xdr:col>65</xdr:col>
      <xdr:colOff>53975</xdr:colOff>
      <xdr:row>78</xdr:row>
      <xdr:rowOff>168656</xdr:rowOff>
    </xdr:to>
    <xdr:sp macro="" textlink="">
      <xdr:nvSpPr>
        <xdr:cNvPr id="456" name="楕円 455"/>
        <xdr:cNvSpPr/>
      </xdr:nvSpPr>
      <xdr:spPr>
        <a:xfrm>
          <a:off x="12954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153433</xdr:rowOff>
    </xdr:from>
    <xdr:ext cx="762000" cy="259045"/>
    <xdr:sp macro="" textlink="">
      <xdr:nvSpPr>
        <xdr:cNvPr id="457" name="テキスト ボックス 456"/>
        <xdr:cNvSpPr txBox="1"/>
      </xdr:nvSpPr>
      <xdr:spPr>
        <a:xfrm>
          <a:off x="12623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奈良県広陵町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113915</xdr:rowOff>
    </xdr:from>
    <xdr:to>
      <xdr:col>29</xdr:col>
      <xdr:colOff>127000</xdr:colOff>
      <xdr:row>18</xdr:row>
      <xdr:rowOff>135257</xdr:rowOff>
    </xdr:to>
    <xdr:cxnSp macro="">
      <xdr:nvCxnSpPr>
        <xdr:cNvPr id="52" name="直線コネクタ 51"/>
        <xdr:cNvCxnSpPr/>
      </xdr:nvCxnSpPr>
      <xdr:spPr bwMode="auto">
        <a:xfrm flipV="1">
          <a:off x="5003800" y="3247640"/>
          <a:ext cx="647700" cy="21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124072</xdr:rowOff>
    </xdr:from>
    <xdr:ext cx="762000" cy="259045"/>
    <xdr:sp macro="" textlink="">
      <xdr:nvSpPr>
        <xdr:cNvPr id="53" name="人口1人当たり決算額の推移平均値テキスト130"/>
        <xdr:cNvSpPr txBox="1"/>
      </xdr:nvSpPr>
      <xdr:spPr>
        <a:xfrm>
          <a:off x="5740400" y="291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135257</xdr:rowOff>
    </xdr:from>
    <xdr:to>
      <xdr:col>26</xdr:col>
      <xdr:colOff>50800</xdr:colOff>
      <xdr:row>18</xdr:row>
      <xdr:rowOff>162134</xdr:rowOff>
    </xdr:to>
    <xdr:cxnSp macro="">
      <xdr:nvCxnSpPr>
        <xdr:cNvPr id="55" name="直線コネクタ 54"/>
        <xdr:cNvCxnSpPr/>
      </xdr:nvCxnSpPr>
      <xdr:spPr bwMode="auto">
        <a:xfrm flipV="1">
          <a:off x="4305300" y="3268982"/>
          <a:ext cx="698500" cy="26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60200</xdr:rowOff>
    </xdr:from>
    <xdr:ext cx="736600" cy="259045"/>
    <xdr:sp macro="" textlink="">
      <xdr:nvSpPr>
        <xdr:cNvPr id="57" name="テキスト ボックス 56"/>
        <xdr:cNvSpPr txBox="1"/>
      </xdr:nvSpPr>
      <xdr:spPr>
        <a:xfrm>
          <a:off x="4622800" y="285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137968</xdr:rowOff>
    </xdr:from>
    <xdr:to>
      <xdr:col>22</xdr:col>
      <xdr:colOff>114300</xdr:colOff>
      <xdr:row>18</xdr:row>
      <xdr:rowOff>162134</xdr:rowOff>
    </xdr:to>
    <xdr:cxnSp macro="">
      <xdr:nvCxnSpPr>
        <xdr:cNvPr id="58" name="直線コネクタ 57"/>
        <xdr:cNvCxnSpPr/>
      </xdr:nvCxnSpPr>
      <xdr:spPr bwMode="auto">
        <a:xfrm>
          <a:off x="3606800" y="3271693"/>
          <a:ext cx="698500" cy="24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70912</xdr:rowOff>
    </xdr:from>
    <xdr:ext cx="762000" cy="259045"/>
    <xdr:sp macro="" textlink="">
      <xdr:nvSpPr>
        <xdr:cNvPr id="60" name="テキスト ボックス 59"/>
        <xdr:cNvSpPr txBox="1"/>
      </xdr:nvSpPr>
      <xdr:spPr>
        <a:xfrm>
          <a:off x="3924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130521</xdr:rowOff>
    </xdr:from>
    <xdr:to>
      <xdr:col>18</xdr:col>
      <xdr:colOff>177800</xdr:colOff>
      <xdr:row>18</xdr:row>
      <xdr:rowOff>137968</xdr:rowOff>
    </xdr:to>
    <xdr:cxnSp macro="">
      <xdr:nvCxnSpPr>
        <xdr:cNvPr id="61" name="直線コネクタ 60"/>
        <xdr:cNvCxnSpPr/>
      </xdr:nvCxnSpPr>
      <xdr:spPr bwMode="auto">
        <a:xfrm>
          <a:off x="2908300" y="3264246"/>
          <a:ext cx="698500" cy="7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91829</xdr:rowOff>
    </xdr:from>
    <xdr:ext cx="762000" cy="259045"/>
    <xdr:sp macro="" textlink="">
      <xdr:nvSpPr>
        <xdr:cNvPr id="63" name="テキスト ボックス 62"/>
        <xdr:cNvSpPr txBox="1"/>
      </xdr:nvSpPr>
      <xdr:spPr>
        <a:xfrm>
          <a:off x="32258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63115</xdr:rowOff>
    </xdr:from>
    <xdr:to>
      <xdr:col>29</xdr:col>
      <xdr:colOff>177800</xdr:colOff>
      <xdr:row>18</xdr:row>
      <xdr:rowOff>164716</xdr:rowOff>
    </xdr:to>
    <xdr:sp macro="" textlink="">
      <xdr:nvSpPr>
        <xdr:cNvPr id="71" name="楕円 70"/>
        <xdr:cNvSpPr/>
      </xdr:nvSpPr>
      <xdr:spPr bwMode="auto">
        <a:xfrm>
          <a:off x="5600700" y="319684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35192</xdr:rowOff>
    </xdr:from>
    <xdr:ext cx="762000" cy="259045"/>
    <xdr:sp macro="" textlink="">
      <xdr:nvSpPr>
        <xdr:cNvPr id="72" name="人口1人当たり決算額の推移該当値テキスト130"/>
        <xdr:cNvSpPr txBox="1"/>
      </xdr:nvSpPr>
      <xdr:spPr>
        <a:xfrm>
          <a:off x="5740400" y="316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84457</xdr:rowOff>
    </xdr:from>
    <xdr:to>
      <xdr:col>26</xdr:col>
      <xdr:colOff>101600</xdr:colOff>
      <xdr:row>19</xdr:row>
      <xdr:rowOff>14607</xdr:rowOff>
    </xdr:to>
    <xdr:sp macro="" textlink="">
      <xdr:nvSpPr>
        <xdr:cNvPr id="73" name="楕円 72"/>
        <xdr:cNvSpPr/>
      </xdr:nvSpPr>
      <xdr:spPr bwMode="auto">
        <a:xfrm>
          <a:off x="4953000" y="3218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170834</xdr:rowOff>
    </xdr:from>
    <xdr:ext cx="736600" cy="259045"/>
    <xdr:sp macro="" textlink="">
      <xdr:nvSpPr>
        <xdr:cNvPr id="74" name="テキスト ボックス 73"/>
        <xdr:cNvSpPr txBox="1"/>
      </xdr:nvSpPr>
      <xdr:spPr>
        <a:xfrm>
          <a:off x="4622800" y="3304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111334</xdr:rowOff>
    </xdr:from>
    <xdr:to>
      <xdr:col>22</xdr:col>
      <xdr:colOff>165100</xdr:colOff>
      <xdr:row>19</xdr:row>
      <xdr:rowOff>41484</xdr:rowOff>
    </xdr:to>
    <xdr:sp macro="" textlink="">
      <xdr:nvSpPr>
        <xdr:cNvPr id="75" name="楕円 74"/>
        <xdr:cNvSpPr/>
      </xdr:nvSpPr>
      <xdr:spPr bwMode="auto">
        <a:xfrm>
          <a:off x="4254500" y="3245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26261</xdr:rowOff>
    </xdr:from>
    <xdr:ext cx="762000" cy="259045"/>
    <xdr:sp macro="" textlink="">
      <xdr:nvSpPr>
        <xdr:cNvPr id="76" name="テキスト ボックス 75"/>
        <xdr:cNvSpPr txBox="1"/>
      </xdr:nvSpPr>
      <xdr:spPr>
        <a:xfrm>
          <a:off x="3924300" y="333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87167</xdr:rowOff>
    </xdr:from>
    <xdr:to>
      <xdr:col>19</xdr:col>
      <xdr:colOff>38100</xdr:colOff>
      <xdr:row>19</xdr:row>
      <xdr:rowOff>17318</xdr:rowOff>
    </xdr:to>
    <xdr:sp macro="" textlink="">
      <xdr:nvSpPr>
        <xdr:cNvPr id="77" name="楕円 76"/>
        <xdr:cNvSpPr/>
      </xdr:nvSpPr>
      <xdr:spPr bwMode="auto">
        <a:xfrm>
          <a:off x="3556000" y="322089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2095</xdr:rowOff>
    </xdr:from>
    <xdr:ext cx="762000" cy="259045"/>
    <xdr:sp macro="" textlink="">
      <xdr:nvSpPr>
        <xdr:cNvPr id="78" name="テキスト ボックス 77"/>
        <xdr:cNvSpPr txBox="1"/>
      </xdr:nvSpPr>
      <xdr:spPr>
        <a:xfrm>
          <a:off x="3225800" y="3307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79721</xdr:rowOff>
    </xdr:from>
    <xdr:to>
      <xdr:col>15</xdr:col>
      <xdr:colOff>101600</xdr:colOff>
      <xdr:row>19</xdr:row>
      <xdr:rowOff>9871</xdr:rowOff>
    </xdr:to>
    <xdr:sp macro="" textlink="">
      <xdr:nvSpPr>
        <xdr:cNvPr id="79" name="楕円 78"/>
        <xdr:cNvSpPr/>
      </xdr:nvSpPr>
      <xdr:spPr bwMode="auto">
        <a:xfrm>
          <a:off x="2857500" y="3213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166098</xdr:rowOff>
    </xdr:from>
    <xdr:ext cx="762000" cy="259045"/>
    <xdr:sp macro="" textlink="">
      <xdr:nvSpPr>
        <xdr:cNvPr id="80" name="テキスト ボックス 79"/>
        <xdr:cNvSpPr txBox="1"/>
      </xdr:nvSpPr>
      <xdr:spPr>
        <a:xfrm>
          <a:off x="2527300" y="3299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153453</xdr:rowOff>
    </xdr:from>
    <xdr:to>
      <xdr:col>29</xdr:col>
      <xdr:colOff>127000</xdr:colOff>
      <xdr:row>35</xdr:row>
      <xdr:rowOff>215664</xdr:rowOff>
    </xdr:to>
    <xdr:cxnSp macro="">
      <xdr:nvCxnSpPr>
        <xdr:cNvPr id="115" name="直線コネクタ 114"/>
        <xdr:cNvCxnSpPr/>
      </xdr:nvCxnSpPr>
      <xdr:spPr bwMode="auto">
        <a:xfrm>
          <a:off x="5003800" y="6763803"/>
          <a:ext cx="647700" cy="62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200441</xdr:rowOff>
    </xdr:from>
    <xdr:ext cx="762000" cy="259045"/>
    <xdr:sp macro="" textlink="">
      <xdr:nvSpPr>
        <xdr:cNvPr id="116" name="人口1人当たり決算額の推移平均値テキスト445"/>
        <xdr:cNvSpPr txBox="1"/>
      </xdr:nvSpPr>
      <xdr:spPr>
        <a:xfrm>
          <a:off x="5740400" y="6810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153453</xdr:rowOff>
    </xdr:from>
    <xdr:to>
      <xdr:col>26</xdr:col>
      <xdr:colOff>50800</xdr:colOff>
      <xdr:row>35</xdr:row>
      <xdr:rowOff>218701</xdr:rowOff>
    </xdr:to>
    <xdr:cxnSp macro="">
      <xdr:nvCxnSpPr>
        <xdr:cNvPr id="118" name="直線コネクタ 117"/>
        <xdr:cNvCxnSpPr/>
      </xdr:nvCxnSpPr>
      <xdr:spPr bwMode="auto">
        <a:xfrm flipV="1">
          <a:off x="4305300" y="6763803"/>
          <a:ext cx="698500" cy="65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286674</xdr:rowOff>
    </xdr:from>
    <xdr:ext cx="736600" cy="259045"/>
    <xdr:sp macro="" textlink="">
      <xdr:nvSpPr>
        <xdr:cNvPr id="120" name="テキスト ボックス 119"/>
        <xdr:cNvSpPr txBox="1"/>
      </xdr:nvSpPr>
      <xdr:spPr>
        <a:xfrm>
          <a:off x="4622800" y="6897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118869</xdr:rowOff>
    </xdr:from>
    <xdr:to>
      <xdr:col>22</xdr:col>
      <xdr:colOff>114300</xdr:colOff>
      <xdr:row>35</xdr:row>
      <xdr:rowOff>218701</xdr:rowOff>
    </xdr:to>
    <xdr:cxnSp macro="">
      <xdr:nvCxnSpPr>
        <xdr:cNvPr id="121" name="直線コネクタ 120"/>
        <xdr:cNvCxnSpPr/>
      </xdr:nvCxnSpPr>
      <xdr:spPr bwMode="auto">
        <a:xfrm>
          <a:off x="3606800" y="6729219"/>
          <a:ext cx="698500" cy="99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288470</xdr:rowOff>
    </xdr:from>
    <xdr:ext cx="762000" cy="259045"/>
    <xdr:sp macro="" textlink="">
      <xdr:nvSpPr>
        <xdr:cNvPr id="123" name="テキスト ボックス 122"/>
        <xdr:cNvSpPr txBox="1"/>
      </xdr:nvSpPr>
      <xdr:spPr>
        <a:xfrm>
          <a:off x="3924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49211</xdr:rowOff>
    </xdr:from>
    <xdr:to>
      <xdr:col>18</xdr:col>
      <xdr:colOff>177800</xdr:colOff>
      <xdr:row>35</xdr:row>
      <xdr:rowOff>118869</xdr:rowOff>
    </xdr:to>
    <xdr:cxnSp macro="">
      <xdr:nvCxnSpPr>
        <xdr:cNvPr id="124" name="直線コネクタ 123"/>
        <xdr:cNvCxnSpPr/>
      </xdr:nvCxnSpPr>
      <xdr:spPr bwMode="auto">
        <a:xfrm>
          <a:off x="2908300" y="6659561"/>
          <a:ext cx="698500" cy="69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322989</xdr:rowOff>
    </xdr:from>
    <xdr:ext cx="762000" cy="259045"/>
    <xdr:sp macro="" textlink="">
      <xdr:nvSpPr>
        <xdr:cNvPr id="126" name="テキスト ボックス 125"/>
        <xdr:cNvSpPr txBox="1"/>
      </xdr:nvSpPr>
      <xdr:spPr>
        <a:xfrm>
          <a:off x="32258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278183</xdr:rowOff>
    </xdr:from>
    <xdr:ext cx="762000" cy="259045"/>
    <xdr:sp macro="" textlink="">
      <xdr:nvSpPr>
        <xdr:cNvPr id="128" name="テキスト ボックス 127"/>
        <xdr:cNvSpPr txBox="1"/>
      </xdr:nvSpPr>
      <xdr:spPr>
        <a:xfrm>
          <a:off x="25273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164864</xdr:rowOff>
    </xdr:from>
    <xdr:to>
      <xdr:col>29</xdr:col>
      <xdr:colOff>177800</xdr:colOff>
      <xdr:row>35</xdr:row>
      <xdr:rowOff>266464</xdr:rowOff>
    </xdr:to>
    <xdr:sp macro="" textlink="">
      <xdr:nvSpPr>
        <xdr:cNvPr id="134" name="楕円 133"/>
        <xdr:cNvSpPr/>
      </xdr:nvSpPr>
      <xdr:spPr bwMode="auto">
        <a:xfrm>
          <a:off x="5600700" y="6775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9941</xdr:rowOff>
    </xdr:from>
    <xdr:ext cx="762000" cy="259045"/>
    <xdr:sp macro="" textlink="">
      <xdr:nvSpPr>
        <xdr:cNvPr id="135" name="人口1人当たり決算額の推移該当値テキスト445"/>
        <xdr:cNvSpPr txBox="1"/>
      </xdr:nvSpPr>
      <xdr:spPr>
        <a:xfrm>
          <a:off x="5740400" y="662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102653</xdr:rowOff>
    </xdr:from>
    <xdr:to>
      <xdr:col>26</xdr:col>
      <xdr:colOff>101600</xdr:colOff>
      <xdr:row>35</xdr:row>
      <xdr:rowOff>204253</xdr:rowOff>
    </xdr:to>
    <xdr:sp macro="" textlink="">
      <xdr:nvSpPr>
        <xdr:cNvPr id="136" name="楕円 135"/>
        <xdr:cNvSpPr/>
      </xdr:nvSpPr>
      <xdr:spPr bwMode="auto">
        <a:xfrm>
          <a:off x="4953000" y="6713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214430</xdr:rowOff>
    </xdr:from>
    <xdr:ext cx="736600" cy="259045"/>
    <xdr:sp macro="" textlink="">
      <xdr:nvSpPr>
        <xdr:cNvPr id="137" name="テキスト ボックス 136"/>
        <xdr:cNvSpPr txBox="1"/>
      </xdr:nvSpPr>
      <xdr:spPr>
        <a:xfrm>
          <a:off x="4622800" y="6481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167901</xdr:rowOff>
    </xdr:from>
    <xdr:to>
      <xdr:col>22</xdr:col>
      <xdr:colOff>165100</xdr:colOff>
      <xdr:row>35</xdr:row>
      <xdr:rowOff>269501</xdr:rowOff>
    </xdr:to>
    <xdr:sp macro="" textlink="">
      <xdr:nvSpPr>
        <xdr:cNvPr id="138" name="楕円 137"/>
        <xdr:cNvSpPr/>
      </xdr:nvSpPr>
      <xdr:spPr bwMode="auto">
        <a:xfrm>
          <a:off x="4254500" y="6778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279678</xdr:rowOff>
    </xdr:from>
    <xdr:ext cx="762000" cy="259045"/>
    <xdr:sp macro="" textlink="">
      <xdr:nvSpPr>
        <xdr:cNvPr id="139" name="テキスト ボックス 138"/>
        <xdr:cNvSpPr txBox="1"/>
      </xdr:nvSpPr>
      <xdr:spPr>
        <a:xfrm>
          <a:off x="3924300" y="654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68069</xdr:rowOff>
    </xdr:from>
    <xdr:to>
      <xdr:col>19</xdr:col>
      <xdr:colOff>38100</xdr:colOff>
      <xdr:row>35</xdr:row>
      <xdr:rowOff>169669</xdr:rowOff>
    </xdr:to>
    <xdr:sp macro="" textlink="">
      <xdr:nvSpPr>
        <xdr:cNvPr id="140" name="楕円 139"/>
        <xdr:cNvSpPr/>
      </xdr:nvSpPr>
      <xdr:spPr bwMode="auto">
        <a:xfrm>
          <a:off x="3556000" y="6678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179846</xdr:rowOff>
    </xdr:from>
    <xdr:ext cx="762000" cy="259045"/>
    <xdr:sp macro="" textlink="">
      <xdr:nvSpPr>
        <xdr:cNvPr id="141" name="テキスト ボックス 140"/>
        <xdr:cNvSpPr txBox="1"/>
      </xdr:nvSpPr>
      <xdr:spPr>
        <a:xfrm>
          <a:off x="3225800" y="6447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341311</xdr:rowOff>
    </xdr:from>
    <xdr:to>
      <xdr:col>15</xdr:col>
      <xdr:colOff>101600</xdr:colOff>
      <xdr:row>35</xdr:row>
      <xdr:rowOff>100011</xdr:rowOff>
    </xdr:to>
    <xdr:sp macro="" textlink="">
      <xdr:nvSpPr>
        <xdr:cNvPr id="142" name="楕円 141"/>
        <xdr:cNvSpPr/>
      </xdr:nvSpPr>
      <xdr:spPr bwMode="auto">
        <a:xfrm>
          <a:off x="2857500" y="6608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110188</xdr:rowOff>
    </xdr:from>
    <xdr:ext cx="762000" cy="259045"/>
    <xdr:sp macro="" textlink="">
      <xdr:nvSpPr>
        <xdr:cNvPr id="143" name="テキスト ボックス 142"/>
        <xdr:cNvSpPr txBox="1"/>
      </xdr:nvSpPr>
      <xdr:spPr>
        <a:xfrm>
          <a:off x="2527300" y="6377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奈良県広陵町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35,000
34,793
16.30
11,105,696
10,776,679
282,256
7,493,135
11,282,159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54.8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142558</xdr:rowOff>
    </xdr:from>
    <xdr:to>
      <xdr:col>24</xdr:col>
      <xdr:colOff>63500</xdr:colOff>
      <xdr:row>36</xdr:row>
      <xdr:rowOff>151407</xdr:rowOff>
    </xdr:to>
    <xdr:cxnSp macro="">
      <xdr:nvCxnSpPr>
        <xdr:cNvPr id="63" name="直線コネクタ 62"/>
        <xdr:cNvCxnSpPr/>
      </xdr:nvCxnSpPr>
      <xdr:spPr>
        <a:xfrm flipV="1">
          <a:off x="3797300" y="6314758"/>
          <a:ext cx="838200" cy="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160942</xdr:rowOff>
    </xdr:from>
    <xdr:ext cx="534377" cy="259045"/>
    <xdr:sp macro="" textlink="">
      <xdr:nvSpPr>
        <xdr:cNvPr id="64" name="人件費平均値テキスト"/>
        <xdr:cNvSpPr txBox="1"/>
      </xdr:nvSpPr>
      <xdr:spPr>
        <a:xfrm>
          <a:off x="4686300" y="5990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151407</xdr:rowOff>
    </xdr:from>
    <xdr:to>
      <xdr:col>19</xdr:col>
      <xdr:colOff>177800</xdr:colOff>
      <xdr:row>37</xdr:row>
      <xdr:rowOff>15472</xdr:rowOff>
    </xdr:to>
    <xdr:cxnSp macro="">
      <xdr:nvCxnSpPr>
        <xdr:cNvPr id="66" name="直線コネクタ 65"/>
        <xdr:cNvCxnSpPr/>
      </xdr:nvCxnSpPr>
      <xdr:spPr>
        <a:xfrm flipV="1">
          <a:off x="2908300" y="6323607"/>
          <a:ext cx="889000" cy="3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92809</xdr:rowOff>
    </xdr:from>
    <xdr:ext cx="534377" cy="259045"/>
    <xdr:sp macro="" textlink="">
      <xdr:nvSpPr>
        <xdr:cNvPr id="68" name="テキスト ボックス 67"/>
        <xdr:cNvSpPr txBox="1"/>
      </xdr:nvSpPr>
      <xdr:spPr>
        <a:xfrm>
          <a:off x="3530111" y="592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168585</xdr:rowOff>
    </xdr:from>
    <xdr:to>
      <xdr:col>15</xdr:col>
      <xdr:colOff>50800</xdr:colOff>
      <xdr:row>37</xdr:row>
      <xdr:rowOff>15472</xdr:rowOff>
    </xdr:to>
    <xdr:cxnSp macro="">
      <xdr:nvCxnSpPr>
        <xdr:cNvPr id="69" name="直線コネクタ 68"/>
        <xdr:cNvCxnSpPr/>
      </xdr:nvCxnSpPr>
      <xdr:spPr>
        <a:xfrm>
          <a:off x="2019300" y="6340785"/>
          <a:ext cx="889000" cy="1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95258</xdr:rowOff>
    </xdr:from>
    <xdr:ext cx="534377" cy="259045"/>
    <xdr:sp macro="" textlink="">
      <xdr:nvSpPr>
        <xdr:cNvPr id="71" name="テキスト ボックス 70"/>
        <xdr:cNvSpPr txBox="1"/>
      </xdr:nvSpPr>
      <xdr:spPr>
        <a:xfrm>
          <a:off x="2641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140500</xdr:rowOff>
    </xdr:from>
    <xdr:to>
      <xdr:col>10</xdr:col>
      <xdr:colOff>114300</xdr:colOff>
      <xdr:row>36</xdr:row>
      <xdr:rowOff>168585</xdr:rowOff>
    </xdr:to>
    <xdr:cxnSp macro="">
      <xdr:nvCxnSpPr>
        <xdr:cNvPr id="72" name="直線コネクタ 71"/>
        <xdr:cNvCxnSpPr/>
      </xdr:nvCxnSpPr>
      <xdr:spPr>
        <a:xfrm>
          <a:off x="1130300" y="6312700"/>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103390</xdr:rowOff>
    </xdr:from>
    <xdr:ext cx="534377" cy="259045"/>
    <xdr:sp macro="" textlink="">
      <xdr:nvSpPr>
        <xdr:cNvPr id="74" name="テキスト ボックス 73"/>
        <xdr:cNvSpPr txBox="1"/>
      </xdr:nvSpPr>
      <xdr:spPr>
        <a:xfrm>
          <a:off x="1752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38630</xdr:rowOff>
    </xdr:from>
    <xdr:ext cx="534377" cy="259045"/>
    <xdr:sp macro="" textlink="">
      <xdr:nvSpPr>
        <xdr:cNvPr id="76" name="テキスト ボックス 75"/>
        <xdr:cNvSpPr txBox="1"/>
      </xdr:nvSpPr>
      <xdr:spPr>
        <a:xfrm>
          <a:off x="863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91758</xdr:rowOff>
    </xdr:from>
    <xdr:to>
      <xdr:col>24</xdr:col>
      <xdr:colOff>114300</xdr:colOff>
      <xdr:row>37</xdr:row>
      <xdr:rowOff>21908</xdr:rowOff>
    </xdr:to>
    <xdr:sp macro="" textlink="">
      <xdr:nvSpPr>
        <xdr:cNvPr id="82" name="楕円 81"/>
        <xdr:cNvSpPr/>
      </xdr:nvSpPr>
      <xdr:spPr>
        <a:xfrm>
          <a:off x="4584700" y="626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70185</xdr:rowOff>
    </xdr:from>
    <xdr:ext cx="534377" cy="259045"/>
    <xdr:sp macro="" textlink="">
      <xdr:nvSpPr>
        <xdr:cNvPr id="83" name="人件費該当値テキスト"/>
        <xdr:cNvSpPr txBox="1"/>
      </xdr:nvSpPr>
      <xdr:spPr>
        <a:xfrm>
          <a:off x="4686300" y="62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100607</xdr:rowOff>
    </xdr:from>
    <xdr:to>
      <xdr:col>20</xdr:col>
      <xdr:colOff>38100</xdr:colOff>
      <xdr:row>37</xdr:row>
      <xdr:rowOff>30757</xdr:rowOff>
    </xdr:to>
    <xdr:sp macro="" textlink="">
      <xdr:nvSpPr>
        <xdr:cNvPr id="84" name="楕円 83"/>
        <xdr:cNvSpPr/>
      </xdr:nvSpPr>
      <xdr:spPr>
        <a:xfrm>
          <a:off x="3746500" y="627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21884</xdr:rowOff>
    </xdr:from>
    <xdr:ext cx="534377" cy="259045"/>
    <xdr:sp macro="" textlink="">
      <xdr:nvSpPr>
        <xdr:cNvPr id="85" name="テキスト ボックス 84"/>
        <xdr:cNvSpPr txBox="1"/>
      </xdr:nvSpPr>
      <xdr:spPr>
        <a:xfrm>
          <a:off x="3530111" y="636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136122</xdr:rowOff>
    </xdr:from>
    <xdr:to>
      <xdr:col>15</xdr:col>
      <xdr:colOff>101600</xdr:colOff>
      <xdr:row>37</xdr:row>
      <xdr:rowOff>66272</xdr:rowOff>
    </xdr:to>
    <xdr:sp macro="" textlink="">
      <xdr:nvSpPr>
        <xdr:cNvPr id="86" name="楕円 85"/>
        <xdr:cNvSpPr/>
      </xdr:nvSpPr>
      <xdr:spPr>
        <a:xfrm>
          <a:off x="2857500" y="630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57399</xdr:rowOff>
    </xdr:from>
    <xdr:ext cx="534377" cy="259045"/>
    <xdr:sp macro="" textlink="">
      <xdr:nvSpPr>
        <xdr:cNvPr id="87" name="テキスト ボックス 86"/>
        <xdr:cNvSpPr txBox="1"/>
      </xdr:nvSpPr>
      <xdr:spPr>
        <a:xfrm>
          <a:off x="2641111" y="640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117785</xdr:rowOff>
    </xdr:from>
    <xdr:to>
      <xdr:col>10</xdr:col>
      <xdr:colOff>165100</xdr:colOff>
      <xdr:row>37</xdr:row>
      <xdr:rowOff>47935</xdr:rowOff>
    </xdr:to>
    <xdr:sp macro="" textlink="">
      <xdr:nvSpPr>
        <xdr:cNvPr id="88" name="楕円 87"/>
        <xdr:cNvSpPr/>
      </xdr:nvSpPr>
      <xdr:spPr>
        <a:xfrm>
          <a:off x="1968500" y="628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39062</xdr:rowOff>
    </xdr:from>
    <xdr:ext cx="534377" cy="259045"/>
    <xdr:sp macro="" textlink="">
      <xdr:nvSpPr>
        <xdr:cNvPr id="89" name="テキスト ボックス 88"/>
        <xdr:cNvSpPr txBox="1"/>
      </xdr:nvSpPr>
      <xdr:spPr>
        <a:xfrm>
          <a:off x="1752111" y="638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89700</xdr:rowOff>
    </xdr:from>
    <xdr:to>
      <xdr:col>6</xdr:col>
      <xdr:colOff>38100</xdr:colOff>
      <xdr:row>37</xdr:row>
      <xdr:rowOff>19850</xdr:rowOff>
    </xdr:to>
    <xdr:sp macro="" textlink="">
      <xdr:nvSpPr>
        <xdr:cNvPr id="90" name="楕円 89"/>
        <xdr:cNvSpPr/>
      </xdr:nvSpPr>
      <xdr:spPr>
        <a:xfrm>
          <a:off x="1079500" y="626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10977</xdr:rowOff>
    </xdr:from>
    <xdr:ext cx="534377" cy="259045"/>
    <xdr:sp macro="" textlink="">
      <xdr:nvSpPr>
        <xdr:cNvPr id="91" name="テキスト ボックス 90"/>
        <xdr:cNvSpPr txBox="1"/>
      </xdr:nvSpPr>
      <xdr:spPr>
        <a:xfrm>
          <a:off x="863111" y="635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63955</xdr:rowOff>
    </xdr:from>
    <xdr:to>
      <xdr:col>24</xdr:col>
      <xdr:colOff>63500</xdr:colOff>
      <xdr:row>58</xdr:row>
      <xdr:rowOff>66852</xdr:rowOff>
    </xdr:to>
    <xdr:cxnSp macro="">
      <xdr:nvCxnSpPr>
        <xdr:cNvPr id="122" name="直線コネクタ 121"/>
        <xdr:cNvCxnSpPr/>
      </xdr:nvCxnSpPr>
      <xdr:spPr>
        <a:xfrm flipV="1">
          <a:off x="3797300" y="10008055"/>
          <a:ext cx="838200" cy="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168989</xdr:rowOff>
    </xdr:from>
    <xdr:ext cx="534377" cy="259045"/>
    <xdr:sp macro="" textlink="">
      <xdr:nvSpPr>
        <xdr:cNvPr id="123" name="物件費平均値テキスト"/>
        <xdr:cNvSpPr txBox="1"/>
      </xdr:nvSpPr>
      <xdr:spPr>
        <a:xfrm>
          <a:off x="4686300" y="9941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56758</xdr:rowOff>
    </xdr:from>
    <xdr:to>
      <xdr:col>19</xdr:col>
      <xdr:colOff>177800</xdr:colOff>
      <xdr:row>58</xdr:row>
      <xdr:rowOff>66852</xdr:rowOff>
    </xdr:to>
    <xdr:cxnSp macro="">
      <xdr:nvCxnSpPr>
        <xdr:cNvPr id="125" name="直線コネクタ 124"/>
        <xdr:cNvCxnSpPr/>
      </xdr:nvCxnSpPr>
      <xdr:spPr>
        <a:xfrm>
          <a:off x="2908300" y="10000858"/>
          <a:ext cx="889000" cy="1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122703</xdr:rowOff>
    </xdr:from>
    <xdr:ext cx="534377" cy="259045"/>
    <xdr:sp macro="" textlink="">
      <xdr:nvSpPr>
        <xdr:cNvPr id="127" name="テキスト ボックス 126"/>
        <xdr:cNvSpPr txBox="1"/>
      </xdr:nvSpPr>
      <xdr:spPr>
        <a:xfrm>
          <a:off x="3530111" y="1006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56758</xdr:rowOff>
    </xdr:from>
    <xdr:to>
      <xdr:col>15</xdr:col>
      <xdr:colOff>50800</xdr:colOff>
      <xdr:row>58</xdr:row>
      <xdr:rowOff>72701</xdr:rowOff>
    </xdr:to>
    <xdr:cxnSp macro="">
      <xdr:nvCxnSpPr>
        <xdr:cNvPr id="128" name="直線コネクタ 127"/>
        <xdr:cNvCxnSpPr/>
      </xdr:nvCxnSpPr>
      <xdr:spPr>
        <a:xfrm flipV="1">
          <a:off x="2019300" y="10000858"/>
          <a:ext cx="889000" cy="1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121769</xdr:rowOff>
    </xdr:from>
    <xdr:ext cx="534377" cy="259045"/>
    <xdr:sp macro="" textlink="">
      <xdr:nvSpPr>
        <xdr:cNvPr id="130" name="テキスト ボックス 129"/>
        <xdr:cNvSpPr txBox="1"/>
      </xdr:nvSpPr>
      <xdr:spPr>
        <a:xfrm>
          <a:off x="2641111" y="1006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72701</xdr:rowOff>
    </xdr:from>
    <xdr:to>
      <xdr:col>10</xdr:col>
      <xdr:colOff>114300</xdr:colOff>
      <xdr:row>58</xdr:row>
      <xdr:rowOff>77877</xdr:rowOff>
    </xdr:to>
    <xdr:cxnSp macro="">
      <xdr:nvCxnSpPr>
        <xdr:cNvPr id="131" name="直線コネクタ 130"/>
        <xdr:cNvCxnSpPr/>
      </xdr:nvCxnSpPr>
      <xdr:spPr>
        <a:xfrm flipV="1">
          <a:off x="1130300" y="10016801"/>
          <a:ext cx="889000" cy="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136858</xdr:rowOff>
    </xdr:from>
    <xdr:ext cx="534377" cy="259045"/>
    <xdr:sp macro="" textlink="">
      <xdr:nvSpPr>
        <xdr:cNvPr id="133" name="テキスト ボックス 132"/>
        <xdr:cNvSpPr txBox="1"/>
      </xdr:nvSpPr>
      <xdr:spPr>
        <a:xfrm>
          <a:off x="1752111" y="1008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133729</xdr:rowOff>
    </xdr:from>
    <xdr:ext cx="534377" cy="259045"/>
    <xdr:sp macro="" textlink="">
      <xdr:nvSpPr>
        <xdr:cNvPr id="135" name="テキスト ボックス 134"/>
        <xdr:cNvSpPr txBox="1"/>
      </xdr:nvSpPr>
      <xdr:spPr>
        <a:xfrm>
          <a:off x="863111" y="100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13155</xdr:rowOff>
    </xdr:from>
    <xdr:to>
      <xdr:col>24</xdr:col>
      <xdr:colOff>114300</xdr:colOff>
      <xdr:row>58</xdr:row>
      <xdr:rowOff>114755</xdr:rowOff>
    </xdr:to>
    <xdr:sp macro="" textlink="">
      <xdr:nvSpPr>
        <xdr:cNvPr id="141" name="楕円 140"/>
        <xdr:cNvSpPr/>
      </xdr:nvSpPr>
      <xdr:spPr>
        <a:xfrm>
          <a:off x="4584700" y="995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143982</xdr:rowOff>
    </xdr:from>
    <xdr:ext cx="534377" cy="259045"/>
    <xdr:sp macro="" textlink="">
      <xdr:nvSpPr>
        <xdr:cNvPr id="142" name="物件費該当値テキスト"/>
        <xdr:cNvSpPr txBox="1"/>
      </xdr:nvSpPr>
      <xdr:spPr>
        <a:xfrm>
          <a:off x="4686300" y="974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16052</xdr:rowOff>
    </xdr:from>
    <xdr:to>
      <xdr:col>20</xdr:col>
      <xdr:colOff>38100</xdr:colOff>
      <xdr:row>58</xdr:row>
      <xdr:rowOff>117652</xdr:rowOff>
    </xdr:to>
    <xdr:sp macro="" textlink="">
      <xdr:nvSpPr>
        <xdr:cNvPr id="143" name="楕円 142"/>
        <xdr:cNvSpPr/>
      </xdr:nvSpPr>
      <xdr:spPr>
        <a:xfrm>
          <a:off x="3746500" y="996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134179</xdr:rowOff>
    </xdr:from>
    <xdr:ext cx="534377" cy="259045"/>
    <xdr:sp macro="" textlink="">
      <xdr:nvSpPr>
        <xdr:cNvPr id="144" name="テキスト ボックス 143"/>
        <xdr:cNvSpPr txBox="1"/>
      </xdr:nvSpPr>
      <xdr:spPr>
        <a:xfrm>
          <a:off x="3530111" y="973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5958</xdr:rowOff>
    </xdr:from>
    <xdr:to>
      <xdr:col>15</xdr:col>
      <xdr:colOff>101600</xdr:colOff>
      <xdr:row>58</xdr:row>
      <xdr:rowOff>107558</xdr:rowOff>
    </xdr:to>
    <xdr:sp macro="" textlink="">
      <xdr:nvSpPr>
        <xdr:cNvPr id="145" name="楕円 144"/>
        <xdr:cNvSpPr/>
      </xdr:nvSpPr>
      <xdr:spPr>
        <a:xfrm>
          <a:off x="2857500" y="995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124085</xdr:rowOff>
    </xdr:from>
    <xdr:ext cx="534377" cy="259045"/>
    <xdr:sp macro="" textlink="">
      <xdr:nvSpPr>
        <xdr:cNvPr id="146" name="テキスト ボックス 145"/>
        <xdr:cNvSpPr txBox="1"/>
      </xdr:nvSpPr>
      <xdr:spPr>
        <a:xfrm>
          <a:off x="2641111" y="972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21901</xdr:rowOff>
    </xdr:from>
    <xdr:to>
      <xdr:col>10</xdr:col>
      <xdr:colOff>165100</xdr:colOff>
      <xdr:row>58</xdr:row>
      <xdr:rowOff>123501</xdr:rowOff>
    </xdr:to>
    <xdr:sp macro="" textlink="">
      <xdr:nvSpPr>
        <xdr:cNvPr id="147" name="楕円 146"/>
        <xdr:cNvSpPr/>
      </xdr:nvSpPr>
      <xdr:spPr>
        <a:xfrm>
          <a:off x="1968500" y="996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140028</xdr:rowOff>
    </xdr:from>
    <xdr:ext cx="534377" cy="259045"/>
    <xdr:sp macro="" textlink="">
      <xdr:nvSpPr>
        <xdr:cNvPr id="148" name="テキスト ボックス 147"/>
        <xdr:cNvSpPr txBox="1"/>
      </xdr:nvSpPr>
      <xdr:spPr>
        <a:xfrm>
          <a:off x="1752111" y="974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27077</xdr:rowOff>
    </xdr:from>
    <xdr:to>
      <xdr:col>6</xdr:col>
      <xdr:colOff>38100</xdr:colOff>
      <xdr:row>58</xdr:row>
      <xdr:rowOff>128677</xdr:rowOff>
    </xdr:to>
    <xdr:sp macro="" textlink="">
      <xdr:nvSpPr>
        <xdr:cNvPr id="149" name="楕円 148"/>
        <xdr:cNvSpPr/>
      </xdr:nvSpPr>
      <xdr:spPr>
        <a:xfrm>
          <a:off x="1079500" y="997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145204</xdr:rowOff>
    </xdr:from>
    <xdr:ext cx="534377" cy="259045"/>
    <xdr:sp macro="" textlink="">
      <xdr:nvSpPr>
        <xdr:cNvPr id="150" name="テキスト ボックス 149"/>
        <xdr:cNvSpPr txBox="1"/>
      </xdr:nvSpPr>
      <xdr:spPr>
        <a:xfrm>
          <a:off x="863111" y="974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149073</xdr:rowOff>
    </xdr:from>
    <xdr:to>
      <xdr:col>24</xdr:col>
      <xdr:colOff>63500</xdr:colOff>
      <xdr:row>76</xdr:row>
      <xdr:rowOff>167208</xdr:rowOff>
    </xdr:to>
    <xdr:cxnSp macro="">
      <xdr:nvCxnSpPr>
        <xdr:cNvPr id="179" name="直線コネクタ 178"/>
        <xdr:cNvCxnSpPr/>
      </xdr:nvCxnSpPr>
      <xdr:spPr>
        <a:xfrm flipV="1">
          <a:off x="3797300" y="13179273"/>
          <a:ext cx="838200" cy="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31436</xdr:rowOff>
    </xdr:from>
    <xdr:ext cx="469744" cy="259045"/>
    <xdr:sp macro="" textlink="">
      <xdr:nvSpPr>
        <xdr:cNvPr id="180" name="維持補修費平均値テキスト"/>
        <xdr:cNvSpPr txBox="1"/>
      </xdr:nvSpPr>
      <xdr:spPr>
        <a:xfrm>
          <a:off x="4686300" y="13233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99467</xdr:rowOff>
    </xdr:from>
    <xdr:to>
      <xdr:col>19</xdr:col>
      <xdr:colOff>177800</xdr:colOff>
      <xdr:row>76</xdr:row>
      <xdr:rowOff>167208</xdr:rowOff>
    </xdr:to>
    <xdr:cxnSp macro="">
      <xdr:nvCxnSpPr>
        <xdr:cNvPr id="182" name="直線コネクタ 181"/>
        <xdr:cNvCxnSpPr/>
      </xdr:nvCxnSpPr>
      <xdr:spPr>
        <a:xfrm>
          <a:off x="2908300" y="13129667"/>
          <a:ext cx="889000" cy="6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138955</xdr:rowOff>
    </xdr:from>
    <xdr:ext cx="469744" cy="259045"/>
    <xdr:sp macro="" textlink="">
      <xdr:nvSpPr>
        <xdr:cNvPr id="184" name="テキスト ボックス 183"/>
        <xdr:cNvSpPr txBox="1"/>
      </xdr:nvSpPr>
      <xdr:spPr>
        <a:xfrm>
          <a:off x="3562428" y="1334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99467</xdr:rowOff>
    </xdr:from>
    <xdr:to>
      <xdr:col>15</xdr:col>
      <xdr:colOff>50800</xdr:colOff>
      <xdr:row>76</xdr:row>
      <xdr:rowOff>143739</xdr:rowOff>
    </xdr:to>
    <xdr:cxnSp macro="">
      <xdr:nvCxnSpPr>
        <xdr:cNvPr id="185" name="直線コネクタ 184"/>
        <xdr:cNvCxnSpPr/>
      </xdr:nvCxnSpPr>
      <xdr:spPr>
        <a:xfrm flipV="1">
          <a:off x="2019300" y="13129667"/>
          <a:ext cx="889000" cy="4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163034</xdr:rowOff>
    </xdr:from>
    <xdr:ext cx="469744" cy="259045"/>
    <xdr:sp macro="" textlink="">
      <xdr:nvSpPr>
        <xdr:cNvPr id="187" name="テキスト ボックス 186"/>
        <xdr:cNvSpPr txBox="1"/>
      </xdr:nvSpPr>
      <xdr:spPr>
        <a:xfrm>
          <a:off x="2673428" y="1336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143739</xdr:rowOff>
    </xdr:from>
    <xdr:to>
      <xdr:col>10</xdr:col>
      <xdr:colOff>114300</xdr:colOff>
      <xdr:row>76</xdr:row>
      <xdr:rowOff>169342</xdr:rowOff>
    </xdr:to>
    <xdr:cxnSp macro="">
      <xdr:nvCxnSpPr>
        <xdr:cNvPr id="188" name="直線コネクタ 187"/>
        <xdr:cNvCxnSpPr/>
      </xdr:nvCxnSpPr>
      <xdr:spPr>
        <a:xfrm flipV="1">
          <a:off x="1130300" y="13173939"/>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162577</xdr:rowOff>
    </xdr:from>
    <xdr:ext cx="469744" cy="259045"/>
    <xdr:sp macro="" textlink="">
      <xdr:nvSpPr>
        <xdr:cNvPr id="190" name="テキスト ボックス 189"/>
        <xdr:cNvSpPr txBox="1"/>
      </xdr:nvSpPr>
      <xdr:spPr>
        <a:xfrm>
          <a:off x="1784428"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144290</xdr:rowOff>
    </xdr:from>
    <xdr:ext cx="469744" cy="259045"/>
    <xdr:sp macro="" textlink="">
      <xdr:nvSpPr>
        <xdr:cNvPr id="192" name="テキスト ボックス 191"/>
        <xdr:cNvSpPr txBox="1"/>
      </xdr:nvSpPr>
      <xdr:spPr>
        <a:xfrm>
          <a:off x="895428"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98273</xdr:rowOff>
    </xdr:from>
    <xdr:to>
      <xdr:col>24</xdr:col>
      <xdr:colOff>114300</xdr:colOff>
      <xdr:row>77</xdr:row>
      <xdr:rowOff>28423</xdr:rowOff>
    </xdr:to>
    <xdr:sp macro="" textlink="">
      <xdr:nvSpPr>
        <xdr:cNvPr id="198" name="楕円 197"/>
        <xdr:cNvSpPr/>
      </xdr:nvSpPr>
      <xdr:spPr>
        <a:xfrm>
          <a:off x="4584700" y="1312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121150</xdr:rowOff>
    </xdr:from>
    <xdr:ext cx="469744" cy="259045"/>
    <xdr:sp macro="" textlink="">
      <xdr:nvSpPr>
        <xdr:cNvPr id="199" name="維持補修費該当値テキスト"/>
        <xdr:cNvSpPr txBox="1"/>
      </xdr:nvSpPr>
      <xdr:spPr>
        <a:xfrm>
          <a:off x="4686300" y="1297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116408</xdr:rowOff>
    </xdr:from>
    <xdr:to>
      <xdr:col>20</xdr:col>
      <xdr:colOff>38100</xdr:colOff>
      <xdr:row>77</xdr:row>
      <xdr:rowOff>46558</xdr:rowOff>
    </xdr:to>
    <xdr:sp macro="" textlink="">
      <xdr:nvSpPr>
        <xdr:cNvPr id="200" name="楕円 199"/>
        <xdr:cNvSpPr/>
      </xdr:nvSpPr>
      <xdr:spPr>
        <a:xfrm>
          <a:off x="3746500" y="1314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63085</xdr:rowOff>
    </xdr:from>
    <xdr:ext cx="469744" cy="259045"/>
    <xdr:sp macro="" textlink="">
      <xdr:nvSpPr>
        <xdr:cNvPr id="201" name="テキスト ボックス 200"/>
        <xdr:cNvSpPr txBox="1"/>
      </xdr:nvSpPr>
      <xdr:spPr>
        <a:xfrm>
          <a:off x="3562428" y="1292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48667</xdr:rowOff>
    </xdr:from>
    <xdr:to>
      <xdr:col>15</xdr:col>
      <xdr:colOff>101600</xdr:colOff>
      <xdr:row>76</xdr:row>
      <xdr:rowOff>150267</xdr:rowOff>
    </xdr:to>
    <xdr:sp macro="" textlink="">
      <xdr:nvSpPr>
        <xdr:cNvPr id="202" name="楕円 201"/>
        <xdr:cNvSpPr/>
      </xdr:nvSpPr>
      <xdr:spPr>
        <a:xfrm>
          <a:off x="2857500" y="1307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166793</xdr:rowOff>
    </xdr:from>
    <xdr:ext cx="469744" cy="259045"/>
    <xdr:sp macro="" textlink="">
      <xdr:nvSpPr>
        <xdr:cNvPr id="203" name="テキスト ボックス 202"/>
        <xdr:cNvSpPr txBox="1"/>
      </xdr:nvSpPr>
      <xdr:spPr>
        <a:xfrm>
          <a:off x="2673428" y="1285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92939</xdr:rowOff>
    </xdr:from>
    <xdr:to>
      <xdr:col>10</xdr:col>
      <xdr:colOff>165100</xdr:colOff>
      <xdr:row>77</xdr:row>
      <xdr:rowOff>23089</xdr:rowOff>
    </xdr:to>
    <xdr:sp macro="" textlink="">
      <xdr:nvSpPr>
        <xdr:cNvPr id="204" name="楕円 203"/>
        <xdr:cNvSpPr/>
      </xdr:nvSpPr>
      <xdr:spPr>
        <a:xfrm>
          <a:off x="1968500" y="1312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39616</xdr:rowOff>
    </xdr:from>
    <xdr:ext cx="469744" cy="259045"/>
    <xdr:sp macro="" textlink="">
      <xdr:nvSpPr>
        <xdr:cNvPr id="205" name="テキスト ボックス 204"/>
        <xdr:cNvSpPr txBox="1"/>
      </xdr:nvSpPr>
      <xdr:spPr>
        <a:xfrm>
          <a:off x="1784428" y="1289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118542</xdr:rowOff>
    </xdr:from>
    <xdr:to>
      <xdr:col>6</xdr:col>
      <xdr:colOff>38100</xdr:colOff>
      <xdr:row>77</xdr:row>
      <xdr:rowOff>48692</xdr:rowOff>
    </xdr:to>
    <xdr:sp macro="" textlink="">
      <xdr:nvSpPr>
        <xdr:cNvPr id="206" name="楕円 205"/>
        <xdr:cNvSpPr/>
      </xdr:nvSpPr>
      <xdr:spPr>
        <a:xfrm>
          <a:off x="1079500" y="1314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65219</xdr:rowOff>
    </xdr:from>
    <xdr:ext cx="469744" cy="259045"/>
    <xdr:sp macro="" textlink="">
      <xdr:nvSpPr>
        <xdr:cNvPr id="207" name="テキスト ボックス 206"/>
        <xdr:cNvSpPr txBox="1"/>
      </xdr:nvSpPr>
      <xdr:spPr>
        <a:xfrm>
          <a:off x="895428" y="12923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61919</xdr:rowOff>
    </xdr:from>
    <xdr:to>
      <xdr:col>24</xdr:col>
      <xdr:colOff>63500</xdr:colOff>
      <xdr:row>96</xdr:row>
      <xdr:rowOff>81674</xdr:rowOff>
    </xdr:to>
    <xdr:cxnSp macro="">
      <xdr:nvCxnSpPr>
        <xdr:cNvPr id="237" name="直線コネクタ 236"/>
        <xdr:cNvCxnSpPr/>
      </xdr:nvCxnSpPr>
      <xdr:spPr>
        <a:xfrm flipV="1">
          <a:off x="3797300" y="16521119"/>
          <a:ext cx="838200" cy="1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170146</xdr:rowOff>
    </xdr:from>
    <xdr:ext cx="534377" cy="259045"/>
    <xdr:sp macro="" textlink="">
      <xdr:nvSpPr>
        <xdr:cNvPr id="238" name="扶助費平均値テキスト"/>
        <xdr:cNvSpPr txBox="1"/>
      </xdr:nvSpPr>
      <xdr:spPr>
        <a:xfrm>
          <a:off x="4686300" y="1628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81674</xdr:rowOff>
    </xdr:from>
    <xdr:to>
      <xdr:col>19</xdr:col>
      <xdr:colOff>177800</xdr:colOff>
      <xdr:row>96</xdr:row>
      <xdr:rowOff>142748</xdr:rowOff>
    </xdr:to>
    <xdr:cxnSp macro="">
      <xdr:nvCxnSpPr>
        <xdr:cNvPr id="240" name="直線コネクタ 239"/>
        <xdr:cNvCxnSpPr/>
      </xdr:nvCxnSpPr>
      <xdr:spPr>
        <a:xfrm flipV="1">
          <a:off x="2908300" y="16540874"/>
          <a:ext cx="889000" cy="6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97508</xdr:rowOff>
    </xdr:from>
    <xdr:ext cx="534377" cy="259045"/>
    <xdr:sp macro="" textlink="">
      <xdr:nvSpPr>
        <xdr:cNvPr id="242" name="テキスト ボックス 241"/>
        <xdr:cNvSpPr txBox="1"/>
      </xdr:nvSpPr>
      <xdr:spPr>
        <a:xfrm>
          <a:off x="3530111" y="16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142748</xdr:rowOff>
    </xdr:from>
    <xdr:to>
      <xdr:col>15</xdr:col>
      <xdr:colOff>50800</xdr:colOff>
      <xdr:row>97</xdr:row>
      <xdr:rowOff>34486</xdr:rowOff>
    </xdr:to>
    <xdr:cxnSp macro="">
      <xdr:nvCxnSpPr>
        <xdr:cNvPr id="243" name="直線コネクタ 242"/>
        <xdr:cNvCxnSpPr/>
      </xdr:nvCxnSpPr>
      <xdr:spPr>
        <a:xfrm flipV="1">
          <a:off x="2019300" y="16601948"/>
          <a:ext cx="889000" cy="6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142943</xdr:rowOff>
    </xdr:from>
    <xdr:ext cx="534377" cy="259045"/>
    <xdr:sp macro="" textlink="">
      <xdr:nvSpPr>
        <xdr:cNvPr id="245" name="テキスト ボックス 244"/>
        <xdr:cNvSpPr txBox="1"/>
      </xdr:nvSpPr>
      <xdr:spPr>
        <a:xfrm>
          <a:off x="2641111" y="162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34486</xdr:rowOff>
    </xdr:from>
    <xdr:to>
      <xdr:col>10</xdr:col>
      <xdr:colOff>114300</xdr:colOff>
      <xdr:row>97</xdr:row>
      <xdr:rowOff>100209</xdr:rowOff>
    </xdr:to>
    <xdr:cxnSp macro="">
      <xdr:nvCxnSpPr>
        <xdr:cNvPr id="246" name="直線コネクタ 245"/>
        <xdr:cNvCxnSpPr/>
      </xdr:nvCxnSpPr>
      <xdr:spPr>
        <a:xfrm flipV="1">
          <a:off x="1130300" y="16665136"/>
          <a:ext cx="889000" cy="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79221</xdr:rowOff>
    </xdr:from>
    <xdr:ext cx="534377" cy="259045"/>
    <xdr:sp macro="" textlink="">
      <xdr:nvSpPr>
        <xdr:cNvPr id="248" name="テキスト ボックス 247"/>
        <xdr:cNvSpPr txBox="1"/>
      </xdr:nvSpPr>
      <xdr:spPr>
        <a:xfrm>
          <a:off x="1752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141248</xdr:rowOff>
    </xdr:from>
    <xdr:ext cx="534377" cy="259045"/>
    <xdr:sp macro="" textlink="">
      <xdr:nvSpPr>
        <xdr:cNvPr id="250" name="テキスト ボックス 249"/>
        <xdr:cNvSpPr txBox="1"/>
      </xdr:nvSpPr>
      <xdr:spPr>
        <a:xfrm>
          <a:off x="863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11119</xdr:rowOff>
    </xdr:from>
    <xdr:to>
      <xdr:col>24</xdr:col>
      <xdr:colOff>114300</xdr:colOff>
      <xdr:row>96</xdr:row>
      <xdr:rowOff>112719</xdr:rowOff>
    </xdr:to>
    <xdr:sp macro="" textlink="">
      <xdr:nvSpPr>
        <xdr:cNvPr id="256" name="楕円 255"/>
        <xdr:cNvSpPr/>
      </xdr:nvSpPr>
      <xdr:spPr>
        <a:xfrm>
          <a:off x="4584700" y="1647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160996</xdr:rowOff>
    </xdr:from>
    <xdr:ext cx="534377" cy="259045"/>
    <xdr:sp macro="" textlink="">
      <xdr:nvSpPr>
        <xdr:cNvPr id="257" name="扶助費該当値テキスト"/>
        <xdr:cNvSpPr txBox="1"/>
      </xdr:nvSpPr>
      <xdr:spPr>
        <a:xfrm>
          <a:off x="4686300" y="1644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30874</xdr:rowOff>
    </xdr:from>
    <xdr:to>
      <xdr:col>20</xdr:col>
      <xdr:colOff>38100</xdr:colOff>
      <xdr:row>96</xdr:row>
      <xdr:rowOff>132474</xdr:rowOff>
    </xdr:to>
    <xdr:sp macro="" textlink="">
      <xdr:nvSpPr>
        <xdr:cNvPr id="258" name="楕円 257"/>
        <xdr:cNvSpPr/>
      </xdr:nvSpPr>
      <xdr:spPr>
        <a:xfrm>
          <a:off x="3746500" y="1649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123601</xdr:rowOff>
    </xdr:from>
    <xdr:ext cx="534377" cy="259045"/>
    <xdr:sp macro="" textlink="">
      <xdr:nvSpPr>
        <xdr:cNvPr id="259" name="テキスト ボックス 258"/>
        <xdr:cNvSpPr txBox="1"/>
      </xdr:nvSpPr>
      <xdr:spPr>
        <a:xfrm>
          <a:off x="3530111" y="165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91948</xdr:rowOff>
    </xdr:from>
    <xdr:to>
      <xdr:col>15</xdr:col>
      <xdr:colOff>101600</xdr:colOff>
      <xdr:row>97</xdr:row>
      <xdr:rowOff>22098</xdr:rowOff>
    </xdr:to>
    <xdr:sp macro="" textlink="">
      <xdr:nvSpPr>
        <xdr:cNvPr id="260" name="楕円 259"/>
        <xdr:cNvSpPr/>
      </xdr:nvSpPr>
      <xdr:spPr>
        <a:xfrm>
          <a:off x="2857500" y="1655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13225</xdr:rowOff>
    </xdr:from>
    <xdr:ext cx="534377" cy="259045"/>
    <xdr:sp macro="" textlink="">
      <xdr:nvSpPr>
        <xdr:cNvPr id="261" name="テキスト ボックス 260"/>
        <xdr:cNvSpPr txBox="1"/>
      </xdr:nvSpPr>
      <xdr:spPr>
        <a:xfrm>
          <a:off x="2641111" y="1664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155136</xdr:rowOff>
    </xdr:from>
    <xdr:to>
      <xdr:col>10</xdr:col>
      <xdr:colOff>165100</xdr:colOff>
      <xdr:row>97</xdr:row>
      <xdr:rowOff>85286</xdr:rowOff>
    </xdr:to>
    <xdr:sp macro="" textlink="">
      <xdr:nvSpPr>
        <xdr:cNvPr id="262" name="楕円 261"/>
        <xdr:cNvSpPr/>
      </xdr:nvSpPr>
      <xdr:spPr>
        <a:xfrm>
          <a:off x="1968500" y="1661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76413</xdr:rowOff>
    </xdr:from>
    <xdr:ext cx="534377" cy="259045"/>
    <xdr:sp macro="" textlink="">
      <xdr:nvSpPr>
        <xdr:cNvPr id="263" name="テキスト ボックス 262"/>
        <xdr:cNvSpPr txBox="1"/>
      </xdr:nvSpPr>
      <xdr:spPr>
        <a:xfrm>
          <a:off x="1752111" y="1670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49409</xdr:rowOff>
    </xdr:from>
    <xdr:to>
      <xdr:col>6</xdr:col>
      <xdr:colOff>38100</xdr:colOff>
      <xdr:row>97</xdr:row>
      <xdr:rowOff>151009</xdr:rowOff>
    </xdr:to>
    <xdr:sp macro="" textlink="">
      <xdr:nvSpPr>
        <xdr:cNvPr id="264" name="楕円 263"/>
        <xdr:cNvSpPr/>
      </xdr:nvSpPr>
      <xdr:spPr>
        <a:xfrm>
          <a:off x="1079500" y="1668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142136</xdr:rowOff>
    </xdr:from>
    <xdr:ext cx="534377" cy="259045"/>
    <xdr:sp macro="" textlink="">
      <xdr:nvSpPr>
        <xdr:cNvPr id="265" name="テキスト ボックス 264"/>
        <xdr:cNvSpPr txBox="1"/>
      </xdr:nvSpPr>
      <xdr:spPr>
        <a:xfrm>
          <a:off x="863111" y="1677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86240</xdr:rowOff>
    </xdr:from>
    <xdr:to>
      <xdr:col>55</xdr:col>
      <xdr:colOff>0</xdr:colOff>
      <xdr:row>36</xdr:row>
      <xdr:rowOff>104778</xdr:rowOff>
    </xdr:to>
    <xdr:cxnSp macro="">
      <xdr:nvCxnSpPr>
        <xdr:cNvPr id="296" name="直線コネクタ 295"/>
        <xdr:cNvCxnSpPr/>
      </xdr:nvCxnSpPr>
      <xdr:spPr>
        <a:xfrm flipV="1">
          <a:off x="9639300" y="6258440"/>
          <a:ext cx="838200" cy="1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51140</xdr:rowOff>
    </xdr:from>
    <xdr:ext cx="534377" cy="259045"/>
    <xdr:sp macro="" textlink="">
      <xdr:nvSpPr>
        <xdr:cNvPr id="297" name="補助費等平均値テキスト"/>
        <xdr:cNvSpPr txBox="1"/>
      </xdr:nvSpPr>
      <xdr:spPr>
        <a:xfrm>
          <a:off x="10528300" y="6223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104778</xdr:rowOff>
    </xdr:from>
    <xdr:to>
      <xdr:col>50</xdr:col>
      <xdr:colOff>114300</xdr:colOff>
      <xdr:row>37</xdr:row>
      <xdr:rowOff>64981</xdr:rowOff>
    </xdr:to>
    <xdr:cxnSp macro="">
      <xdr:nvCxnSpPr>
        <xdr:cNvPr id="299" name="直線コネクタ 298"/>
        <xdr:cNvCxnSpPr/>
      </xdr:nvCxnSpPr>
      <xdr:spPr>
        <a:xfrm flipV="1">
          <a:off x="8750300" y="6276978"/>
          <a:ext cx="889000" cy="13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13791</xdr:rowOff>
    </xdr:from>
    <xdr:ext cx="534377" cy="259045"/>
    <xdr:sp macro="" textlink="">
      <xdr:nvSpPr>
        <xdr:cNvPr id="301" name="テキスト ボックス 300"/>
        <xdr:cNvSpPr txBox="1"/>
      </xdr:nvSpPr>
      <xdr:spPr>
        <a:xfrm>
          <a:off x="9372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36297</xdr:rowOff>
    </xdr:from>
    <xdr:to>
      <xdr:col>45</xdr:col>
      <xdr:colOff>177800</xdr:colOff>
      <xdr:row>37</xdr:row>
      <xdr:rowOff>64981</xdr:rowOff>
    </xdr:to>
    <xdr:cxnSp macro="">
      <xdr:nvCxnSpPr>
        <xdr:cNvPr id="302" name="直線コネクタ 301"/>
        <xdr:cNvCxnSpPr/>
      </xdr:nvCxnSpPr>
      <xdr:spPr>
        <a:xfrm>
          <a:off x="7861300" y="6379947"/>
          <a:ext cx="889000" cy="2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12924</xdr:rowOff>
    </xdr:from>
    <xdr:ext cx="534377" cy="259045"/>
    <xdr:sp macro="" textlink="">
      <xdr:nvSpPr>
        <xdr:cNvPr id="304" name="テキスト ボックス 303"/>
        <xdr:cNvSpPr txBox="1"/>
      </xdr:nvSpPr>
      <xdr:spPr>
        <a:xfrm>
          <a:off x="8483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36297</xdr:rowOff>
    </xdr:from>
    <xdr:to>
      <xdr:col>41</xdr:col>
      <xdr:colOff>50800</xdr:colOff>
      <xdr:row>37</xdr:row>
      <xdr:rowOff>46638</xdr:rowOff>
    </xdr:to>
    <xdr:cxnSp macro="">
      <xdr:nvCxnSpPr>
        <xdr:cNvPr id="305" name="直線コネクタ 304"/>
        <xdr:cNvCxnSpPr/>
      </xdr:nvCxnSpPr>
      <xdr:spPr>
        <a:xfrm flipV="1">
          <a:off x="6972300" y="6379947"/>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52733</xdr:rowOff>
    </xdr:from>
    <xdr:ext cx="534377" cy="259045"/>
    <xdr:sp macro="" textlink="">
      <xdr:nvSpPr>
        <xdr:cNvPr id="307" name="テキスト ボックス 306"/>
        <xdr:cNvSpPr txBox="1"/>
      </xdr:nvSpPr>
      <xdr:spPr>
        <a:xfrm>
          <a:off x="7594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71010</xdr:rowOff>
    </xdr:from>
    <xdr:ext cx="534377" cy="259045"/>
    <xdr:sp macro="" textlink="">
      <xdr:nvSpPr>
        <xdr:cNvPr id="309" name="テキスト ボックス 308"/>
        <xdr:cNvSpPr txBox="1"/>
      </xdr:nvSpPr>
      <xdr:spPr>
        <a:xfrm>
          <a:off x="6705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35440</xdr:rowOff>
    </xdr:from>
    <xdr:to>
      <xdr:col>55</xdr:col>
      <xdr:colOff>50800</xdr:colOff>
      <xdr:row>36</xdr:row>
      <xdr:rowOff>137040</xdr:rowOff>
    </xdr:to>
    <xdr:sp macro="" textlink="">
      <xdr:nvSpPr>
        <xdr:cNvPr id="315" name="楕円 314"/>
        <xdr:cNvSpPr/>
      </xdr:nvSpPr>
      <xdr:spPr>
        <a:xfrm>
          <a:off x="10426700" y="620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58317</xdr:rowOff>
    </xdr:from>
    <xdr:ext cx="534377" cy="259045"/>
    <xdr:sp macro="" textlink="">
      <xdr:nvSpPr>
        <xdr:cNvPr id="316" name="補助費等該当値テキスト"/>
        <xdr:cNvSpPr txBox="1"/>
      </xdr:nvSpPr>
      <xdr:spPr>
        <a:xfrm>
          <a:off x="10528300" y="605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53978</xdr:rowOff>
    </xdr:from>
    <xdr:to>
      <xdr:col>50</xdr:col>
      <xdr:colOff>165100</xdr:colOff>
      <xdr:row>36</xdr:row>
      <xdr:rowOff>155578</xdr:rowOff>
    </xdr:to>
    <xdr:sp macro="" textlink="">
      <xdr:nvSpPr>
        <xdr:cNvPr id="317" name="楕円 316"/>
        <xdr:cNvSpPr/>
      </xdr:nvSpPr>
      <xdr:spPr>
        <a:xfrm>
          <a:off x="9588500" y="622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655</xdr:rowOff>
    </xdr:from>
    <xdr:ext cx="534377" cy="259045"/>
    <xdr:sp macro="" textlink="">
      <xdr:nvSpPr>
        <xdr:cNvPr id="318" name="テキスト ボックス 317"/>
        <xdr:cNvSpPr txBox="1"/>
      </xdr:nvSpPr>
      <xdr:spPr>
        <a:xfrm>
          <a:off x="9372111" y="600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14181</xdr:rowOff>
    </xdr:from>
    <xdr:to>
      <xdr:col>46</xdr:col>
      <xdr:colOff>38100</xdr:colOff>
      <xdr:row>37</xdr:row>
      <xdr:rowOff>115781</xdr:rowOff>
    </xdr:to>
    <xdr:sp macro="" textlink="">
      <xdr:nvSpPr>
        <xdr:cNvPr id="319" name="楕円 318"/>
        <xdr:cNvSpPr/>
      </xdr:nvSpPr>
      <xdr:spPr>
        <a:xfrm>
          <a:off x="8699500" y="635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106908</xdr:rowOff>
    </xdr:from>
    <xdr:ext cx="534377" cy="259045"/>
    <xdr:sp macro="" textlink="">
      <xdr:nvSpPr>
        <xdr:cNvPr id="320" name="テキスト ボックス 319"/>
        <xdr:cNvSpPr txBox="1"/>
      </xdr:nvSpPr>
      <xdr:spPr>
        <a:xfrm>
          <a:off x="8483111" y="645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156947</xdr:rowOff>
    </xdr:from>
    <xdr:to>
      <xdr:col>41</xdr:col>
      <xdr:colOff>101600</xdr:colOff>
      <xdr:row>37</xdr:row>
      <xdr:rowOff>87097</xdr:rowOff>
    </xdr:to>
    <xdr:sp macro="" textlink="">
      <xdr:nvSpPr>
        <xdr:cNvPr id="321" name="楕円 320"/>
        <xdr:cNvSpPr/>
      </xdr:nvSpPr>
      <xdr:spPr>
        <a:xfrm>
          <a:off x="7810500" y="632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78224</xdr:rowOff>
    </xdr:from>
    <xdr:ext cx="534377" cy="259045"/>
    <xdr:sp macro="" textlink="">
      <xdr:nvSpPr>
        <xdr:cNvPr id="322" name="テキスト ボックス 321"/>
        <xdr:cNvSpPr txBox="1"/>
      </xdr:nvSpPr>
      <xdr:spPr>
        <a:xfrm>
          <a:off x="7594111" y="642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167288</xdr:rowOff>
    </xdr:from>
    <xdr:to>
      <xdr:col>36</xdr:col>
      <xdr:colOff>165100</xdr:colOff>
      <xdr:row>37</xdr:row>
      <xdr:rowOff>97438</xdr:rowOff>
    </xdr:to>
    <xdr:sp macro="" textlink="">
      <xdr:nvSpPr>
        <xdr:cNvPr id="323" name="楕円 322"/>
        <xdr:cNvSpPr/>
      </xdr:nvSpPr>
      <xdr:spPr>
        <a:xfrm>
          <a:off x="6921500" y="633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88565</xdr:rowOff>
    </xdr:from>
    <xdr:ext cx="534377" cy="259045"/>
    <xdr:sp macro="" textlink="">
      <xdr:nvSpPr>
        <xdr:cNvPr id="324" name="テキスト ボックス 323"/>
        <xdr:cNvSpPr txBox="1"/>
      </xdr:nvSpPr>
      <xdr:spPr>
        <a:xfrm>
          <a:off x="6705111" y="643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6945</xdr:rowOff>
    </xdr:from>
    <xdr:to>
      <xdr:col>55</xdr:col>
      <xdr:colOff>0</xdr:colOff>
      <xdr:row>58</xdr:row>
      <xdr:rowOff>102895</xdr:rowOff>
    </xdr:to>
    <xdr:cxnSp macro="">
      <xdr:nvCxnSpPr>
        <xdr:cNvPr id="353" name="直線コネクタ 352"/>
        <xdr:cNvCxnSpPr/>
      </xdr:nvCxnSpPr>
      <xdr:spPr>
        <a:xfrm>
          <a:off x="9639300" y="9779595"/>
          <a:ext cx="838200" cy="26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169788</xdr:rowOff>
    </xdr:from>
    <xdr:ext cx="534377" cy="259045"/>
    <xdr:sp macro="" textlink="">
      <xdr:nvSpPr>
        <xdr:cNvPr id="354" name="普通建設事業費平均値テキスト"/>
        <xdr:cNvSpPr txBox="1"/>
      </xdr:nvSpPr>
      <xdr:spPr>
        <a:xfrm>
          <a:off x="10528300" y="9599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3439</xdr:rowOff>
    </xdr:from>
    <xdr:to>
      <xdr:col>50</xdr:col>
      <xdr:colOff>114300</xdr:colOff>
      <xdr:row>57</xdr:row>
      <xdr:rowOff>6945</xdr:rowOff>
    </xdr:to>
    <xdr:cxnSp macro="">
      <xdr:nvCxnSpPr>
        <xdr:cNvPr id="356" name="直線コネクタ 355"/>
        <xdr:cNvCxnSpPr/>
      </xdr:nvCxnSpPr>
      <xdr:spPr>
        <a:xfrm>
          <a:off x="8750300" y="9776089"/>
          <a:ext cx="889000" cy="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56982</xdr:rowOff>
    </xdr:from>
    <xdr:ext cx="534377" cy="259045"/>
    <xdr:sp macro="" textlink="">
      <xdr:nvSpPr>
        <xdr:cNvPr id="358" name="テキスト ボックス 357"/>
        <xdr:cNvSpPr txBox="1"/>
      </xdr:nvSpPr>
      <xdr:spPr>
        <a:xfrm>
          <a:off x="9372111" y="94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3439</xdr:rowOff>
    </xdr:from>
    <xdr:to>
      <xdr:col>45</xdr:col>
      <xdr:colOff>177800</xdr:colOff>
      <xdr:row>57</xdr:row>
      <xdr:rowOff>37889</xdr:rowOff>
    </xdr:to>
    <xdr:cxnSp macro="">
      <xdr:nvCxnSpPr>
        <xdr:cNvPr id="359" name="直線コネクタ 358"/>
        <xdr:cNvCxnSpPr/>
      </xdr:nvCxnSpPr>
      <xdr:spPr>
        <a:xfrm flipV="1">
          <a:off x="7861300" y="9776089"/>
          <a:ext cx="889000" cy="3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65513</xdr:rowOff>
    </xdr:from>
    <xdr:ext cx="534377" cy="259045"/>
    <xdr:sp macro="" textlink="">
      <xdr:nvSpPr>
        <xdr:cNvPr id="361" name="テキスト ボックス 360"/>
        <xdr:cNvSpPr txBox="1"/>
      </xdr:nvSpPr>
      <xdr:spPr>
        <a:xfrm>
          <a:off x="8483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37889</xdr:rowOff>
    </xdr:from>
    <xdr:to>
      <xdr:col>41</xdr:col>
      <xdr:colOff>50800</xdr:colOff>
      <xdr:row>58</xdr:row>
      <xdr:rowOff>119050</xdr:rowOff>
    </xdr:to>
    <xdr:cxnSp macro="">
      <xdr:nvCxnSpPr>
        <xdr:cNvPr id="362" name="直線コネクタ 361"/>
        <xdr:cNvCxnSpPr/>
      </xdr:nvCxnSpPr>
      <xdr:spPr>
        <a:xfrm flipV="1">
          <a:off x="6972300" y="9810539"/>
          <a:ext cx="889000" cy="25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74294</xdr:rowOff>
    </xdr:from>
    <xdr:ext cx="534377" cy="259045"/>
    <xdr:sp macro="" textlink="">
      <xdr:nvSpPr>
        <xdr:cNvPr id="364" name="テキスト ボックス 363"/>
        <xdr:cNvSpPr txBox="1"/>
      </xdr:nvSpPr>
      <xdr:spPr>
        <a:xfrm>
          <a:off x="7594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6" name="テキスト ボックス 365"/>
        <xdr:cNvSpPr txBox="1"/>
      </xdr:nvSpPr>
      <xdr:spPr>
        <a:xfrm>
          <a:off x="6705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52095</xdr:rowOff>
    </xdr:from>
    <xdr:to>
      <xdr:col>55</xdr:col>
      <xdr:colOff>50800</xdr:colOff>
      <xdr:row>58</xdr:row>
      <xdr:rowOff>153695</xdr:rowOff>
    </xdr:to>
    <xdr:sp macro="" textlink="">
      <xdr:nvSpPr>
        <xdr:cNvPr id="372" name="楕円 371"/>
        <xdr:cNvSpPr/>
      </xdr:nvSpPr>
      <xdr:spPr>
        <a:xfrm>
          <a:off x="10426700" y="99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138472</xdr:rowOff>
    </xdr:from>
    <xdr:ext cx="534377" cy="259045"/>
    <xdr:sp macro="" textlink="">
      <xdr:nvSpPr>
        <xdr:cNvPr id="373" name="普通建設事業費該当値テキスト"/>
        <xdr:cNvSpPr txBox="1"/>
      </xdr:nvSpPr>
      <xdr:spPr>
        <a:xfrm>
          <a:off x="10528300" y="991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127595</xdr:rowOff>
    </xdr:from>
    <xdr:to>
      <xdr:col>50</xdr:col>
      <xdr:colOff>165100</xdr:colOff>
      <xdr:row>57</xdr:row>
      <xdr:rowOff>57745</xdr:rowOff>
    </xdr:to>
    <xdr:sp macro="" textlink="">
      <xdr:nvSpPr>
        <xdr:cNvPr id="374" name="楕円 373"/>
        <xdr:cNvSpPr/>
      </xdr:nvSpPr>
      <xdr:spPr>
        <a:xfrm>
          <a:off x="9588500" y="972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48872</xdr:rowOff>
    </xdr:from>
    <xdr:ext cx="534377" cy="259045"/>
    <xdr:sp macro="" textlink="">
      <xdr:nvSpPr>
        <xdr:cNvPr id="375" name="テキスト ボックス 374"/>
        <xdr:cNvSpPr txBox="1"/>
      </xdr:nvSpPr>
      <xdr:spPr>
        <a:xfrm>
          <a:off x="9372111" y="982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124089</xdr:rowOff>
    </xdr:from>
    <xdr:to>
      <xdr:col>46</xdr:col>
      <xdr:colOff>38100</xdr:colOff>
      <xdr:row>57</xdr:row>
      <xdr:rowOff>54239</xdr:rowOff>
    </xdr:to>
    <xdr:sp macro="" textlink="">
      <xdr:nvSpPr>
        <xdr:cNvPr id="376" name="楕円 375"/>
        <xdr:cNvSpPr/>
      </xdr:nvSpPr>
      <xdr:spPr>
        <a:xfrm>
          <a:off x="8699500" y="972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70766</xdr:rowOff>
    </xdr:from>
    <xdr:ext cx="534377" cy="259045"/>
    <xdr:sp macro="" textlink="">
      <xdr:nvSpPr>
        <xdr:cNvPr id="377" name="テキスト ボックス 376"/>
        <xdr:cNvSpPr txBox="1"/>
      </xdr:nvSpPr>
      <xdr:spPr>
        <a:xfrm>
          <a:off x="8483111" y="950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158539</xdr:rowOff>
    </xdr:from>
    <xdr:to>
      <xdr:col>41</xdr:col>
      <xdr:colOff>101600</xdr:colOff>
      <xdr:row>57</xdr:row>
      <xdr:rowOff>88689</xdr:rowOff>
    </xdr:to>
    <xdr:sp macro="" textlink="">
      <xdr:nvSpPr>
        <xdr:cNvPr id="378" name="楕円 377"/>
        <xdr:cNvSpPr/>
      </xdr:nvSpPr>
      <xdr:spPr>
        <a:xfrm>
          <a:off x="7810500" y="97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79816</xdr:rowOff>
    </xdr:from>
    <xdr:ext cx="534377" cy="259045"/>
    <xdr:sp macro="" textlink="">
      <xdr:nvSpPr>
        <xdr:cNvPr id="379" name="テキスト ボックス 378"/>
        <xdr:cNvSpPr txBox="1"/>
      </xdr:nvSpPr>
      <xdr:spPr>
        <a:xfrm>
          <a:off x="7594111" y="985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68250</xdr:rowOff>
    </xdr:from>
    <xdr:to>
      <xdr:col>36</xdr:col>
      <xdr:colOff>165100</xdr:colOff>
      <xdr:row>58</xdr:row>
      <xdr:rowOff>169850</xdr:rowOff>
    </xdr:to>
    <xdr:sp macro="" textlink="">
      <xdr:nvSpPr>
        <xdr:cNvPr id="380" name="楕円 379"/>
        <xdr:cNvSpPr/>
      </xdr:nvSpPr>
      <xdr:spPr>
        <a:xfrm>
          <a:off x="6921500" y="100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160977</xdr:rowOff>
    </xdr:from>
    <xdr:ext cx="534377" cy="259045"/>
    <xdr:sp macro="" textlink="">
      <xdr:nvSpPr>
        <xdr:cNvPr id="381" name="テキスト ボックス 380"/>
        <xdr:cNvSpPr txBox="1"/>
      </xdr:nvSpPr>
      <xdr:spPr>
        <a:xfrm>
          <a:off x="6705111" y="1010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28001</xdr:rowOff>
    </xdr:from>
    <xdr:to>
      <xdr:col>55</xdr:col>
      <xdr:colOff>0</xdr:colOff>
      <xdr:row>79</xdr:row>
      <xdr:rowOff>64350</xdr:rowOff>
    </xdr:to>
    <xdr:cxnSp macro="">
      <xdr:nvCxnSpPr>
        <xdr:cNvPr id="412" name="直線コネクタ 411"/>
        <xdr:cNvCxnSpPr/>
      </xdr:nvCxnSpPr>
      <xdr:spPr>
        <a:xfrm>
          <a:off x="9639300" y="13572551"/>
          <a:ext cx="838200" cy="3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73623</xdr:rowOff>
    </xdr:from>
    <xdr:ext cx="534377" cy="259045"/>
    <xdr:sp macro="" textlink="">
      <xdr:nvSpPr>
        <xdr:cNvPr id="413" name="普通建設事業費 （ うち新規整備　）平均値テキスト"/>
        <xdr:cNvSpPr txBox="1"/>
      </xdr:nvSpPr>
      <xdr:spPr>
        <a:xfrm>
          <a:off x="10528300" y="1327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134181</xdr:rowOff>
    </xdr:from>
    <xdr:to>
      <xdr:col>50</xdr:col>
      <xdr:colOff>114300</xdr:colOff>
      <xdr:row>79</xdr:row>
      <xdr:rowOff>28001</xdr:rowOff>
    </xdr:to>
    <xdr:cxnSp macro="">
      <xdr:nvCxnSpPr>
        <xdr:cNvPr id="415" name="直線コネクタ 414"/>
        <xdr:cNvCxnSpPr/>
      </xdr:nvCxnSpPr>
      <xdr:spPr>
        <a:xfrm>
          <a:off x="8750300" y="13335831"/>
          <a:ext cx="889000" cy="23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169014</xdr:rowOff>
    </xdr:from>
    <xdr:ext cx="534377" cy="259045"/>
    <xdr:sp macro="" textlink="">
      <xdr:nvSpPr>
        <xdr:cNvPr id="417" name="テキスト ボックス 416"/>
        <xdr:cNvSpPr txBox="1"/>
      </xdr:nvSpPr>
      <xdr:spPr>
        <a:xfrm>
          <a:off x="9372111" y="131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134181</xdr:rowOff>
    </xdr:from>
    <xdr:to>
      <xdr:col>45</xdr:col>
      <xdr:colOff>177800</xdr:colOff>
      <xdr:row>79</xdr:row>
      <xdr:rowOff>40739</xdr:rowOff>
    </xdr:to>
    <xdr:cxnSp macro="">
      <xdr:nvCxnSpPr>
        <xdr:cNvPr id="418" name="直線コネクタ 417"/>
        <xdr:cNvCxnSpPr/>
      </xdr:nvCxnSpPr>
      <xdr:spPr>
        <a:xfrm flipV="1">
          <a:off x="7861300" y="13335831"/>
          <a:ext cx="889000" cy="24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147327</xdr:rowOff>
    </xdr:from>
    <xdr:ext cx="534377" cy="259045"/>
    <xdr:sp macro="" textlink="">
      <xdr:nvSpPr>
        <xdr:cNvPr id="420" name="テキスト ボックス 419"/>
        <xdr:cNvSpPr txBox="1"/>
      </xdr:nvSpPr>
      <xdr:spPr>
        <a:xfrm>
          <a:off x="8483111" y="1352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40739</xdr:rowOff>
    </xdr:from>
    <xdr:to>
      <xdr:col>41</xdr:col>
      <xdr:colOff>50800</xdr:colOff>
      <xdr:row>79</xdr:row>
      <xdr:rowOff>57621</xdr:rowOff>
    </xdr:to>
    <xdr:cxnSp macro="">
      <xdr:nvCxnSpPr>
        <xdr:cNvPr id="421" name="直線コネクタ 420"/>
        <xdr:cNvCxnSpPr/>
      </xdr:nvCxnSpPr>
      <xdr:spPr>
        <a:xfrm flipV="1">
          <a:off x="6972300" y="13585289"/>
          <a:ext cx="889000" cy="1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73731</xdr:rowOff>
    </xdr:from>
    <xdr:ext cx="534377" cy="259045"/>
    <xdr:sp macro="" textlink="">
      <xdr:nvSpPr>
        <xdr:cNvPr id="423" name="テキスト ボックス 422"/>
        <xdr:cNvSpPr txBox="1"/>
      </xdr:nvSpPr>
      <xdr:spPr>
        <a:xfrm>
          <a:off x="7594111" y="1310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91998</xdr:rowOff>
    </xdr:from>
    <xdr:ext cx="534377" cy="259045"/>
    <xdr:sp macro="" textlink="">
      <xdr:nvSpPr>
        <xdr:cNvPr id="425" name="テキスト ボックス 424"/>
        <xdr:cNvSpPr txBox="1"/>
      </xdr:nvSpPr>
      <xdr:spPr>
        <a:xfrm>
          <a:off x="6705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13550</xdr:rowOff>
    </xdr:from>
    <xdr:to>
      <xdr:col>55</xdr:col>
      <xdr:colOff>50800</xdr:colOff>
      <xdr:row>79</xdr:row>
      <xdr:rowOff>115150</xdr:rowOff>
    </xdr:to>
    <xdr:sp macro="" textlink="">
      <xdr:nvSpPr>
        <xdr:cNvPr id="431" name="楕円 430"/>
        <xdr:cNvSpPr/>
      </xdr:nvSpPr>
      <xdr:spPr>
        <a:xfrm>
          <a:off x="10426700" y="135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99927</xdr:rowOff>
    </xdr:from>
    <xdr:ext cx="469744" cy="259045"/>
    <xdr:sp macro="" textlink="">
      <xdr:nvSpPr>
        <xdr:cNvPr id="432" name="普通建設事業費 （ うち新規整備　）該当値テキスト"/>
        <xdr:cNvSpPr txBox="1"/>
      </xdr:nvSpPr>
      <xdr:spPr>
        <a:xfrm>
          <a:off x="10528300" y="1347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148651</xdr:rowOff>
    </xdr:from>
    <xdr:to>
      <xdr:col>50</xdr:col>
      <xdr:colOff>165100</xdr:colOff>
      <xdr:row>79</xdr:row>
      <xdr:rowOff>78801</xdr:rowOff>
    </xdr:to>
    <xdr:sp macro="" textlink="">
      <xdr:nvSpPr>
        <xdr:cNvPr id="433" name="楕円 432"/>
        <xdr:cNvSpPr/>
      </xdr:nvSpPr>
      <xdr:spPr>
        <a:xfrm>
          <a:off x="9588500" y="1352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69928</xdr:rowOff>
    </xdr:from>
    <xdr:ext cx="469744" cy="259045"/>
    <xdr:sp macro="" textlink="">
      <xdr:nvSpPr>
        <xdr:cNvPr id="434" name="テキスト ボックス 433"/>
        <xdr:cNvSpPr txBox="1"/>
      </xdr:nvSpPr>
      <xdr:spPr>
        <a:xfrm>
          <a:off x="9404428" y="13614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83381</xdr:rowOff>
    </xdr:from>
    <xdr:to>
      <xdr:col>46</xdr:col>
      <xdr:colOff>38100</xdr:colOff>
      <xdr:row>78</xdr:row>
      <xdr:rowOff>13531</xdr:rowOff>
    </xdr:to>
    <xdr:sp macro="" textlink="">
      <xdr:nvSpPr>
        <xdr:cNvPr id="435" name="楕円 434"/>
        <xdr:cNvSpPr/>
      </xdr:nvSpPr>
      <xdr:spPr>
        <a:xfrm>
          <a:off x="8699500" y="1328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30058</xdr:rowOff>
    </xdr:from>
    <xdr:ext cx="534377" cy="259045"/>
    <xdr:sp macro="" textlink="">
      <xdr:nvSpPr>
        <xdr:cNvPr id="436" name="テキスト ボックス 435"/>
        <xdr:cNvSpPr txBox="1"/>
      </xdr:nvSpPr>
      <xdr:spPr>
        <a:xfrm>
          <a:off x="8483111" y="1306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161389</xdr:rowOff>
    </xdr:from>
    <xdr:to>
      <xdr:col>41</xdr:col>
      <xdr:colOff>101600</xdr:colOff>
      <xdr:row>79</xdr:row>
      <xdr:rowOff>91539</xdr:rowOff>
    </xdr:to>
    <xdr:sp macro="" textlink="">
      <xdr:nvSpPr>
        <xdr:cNvPr id="437" name="楕円 436"/>
        <xdr:cNvSpPr/>
      </xdr:nvSpPr>
      <xdr:spPr>
        <a:xfrm>
          <a:off x="7810500" y="1353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82666</xdr:rowOff>
    </xdr:from>
    <xdr:ext cx="469744" cy="259045"/>
    <xdr:sp macro="" textlink="">
      <xdr:nvSpPr>
        <xdr:cNvPr id="438" name="テキスト ボックス 437"/>
        <xdr:cNvSpPr txBox="1"/>
      </xdr:nvSpPr>
      <xdr:spPr>
        <a:xfrm>
          <a:off x="7626428" y="13627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6821</xdr:rowOff>
    </xdr:from>
    <xdr:to>
      <xdr:col>36</xdr:col>
      <xdr:colOff>165100</xdr:colOff>
      <xdr:row>79</xdr:row>
      <xdr:rowOff>108421</xdr:rowOff>
    </xdr:to>
    <xdr:sp macro="" textlink="">
      <xdr:nvSpPr>
        <xdr:cNvPr id="439" name="楕円 438"/>
        <xdr:cNvSpPr/>
      </xdr:nvSpPr>
      <xdr:spPr>
        <a:xfrm>
          <a:off x="6921500" y="1355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99548</xdr:rowOff>
    </xdr:from>
    <xdr:ext cx="469744" cy="259045"/>
    <xdr:sp macro="" textlink="">
      <xdr:nvSpPr>
        <xdr:cNvPr id="440" name="テキスト ボックス 439"/>
        <xdr:cNvSpPr txBox="1"/>
      </xdr:nvSpPr>
      <xdr:spPr>
        <a:xfrm>
          <a:off x="6737428" y="1364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18098</xdr:rowOff>
    </xdr:from>
    <xdr:to>
      <xdr:col>55</xdr:col>
      <xdr:colOff>0</xdr:colOff>
      <xdr:row>98</xdr:row>
      <xdr:rowOff>71286</xdr:rowOff>
    </xdr:to>
    <xdr:cxnSp macro="">
      <xdr:nvCxnSpPr>
        <xdr:cNvPr id="469" name="直線コネクタ 468"/>
        <xdr:cNvCxnSpPr/>
      </xdr:nvCxnSpPr>
      <xdr:spPr>
        <a:xfrm>
          <a:off x="9639300" y="16477298"/>
          <a:ext cx="838200" cy="39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70" name="普通建設事業費 （ うち更新整備　）平均値テキスト"/>
        <xdr:cNvSpPr txBox="1"/>
      </xdr:nvSpPr>
      <xdr:spPr>
        <a:xfrm>
          <a:off x="10528300" y="165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18098</xdr:rowOff>
    </xdr:from>
    <xdr:to>
      <xdr:col>50</xdr:col>
      <xdr:colOff>114300</xdr:colOff>
      <xdr:row>97</xdr:row>
      <xdr:rowOff>115024</xdr:rowOff>
    </xdr:to>
    <xdr:cxnSp macro="">
      <xdr:nvCxnSpPr>
        <xdr:cNvPr id="472" name="直線コネクタ 471"/>
        <xdr:cNvCxnSpPr/>
      </xdr:nvCxnSpPr>
      <xdr:spPr>
        <a:xfrm flipV="1">
          <a:off x="8750300" y="16477298"/>
          <a:ext cx="889000" cy="26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87698</xdr:rowOff>
    </xdr:from>
    <xdr:ext cx="534377" cy="259045"/>
    <xdr:sp macro="" textlink="">
      <xdr:nvSpPr>
        <xdr:cNvPr id="474" name="テキスト ボックス 473"/>
        <xdr:cNvSpPr txBox="1"/>
      </xdr:nvSpPr>
      <xdr:spPr>
        <a:xfrm>
          <a:off x="9372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93027</xdr:rowOff>
    </xdr:from>
    <xdr:to>
      <xdr:col>45</xdr:col>
      <xdr:colOff>177800</xdr:colOff>
      <xdr:row>97</xdr:row>
      <xdr:rowOff>115024</xdr:rowOff>
    </xdr:to>
    <xdr:cxnSp macro="">
      <xdr:nvCxnSpPr>
        <xdr:cNvPr id="475" name="直線コネクタ 474"/>
        <xdr:cNvCxnSpPr/>
      </xdr:nvCxnSpPr>
      <xdr:spPr>
        <a:xfrm>
          <a:off x="7861300" y="16552227"/>
          <a:ext cx="889000" cy="19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147527</xdr:rowOff>
    </xdr:from>
    <xdr:ext cx="534377" cy="259045"/>
    <xdr:sp macro="" textlink="">
      <xdr:nvSpPr>
        <xdr:cNvPr id="477" name="テキスト ボックス 476"/>
        <xdr:cNvSpPr txBox="1"/>
      </xdr:nvSpPr>
      <xdr:spPr>
        <a:xfrm>
          <a:off x="8483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93027</xdr:rowOff>
    </xdr:from>
    <xdr:to>
      <xdr:col>41</xdr:col>
      <xdr:colOff>50800</xdr:colOff>
      <xdr:row>98</xdr:row>
      <xdr:rowOff>159474</xdr:rowOff>
    </xdr:to>
    <xdr:cxnSp macro="">
      <xdr:nvCxnSpPr>
        <xdr:cNvPr id="478" name="直線コネクタ 477"/>
        <xdr:cNvCxnSpPr/>
      </xdr:nvCxnSpPr>
      <xdr:spPr>
        <a:xfrm flipV="1">
          <a:off x="6972300" y="16552227"/>
          <a:ext cx="889000" cy="40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30650</xdr:rowOff>
    </xdr:from>
    <xdr:ext cx="534377" cy="259045"/>
    <xdr:sp macro="" textlink="">
      <xdr:nvSpPr>
        <xdr:cNvPr id="480" name="テキスト ボックス 479"/>
        <xdr:cNvSpPr txBox="1"/>
      </xdr:nvSpPr>
      <xdr:spPr>
        <a:xfrm>
          <a:off x="7594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20486</xdr:rowOff>
    </xdr:from>
    <xdr:to>
      <xdr:col>55</xdr:col>
      <xdr:colOff>50800</xdr:colOff>
      <xdr:row>98</xdr:row>
      <xdr:rowOff>122086</xdr:rowOff>
    </xdr:to>
    <xdr:sp macro="" textlink="">
      <xdr:nvSpPr>
        <xdr:cNvPr id="488" name="楕円 487"/>
        <xdr:cNvSpPr/>
      </xdr:nvSpPr>
      <xdr:spPr>
        <a:xfrm>
          <a:off x="10426700" y="1682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106863</xdr:rowOff>
    </xdr:from>
    <xdr:ext cx="534377" cy="259045"/>
    <xdr:sp macro="" textlink="">
      <xdr:nvSpPr>
        <xdr:cNvPr id="489" name="普通建設事業費 （ うち更新整備　）該当値テキスト"/>
        <xdr:cNvSpPr txBox="1"/>
      </xdr:nvSpPr>
      <xdr:spPr>
        <a:xfrm>
          <a:off x="10528300" y="167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138748</xdr:rowOff>
    </xdr:from>
    <xdr:to>
      <xdr:col>50</xdr:col>
      <xdr:colOff>165100</xdr:colOff>
      <xdr:row>96</xdr:row>
      <xdr:rowOff>68898</xdr:rowOff>
    </xdr:to>
    <xdr:sp macro="" textlink="">
      <xdr:nvSpPr>
        <xdr:cNvPr id="490" name="楕円 489"/>
        <xdr:cNvSpPr/>
      </xdr:nvSpPr>
      <xdr:spPr>
        <a:xfrm>
          <a:off x="9588500" y="1642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85425</xdr:rowOff>
    </xdr:from>
    <xdr:ext cx="534377" cy="259045"/>
    <xdr:sp macro="" textlink="">
      <xdr:nvSpPr>
        <xdr:cNvPr id="491" name="テキスト ボックス 490"/>
        <xdr:cNvSpPr txBox="1"/>
      </xdr:nvSpPr>
      <xdr:spPr>
        <a:xfrm>
          <a:off x="9372111" y="1620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64224</xdr:rowOff>
    </xdr:from>
    <xdr:to>
      <xdr:col>46</xdr:col>
      <xdr:colOff>38100</xdr:colOff>
      <xdr:row>97</xdr:row>
      <xdr:rowOff>165824</xdr:rowOff>
    </xdr:to>
    <xdr:sp macro="" textlink="">
      <xdr:nvSpPr>
        <xdr:cNvPr id="492" name="楕円 491"/>
        <xdr:cNvSpPr/>
      </xdr:nvSpPr>
      <xdr:spPr>
        <a:xfrm>
          <a:off x="8699500" y="1669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156951</xdr:rowOff>
    </xdr:from>
    <xdr:ext cx="534377" cy="259045"/>
    <xdr:sp macro="" textlink="">
      <xdr:nvSpPr>
        <xdr:cNvPr id="493" name="テキスト ボックス 492"/>
        <xdr:cNvSpPr txBox="1"/>
      </xdr:nvSpPr>
      <xdr:spPr>
        <a:xfrm>
          <a:off x="8483111" y="1678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42227</xdr:rowOff>
    </xdr:from>
    <xdr:to>
      <xdr:col>41</xdr:col>
      <xdr:colOff>101600</xdr:colOff>
      <xdr:row>96</xdr:row>
      <xdr:rowOff>143827</xdr:rowOff>
    </xdr:to>
    <xdr:sp macro="" textlink="">
      <xdr:nvSpPr>
        <xdr:cNvPr id="494" name="楕円 493"/>
        <xdr:cNvSpPr/>
      </xdr:nvSpPr>
      <xdr:spPr>
        <a:xfrm>
          <a:off x="7810500" y="1650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160354</xdr:rowOff>
    </xdr:from>
    <xdr:ext cx="534377" cy="259045"/>
    <xdr:sp macro="" textlink="">
      <xdr:nvSpPr>
        <xdr:cNvPr id="495" name="テキスト ボックス 494"/>
        <xdr:cNvSpPr txBox="1"/>
      </xdr:nvSpPr>
      <xdr:spPr>
        <a:xfrm>
          <a:off x="7594111" y="162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108674</xdr:rowOff>
    </xdr:from>
    <xdr:to>
      <xdr:col>36</xdr:col>
      <xdr:colOff>165100</xdr:colOff>
      <xdr:row>99</xdr:row>
      <xdr:rowOff>38824</xdr:rowOff>
    </xdr:to>
    <xdr:sp macro="" textlink="">
      <xdr:nvSpPr>
        <xdr:cNvPr id="496" name="楕円 495"/>
        <xdr:cNvSpPr/>
      </xdr:nvSpPr>
      <xdr:spPr>
        <a:xfrm>
          <a:off x="6921500" y="1691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29951</xdr:rowOff>
    </xdr:from>
    <xdr:ext cx="469744" cy="259045"/>
    <xdr:sp macro="" textlink="">
      <xdr:nvSpPr>
        <xdr:cNvPr id="497" name="テキスト ボックス 496"/>
        <xdr:cNvSpPr txBox="1"/>
      </xdr:nvSpPr>
      <xdr:spPr>
        <a:xfrm>
          <a:off x="6737428" y="1700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42385</xdr:rowOff>
    </xdr:from>
    <xdr:to>
      <xdr:col>85</xdr:col>
      <xdr:colOff>127000</xdr:colOff>
      <xdr:row>39</xdr:row>
      <xdr:rowOff>44428</xdr:rowOff>
    </xdr:to>
    <xdr:cxnSp macro="">
      <xdr:nvCxnSpPr>
        <xdr:cNvPr id="526" name="直線コネクタ 525"/>
        <xdr:cNvCxnSpPr/>
      </xdr:nvCxnSpPr>
      <xdr:spPr>
        <a:xfrm flipV="1">
          <a:off x="15481300" y="6728935"/>
          <a:ext cx="838200" cy="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7" name="災害復旧事業費平均値テキスト"/>
        <xdr:cNvSpPr txBox="1"/>
      </xdr:nvSpPr>
      <xdr:spPr>
        <a:xfrm>
          <a:off x="16370300" y="652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44355</xdr:rowOff>
    </xdr:from>
    <xdr:to>
      <xdr:col>81</xdr:col>
      <xdr:colOff>50800</xdr:colOff>
      <xdr:row>39</xdr:row>
      <xdr:rowOff>44428</xdr:rowOff>
    </xdr:to>
    <xdr:cxnSp macro="">
      <xdr:nvCxnSpPr>
        <xdr:cNvPr id="529" name="直線コネクタ 528"/>
        <xdr:cNvCxnSpPr/>
      </xdr:nvCxnSpPr>
      <xdr:spPr>
        <a:xfrm>
          <a:off x="14592300" y="6730905"/>
          <a:ext cx="88900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44355</xdr:rowOff>
    </xdr:from>
    <xdr:to>
      <xdr:col>76</xdr:col>
      <xdr:colOff>114300</xdr:colOff>
      <xdr:row>39</xdr:row>
      <xdr:rowOff>44450</xdr:rowOff>
    </xdr:to>
    <xdr:cxnSp macro="">
      <xdr:nvCxnSpPr>
        <xdr:cNvPr id="532" name="直線コネクタ 531"/>
        <xdr:cNvCxnSpPr/>
      </xdr:nvCxnSpPr>
      <xdr:spPr>
        <a:xfrm flipV="1">
          <a:off x="13703300" y="6730905"/>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5" name="直線コネクタ 53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163035</xdr:rowOff>
    </xdr:from>
    <xdr:to>
      <xdr:col>85</xdr:col>
      <xdr:colOff>177800</xdr:colOff>
      <xdr:row>39</xdr:row>
      <xdr:rowOff>93185</xdr:rowOff>
    </xdr:to>
    <xdr:sp macro="" textlink="">
      <xdr:nvSpPr>
        <xdr:cNvPr id="545" name="楕円 544"/>
        <xdr:cNvSpPr/>
      </xdr:nvSpPr>
      <xdr:spPr>
        <a:xfrm>
          <a:off x="16268700" y="66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137835</xdr:rowOff>
    </xdr:from>
    <xdr:ext cx="378565" cy="259045"/>
    <xdr:sp macro="" textlink="">
      <xdr:nvSpPr>
        <xdr:cNvPr id="546" name="災害復旧事業費該当値テキスト"/>
        <xdr:cNvSpPr txBox="1"/>
      </xdr:nvSpPr>
      <xdr:spPr>
        <a:xfrm>
          <a:off x="16370300" y="6652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165078</xdr:rowOff>
    </xdr:from>
    <xdr:to>
      <xdr:col>81</xdr:col>
      <xdr:colOff>101600</xdr:colOff>
      <xdr:row>39</xdr:row>
      <xdr:rowOff>95228</xdr:rowOff>
    </xdr:to>
    <xdr:sp macro="" textlink="">
      <xdr:nvSpPr>
        <xdr:cNvPr id="547" name="楕円 546"/>
        <xdr:cNvSpPr/>
      </xdr:nvSpPr>
      <xdr:spPr>
        <a:xfrm>
          <a:off x="15430500" y="668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86355</xdr:rowOff>
    </xdr:from>
    <xdr:ext cx="249299" cy="259045"/>
    <xdr:sp macro="" textlink="">
      <xdr:nvSpPr>
        <xdr:cNvPr id="548" name="テキスト ボックス 547"/>
        <xdr:cNvSpPr txBox="1"/>
      </xdr:nvSpPr>
      <xdr:spPr>
        <a:xfrm>
          <a:off x="15356650" y="677290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165005</xdr:rowOff>
    </xdr:from>
    <xdr:to>
      <xdr:col>76</xdr:col>
      <xdr:colOff>165100</xdr:colOff>
      <xdr:row>39</xdr:row>
      <xdr:rowOff>95155</xdr:rowOff>
    </xdr:to>
    <xdr:sp macro="" textlink="">
      <xdr:nvSpPr>
        <xdr:cNvPr id="549" name="楕円 548"/>
        <xdr:cNvSpPr/>
      </xdr:nvSpPr>
      <xdr:spPr>
        <a:xfrm>
          <a:off x="14541500" y="668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86282</xdr:rowOff>
    </xdr:from>
    <xdr:ext cx="313932" cy="259045"/>
    <xdr:sp macro="" textlink="">
      <xdr:nvSpPr>
        <xdr:cNvPr id="550" name="テキスト ボックス 549"/>
        <xdr:cNvSpPr txBox="1"/>
      </xdr:nvSpPr>
      <xdr:spPr>
        <a:xfrm>
          <a:off x="14435333" y="6772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1" name="楕円 55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2" name="テキスト ボックス 55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3" name="楕円 55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4" name="テキスト ボックス 55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154343</xdr:rowOff>
    </xdr:from>
    <xdr:to>
      <xdr:col>85</xdr:col>
      <xdr:colOff>127000</xdr:colOff>
      <xdr:row>76</xdr:row>
      <xdr:rowOff>157124</xdr:rowOff>
    </xdr:to>
    <xdr:cxnSp macro="">
      <xdr:nvCxnSpPr>
        <xdr:cNvPr id="632" name="直線コネクタ 631"/>
        <xdr:cNvCxnSpPr/>
      </xdr:nvCxnSpPr>
      <xdr:spPr>
        <a:xfrm flipV="1">
          <a:off x="15481300" y="13184543"/>
          <a:ext cx="8382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122814</xdr:rowOff>
    </xdr:from>
    <xdr:ext cx="534377" cy="259045"/>
    <xdr:sp macro="" textlink="">
      <xdr:nvSpPr>
        <xdr:cNvPr id="633" name="公債費平均値テキスト"/>
        <xdr:cNvSpPr txBox="1"/>
      </xdr:nvSpPr>
      <xdr:spPr>
        <a:xfrm>
          <a:off x="16370300" y="1298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107989</xdr:rowOff>
    </xdr:from>
    <xdr:to>
      <xdr:col>81</xdr:col>
      <xdr:colOff>50800</xdr:colOff>
      <xdr:row>76</xdr:row>
      <xdr:rowOff>157124</xdr:rowOff>
    </xdr:to>
    <xdr:cxnSp macro="">
      <xdr:nvCxnSpPr>
        <xdr:cNvPr id="635" name="直線コネクタ 634"/>
        <xdr:cNvCxnSpPr/>
      </xdr:nvCxnSpPr>
      <xdr:spPr>
        <a:xfrm>
          <a:off x="14592300" y="13138189"/>
          <a:ext cx="889000" cy="4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49344</xdr:rowOff>
    </xdr:from>
    <xdr:ext cx="534377" cy="259045"/>
    <xdr:sp macro="" textlink="">
      <xdr:nvSpPr>
        <xdr:cNvPr id="637" name="テキスト ボックス 636"/>
        <xdr:cNvSpPr txBox="1"/>
      </xdr:nvSpPr>
      <xdr:spPr>
        <a:xfrm>
          <a:off x="15214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102578</xdr:rowOff>
    </xdr:from>
    <xdr:to>
      <xdr:col>76</xdr:col>
      <xdr:colOff>114300</xdr:colOff>
      <xdr:row>76</xdr:row>
      <xdr:rowOff>107989</xdr:rowOff>
    </xdr:to>
    <xdr:cxnSp macro="">
      <xdr:nvCxnSpPr>
        <xdr:cNvPr id="638" name="直線コネクタ 637"/>
        <xdr:cNvCxnSpPr/>
      </xdr:nvCxnSpPr>
      <xdr:spPr>
        <a:xfrm>
          <a:off x="13703300" y="13132778"/>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26103</xdr:rowOff>
    </xdr:from>
    <xdr:ext cx="534377" cy="259045"/>
    <xdr:sp macro="" textlink="">
      <xdr:nvSpPr>
        <xdr:cNvPr id="640" name="テキスト ボックス 639"/>
        <xdr:cNvSpPr txBox="1"/>
      </xdr:nvSpPr>
      <xdr:spPr>
        <a:xfrm>
          <a:off x="14325111" y="132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42227</xdr:rowOff>
    </xdr:from>
    <xdr:to>
      <xdr:col>71</xdr:col>
      <xdr:colOff>177800</xdr:colOff>
      <xdr:row>76</xdr:row>
      <xdr:rowOff>102578</xdr:rowOff>
    </xdr:to>
    <xdr:cxnSp macro="">
      <xdr:nvCxnSpPr>
        <xdr:cNvPr id="641" name="直線コネクタ 640"/>
        <xdr:cNvCxnSpPr/>
      </xdr:nvCxnSpPr>
      <xdr:spPr>
        <a:xfrm>
          <a:off x="12814300" y="13072427"/>
          <a:ext cx="889000" cy="6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51694</xdr:rowOff>
    </xdr:from>
    <xdr:ext cx="534377" cy="259045"/>
    <xdr:sp macro="" textlink="">
      <xdr:nvSpPr>
        <xdr:cNvPr id="643" name="テキスト ボックス 642"/>
        <xdr:cNvSpPr txBox="1"/>
      </xdr:nvSpPr>
      <xdr:spPr>
        <a:xfrm>
          <a:off x="13436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166057</xdr:rowOff>
    </xdr:from>
    <xdr:ext cx="534377" cy="259045"/>
    <xdr:sp macro="" textlink="">
      <xdr:nvSpPr>
        <xdr:cNvPr id="645" name="テキスト ボックス 644"/>
        <xdr:cNvSpPr txBox="1"/>
      </xdr:nvSpPr>
      <xdr:spPr>
        <a:xfrm>
          <a:off x="12547111" y="1319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103543</xdr:rowOff>
    </xdr:from>
    <xdr:to>
      <xdr:col>85</xdr:col>
      <xdr:colOff>177800</xdr:colOff>
      <xdr:row>77</xdr:row>
      <xdr:rowOff>33693</xdr:rowOff>
    </xdr:to>
    <xdr:sp macro="" textlink="">
      <xdr:nvSpPr>
        <xdr:cNvPr id="651" name="楕円 650"/>
        <xdr:cNvSpPr/>
      </xdr:nvSpPr>
      <xdr:spPr>
        <a:xfrm>
          <a:off x="16268700" y="1313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81970</xdr:rowOff>
    </xdr:from>
    <xdr:ext cx="534377" cy="259045"/>
    <xdr:sp macro="" textlink="">
      <xdr:nvSpPr>
        <xdr:cNvPr id="652" name="公債費該当値テキスト"/>
        <xdr:cNvSpPr txBox="1"/>
      </xdr:nvSpPr>
      <xdr:spPr>
        <a:xfrm>
          <a:off x="16370300" y="1311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106324</xdr:rowOff>
    </xdr:from>
    <xdr:to>
      <xdr:col>81</xdr:col>
      <xdr:colOff>101600</xdr:colOff>
      <xdr:row>77</xdr:row>
      <xdr:rowOff>36474</xdr:rowOff>
    </xdr:to>
    <xdr:sp macro="" textlink="">
      <xdr:nvSpPr>
        <xdr:cNvPr id="653" name="楕円 652"/>
        <xdr:cNvSpPr/>
      </xdr:nvSpPr>
      <xdr:spPr>
        <a:xfrm>
          <a:off x="15430500" y="1313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27601</xdr:rowOff>
    </xdr:from>
    <xdr:ext cx="534377" cy="259045"/>
    <xdr:sp macro="" textlink="">
      <xdr:nvSpPr>
        <xdr:cNvPr id="654" name="テキスト ボックス 653"/>
        <xdr:cNvSpPr txBox="1"/>
      </xdr:nvSpPr>
      <xdr:spPr>
        <a:xfrm>
          <a:off x="15214111" y="1322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57189</xdr:rowOff>
    </xdr:from>
    <xdr:to>
      <xdr:col>76</xdr:col>
      <xdr:colOff>165100</xdr:colOff>
      <xdr:row>76</xdr:row>
      <xdr:rowOff>158789</xdr:rowOff>
    </xdr:to>
    <xdr:sp macro="" textlink="">
      <xdr:nvSpPr>
        <xdr:cNvPr id="655" name="楕円 654"/>
        <xdr:cNvSpPr/>
      </xdr:nvSpPr>
      <xdr:spPr>
        <a:xfrm>
          <a:off x="14541500" y="1308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3865</xdr:rowOff>
    </xdr:from>
    <xdr:ext cx="534377" cy="259045"/>
    <xdr:sp macro="" textlink="">
      <xdr:nvSpPr>
        <xdr:cNvPr id="656" name="テキスト ボックス 655"/>
        <xdr:cNvSpPr txBox="1"/>
      </xdr:nvSpPr>
      <xdr:spPr>
        <a:xfrm>
          <a:off x="14325111" y="1286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51778</xdr:rowOff>
    </xdr:from>
    <xdr:to>
      <xdr:col>72</xdr:col>
      <xdr:colOff>38100</xdr:colOff>
      <xdr:row>76</xdr:row>
      <xdr:rowOff>153378</xdr:rowOff>
    </xdr:to>
    <xdr:sp macro="" textlink="">
      <xdr:nvSpPr>
        <xdr:cNvPr id="657" name="楕円 656"/>
        <xdr:cNvSpPr/>
      </xdr:nvSpPr>
      <xdr:spPr>
        <a:xfrm>
          <a:off x="13652500" y="1308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169905</xdr:rowOff>
    </xdr:from>
    <xdr:ext cx="534377" cy="259045"/>
    <xdr:sp macro="" textlink="">
      <xdr:nvSpPr>
        <xdr:cNvPr id="658" name="テキスト ボックス 657"/>
        <xdr:cNvSpPr txBox="1"/>
      </xdr:nvSpPr>
      <xdr:spPr>
        <a:xfrm>
          <a:off x="13436111" y="128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162877</xdr:rowOff>
    </xdr:from>
    <xdr:to>
      <xdr:col>67</xdr:col>
      <xdr:colOff>101600</xdr:colOff>
      <xdr:row>76</xdr:row>
      <xdr:rowOff>93027</xdr:rowOff>
    </xdr:to>
    <xdr:sp macro="" textlink="">
      <xdr:nvSpPr>
        <xdr:cNvPr id="659" name="楕円 658"/>
        <xdr:cNvSpPr/>
      </xdr:nvSpPr>
      <xdr:spPr>
        <a:xfrm>
          <a:off x="12763500" y="1302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109555</xdr:rowOff>
    </xdr:from>
    <xdr:ext cx="534377" cy="259045"/>
    <xdr:sp macro="" textlink="">
      <xdr:nvSpPr>
        <xdr:cNvPr id="660" name="テキスト ボックス 659"/>
        <xdr:cNvSpPr txBox="1"/>
      </xdr:nvSpPr>
      <xdr:spPr>
        <a:xfrm>
          <a:off x="12547111" y="1279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40089</xdr:rowOff>
    </xdr:from>
    <xdr:to>
      <xdr:col>85</xdr:col>
      <xdr:colOff>127000</xdr:colOff>
      <xdr:row>99</xdr:row>
      <xdr:rowOff>41117</xdr:rowOff>
    </xdr:to>
    <xdr:cxnSp macro="">
      <xdr:nvCxnSpPr>
        <xdr:cNvPr id="689" name="直線コネクタ 688"/>
        <xdr:cNvCxnSpPr/>
      </xdr:nvCxnSpPr>
      <xdr:spPr>
        <a:xfrm flipV="1">
          <a:off x="15481300" y="17013639"/>
          <a:ext cx="8382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41117</xdr:rowOff>
    </xdr:from>
    <xdr:to>
      <xdr:col>81</xdr:col>
      <xdr:colOff>50800</xdr:colOff>
      <xdr:row>99</xdr:row>
      <xdr:rowOff>42041</xdr:rowOff>
    </xdr:to>
    <xdr:cxnSp macro="">
      <xdr:nvCxnSpPr>
        <xdr:cNvPr id="692" name="直線コネクタ 691"/>
        <xdr:cNvCxnSpPr/>
      </xdr:nvCxnSpPr>
      <xdr:spPr>
        <a:xfrm flipV="1">
          <a:off x="14592300" y="17014667"/>
          <a:ext cx="889000" cy="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81028</xdr:rowOff>
    </xdr:from>
    <xdr:ext cx="534377" cy="259045"/>
    <xdr:sp macro="" textlink="">
      <xdr:nvSpPr>
        <xdr:cNvPr id="694" name="テキスト ボックス 693"/>
        <xdr:cNvSpPr txBox="1"/>
      </xdr:nvSpPr>
      <xdr:spPr>
        <a:xfrm>
          <a:off x="15214111" y="167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34953</xdr:rowOff>
    </xdr:from>
    <xdr:to>
      <xdr:col>76</xdr:col>
      <xdr:colOff>114300</xdr:colOff>
      <xdr:row>99</xdr:row>
      <xdr:rowOff>42041</xdr:rowOff>
    </xdr:to>
    <xdr:cxnSp macro="">
      <xdr:nvCxnSpPr>
        <xdr:cNvPr id="695" name="直線コネクタ 694"/>
        <xdr:cNvCxnSpPr/>
      </xdr:nvCxnSpPr>
      <xdr:spPr>
        <a:xfrm>
          <a:off x="13703300" y="17008503"/>
          <a:ext cx="889000" cy="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85027</xdr:rowOff>
    </xdr:from>
    <xdr:ext cx="534377" cy="259045"/>
    <xdr:sp macro="" textlink="">
      <xdr:nvSpPr>
        <xdr:cNvPr id="697" name="テキスト ボックス 696"/>
        <xdr:cNvSpPr txBox="1"/>
      </xdr:nvSpPr>
      <xdr:spPr>
        <a:xfrm>
          <a:off x="14325111" y="167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34953</xdr:rowOff>
    </xdr:from>
    <xdr:to>
      <xdr:col>71</xdr:col>
      <xdr:colOff>177800</xdr:colOff>
      <xdr:row>99</xdr:row>
      <xdr:rowOff>43562</xdr:rowOff>
    </xdr:to>
    <xdr:cxnSp macro="">
      <xdr:nvCxnSpPr>
        <xdr:cNvPr id="698" name="直線コネクタ 697"/>
        <xdr:cNvCxnSpPr/>
      </xdr:nvCxnSpPr>
      <xdr:spPr>
        <a:xfrm flipV="1">
          <a:off x="12814300" y="17008503"/>
          <a:ext cx="889000" cy="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84974</xdr:rowOff>
    </xdr:from>
    <xdr:ext cx="534377" cy="259045"/>
    <xdr:sp macro="" textlink="">
      <xdr:nvSpPr>
        <xdr:cNvPr id="700" name="テキスト ボックス 699"/>
        <xdr:cNvSpPr txBox="1"/>
      </xdr:nvSpPr>
      <xdr:spPr>
        <a:xfrm>
          <a:off x="13436111" y="1671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87507</xdr:rowOff>
    </xdr:from>
    <xdr:ext cx="534377" cy="259045"/>
    <xdr:sp macro="" textlink="">
      <xdr:nvSpPr>
        <xdr:cNvPr id="702" name="テキスト ボックス 701"/>
        <xdr:cNvSpPr txBox="1"/>
      </xdr:nvSpPr>
      <xdr:spPr>
        <a:xfrm>
          <a:off x="12547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160739</xdr:rowOff>
    </xdr:from>
    <xdr:to>
      <xdr:col>85</xdr:col>
      <xdr:colOff>177800</xdr:colOff>
      <xdr:row>99</xdr:row>
      <xdr:rowOff>90889</xdr:rowOff>
    </xdr:to>
    <xdr:sp macro="" textlink="">
      <xdr:nvSpPr>
        <xdr:cNvPr id="708" name="楕円 707"/>
        <xdr:cNvSpPr/>
      </xdr:nvSpPr>
      <xdr:spPr>
        <a:xfrm>
          <a:off x="16268700" y="1696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104630</xdr:rowOff>
    </xdr:from>
    <xdr:ext cx="469744" cy="259045"/>
    <xdr:sp macro="" textlink="">
      <xdr:nvSpPr>
        <xdr:cNvPr id="709" name="積立金該当値テキスト"/>
        <xdr:cNvSpPr txBox="1"/>
      </xdr:nvSpPr>
      <xdr:spPr>
        <a:xfrm>
          <a:off x="16370300" y="1690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161767</xdr:rowOff>
    </xdr:from>
    <xdr:to>
      <xdr:col>81</xdr:col>
      <xdr:colOff>101600</xdr:colOff>
      <xdr:row>99</xdr:row>
      <xdr:rowOff>91917</xdr:rowOff>
    </xdr:to>
    <xdr:sp macro="" textlink="">
      <xdr:nvSpPr>
        <xdr:cNvPr id="710" name="楕円 709"/>
        <xdr:cNvSpPr/>
      </xdr:nvSpPr>
      <xdr:spPr>
        <a:xfrm>
          <a:off x="15430500" y="1696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83044</xdr:rowOff>
    </xdr:from>
    <xdr:ext cx="469744" cy="259045"/>
    <xdr:sp macro="" textlink="">
      <xdr:nvSpPr>
        <xdr:cNvPr id="711" name="テキスト ボックス 710"/>
        <xdr:cNvSpPr txBox="1"/>
      </xdr:nvSpPr>
      <xdr:spPr>
        <a:xfrm>
          <a:off x="15246428" y="17056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162691</xdr:rowOff>
    </xdr:from>
    <xdr:to>
      <xdr:col>76</xdr:col>
      <xdr:colOff>165100</xdr:colOff>
      <xdr:row>99</xdr:row>
      <xdr:rowOff>92841</xdr:rowOff>
    </xdr:to>
    <xdr:sp macro="" textlink="">
      <xdr:nvSpPr>
        <xdr:cNvPr id="712" name="楕円 711"/>
        <xdr:cNvSpPr/>
      </xdr:nvSpPr>
      <xdr:spPr>
        <a:xfrm>
          <a:off x="14541500" y="1696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83968</xdr:rowOff>
    </xdr:from>
    <xdr:ext cx="469744" cy="259045"/>
    <xdr:sp macro="" textlink="">
      <xdr:nvSpPr>
        <xdr:cNvPr id="713" name="テキスト ボックス 712"/>
        <xdr:cNvSpPr txBox="1"/>
      </xdr:nvSpPr>
      <xdr:spPr>
        <a:xfrm>
          <a:off x="14357428" y="17057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155603</xdr:rowOff>
    </xdr:from>
    <xdr:to>
      <xdr:col>72</xdr:col>
      <xdr:colOff>38100</xdr:colOff>
      <xdr:row>99</xdr:row>
      <xdr:rowOff>85753</xdr:rowOff>
    </xdr:to>
    <xdr:sp macro="" textlink="">
      <xdr:nvSpPr>
        <xdr:cNvPr id="714" name="楕円 713"/>
        <xdr:cNvSpPr/>
      </xdr:nvSpPr>
      <xdr:spPr>
        <a:xfrm>
          <a:off x="13652500" y="1695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76880</xdr:rowOff>
    </xdr:from>
    <xdr:ext cx="469744" cy="259045"/>
    <xdr:sp macro="" textlink="">
      <xdr:nvSpPr>
        <xdr:cNvPr id="715" name="テキスト ボックス 714"/>
        <xdr:cNvSpPr txBox="1"/>
      </xdr:nvSpPr>
      <xdr:spPr>
        <a:xfrm>
          <a:off x="13468428" y="1705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164212</xdr:rowOff>
    </xdr:from>
    <xdr:to>
      <xdr:col>67</xdr:col>
      <xdr:colOff>101600</xdr:colOff>
      <xdr:row>99</xdr:row>
      <xdr:rowOff>94362</xdr:rowOff>
    </xdr:to>
    <xdr:sp macro="" textlink="">
      <xdr:nvSpPr>
        <xdr:cNvPr id="716" name="楕円 715"/>
        <xdr:cNvSpPr/>
      </xdr:nvSpPr>
      <xdr:spPr>
        <a:xfrm>
          <a:off x="12763500" y="1696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85489</xdr:rowOff>
    </xdr:from>
    <xdr:ext cx="378565" cy="259045"/>
    <xdr:sp macro="" textlink="">
      <xdr:nvSpPr>
        <xdr:cNvPr id="717" name="テキスト ボックス 716"/>
        <xdr:cNvSpPr txBox="1"/>
      </xdr:nvSpPr>
      <xdr:spPr>
        <a:xfrm>
          <a:off x="12625017" y="1705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138968</xdr:rowOff>
    </xdr:from>
    <xdr:to>
      <xdr:col>116</xdr:col>
      <xdr:colOff>63500</xdr:colOff>
      <xdr:row>58</xdr:row>
      <xdr:rowOff>139471</xdr:rowOff>
    </xdr:to>
    <xdr:cxnSp macro="">
      <xdr:nvCxnSpPr>
        <xdr:cNvPr id="799" name="直線コネクタ 798"/>
        <xdr:cNvCxnSpPr/>
      </xdr:nvCxnSpPr>
      <xdr:spPr>
        <a:xfrm>
          <a:off x="21323300" y="10083068"/>
          <a:ext cx="8382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0" name="貸付金平均値テキスト"/>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138831</xdr:rowOff>
    </xdr:from>
    <xdr:to>
      <xdr:col>111</xdr:col>
      <xdr:colOff>177800</xdr:colOff>
      <xdr:row>58</xdr:row>
      <xdr:rowOff>138968</xdr:rowOff>
    </xdr:to>
    <xdr:cxnSp macro="">
      <xdr:nvCxnSpPr>
        <xdr:cNvPr id="802" name="直線コネクタ 801"/>
        <xdr:cNvCxnSpPr/>
      </xdr:nvCxnSpPr>
      <xdr:spPr>
        <a:xfrm>
          <a:off x="20434300" y="10082931"/>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4" name="テキスト ボックス 803"/>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138740</xdr:rowOff>
    </xdr:from>
    <xdr:to>
      <xdr:col>107</xdr:col>
      <xdr:colOff>50800</xdr:colOff>
      <xdr:row>58</xdr:row>
      <xdr:rowOff>138831</xdr:rowOff>
    </xdr:to>
    <xdr:cxnSp macro="">
      <xdr:nvCxnSpPr>
        <xdr:cNvPr id="805" name="直線コネクタ 804"/>
        <xdr:cNvCxnSpPr/>
      </xdr:nvCxnSpPr>
      <xdr:spPr>
        <a:xfrm>
          <a:off x="19545300" y="10082840"/>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7" name="テキスト ボックス 806"/>
        <xdr:cNvSpPr txBox="1"/>
      </xdr:nvSpPr>
      <xdr:spPr>
        <a:xfrm>
          <a:off x="20199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138740</xdr:rowOff>
    </xdr:from>
    <xdr:to>
      <xdr:col>102</xdr:col>
      <xdr:colOff>114300</xdr:colOff>
      <xdr:row>58</xdr:row>
      <xdr:rowOff>139700</xdr:rowOff>
    </xdr:to>
    <xdr:cxnSp macro="">
      <xdr:nvCxnSpPr>
        <xdr:cNvPr id="808" name="直線コネクタ 807"/>
        <xdr:cNvCxnSpPr/>
      </xdr:nvCxnSpPr>
      <xdr:spPr>
        <a:xfrm flipV="1">
          <a:off x="18656300" y="10082840"/>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152071</xdr:rowOff>
    </xdr:from>
    <xdr:ext cx="469744" cy="259045"/>
    <xdr:sp macro="" textlink="">
      <xdr:nvSpPr>
        <xdr:cNvPr id="810" name="テキスト ボックス 809"/>
        <xdr:cNvSpPr txBox="1"/>
      </xdr:nvSpPr>
      <xdr:spPr>
        <a:xfrm>
          <a:off x="19310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12" name="テキスト ボックス 811"/>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88671</xdr:rowOff>
    </xdr:from>
    <xdr:to>
      <xdr:col>116</xdr:col>
      <xdr:colOff>114300</xdr:colOff>
      <xdr:row>59</xdr:row>
      <xdr:rowOff>18821</xdr:rowOff>
    </xdr:to>
    <xdr:sp macro="" textlink="">
      <xdr:nvSpPr>
        <xdr:cNvPr id="818" name="楕円 817"/>
        <xdr:cNvSpPr/>
      </xdr:nvSpPr>
      <xdr:spPr>
        <a:xfrm>
          <a:off x="22110700" y="1003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4233</xdr:rowOff>
    </xdr:from>
    <xdr:ext cx="249299" cy="259045"/>
    <xdr:sp macro="" textlink="">
      <xdr:nvSpPr>
        <xdr:cNvPr id="819" name="貸付金該当値テキスト"/>
        <xdr:cNvSpPr txBox="1"/>
      </xdr:nvSpPr>
      <xdr:spPr>
        <a:xfrm>
          <a:off x="22212300" y="994833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88168</xdr:rowOff>
    </xdr:from>
    <xdr:to>
      <xdr:col>112</xdr:col>
      <xdr:colOff>38100</xdr:colOff>
      <xdr:row>59</xdr:row>
      <xdr:rowOff>18318</xdr:rowOff>
    </xdr:to>
    <xdr:sp macro="" textlink="">
      <xdr:nvSpPr>
        <xdr:cNvPr id="820" name="楕円 819"/>
        <xdr:cNvSpPr/>
      </xdr:nvSpPr>
      <xdr:spPr>
        <a:xfrm>
          <a:off x="21272500" y="1003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9445</xdr:rowOff>
    </xdr:from>
    <xdr:ext cx="313932" cy="259045"/>
    <xdr:sp macro="" textlink="">
      <xdr:nvSpPr>
        <xdr:cNvPr id="821" name="テキスト ボックス 820"/>
        <xdr:cNvSpPr txBox="1"/>
      </xdr:nvSpPr>
      <xdr:spPr>
        <a:xfrm>
          <a:off x="21166333" y="10124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88031</xdr:rowOff>
    </xdr:from>
    <xdr:to>
      <xdr:col>107</xdr:col>
      <xdr:colOff>101600</xdr:colOff>
      <xdr:row>59</xdr:row>
      <xdr:rowOff>18181</xdr:rowOff>
    </xdr:to>
    <xdr:sp macro="" textlink="">
      <xdr:nvSpPr>
        <xdr:cNvPr id="822" name="楕円 821"/>
        <xdr:cNvSpPr/>
      </xdr:nvSpPr>
      <xdr:spPr>
        <a:xfrm>
          <a:off x="20383500" y="1003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9308</xdr:rowOff>
    </xdr:from>
    <xdr:ext cx="313932" cy="259045"/>
    <xdr:sp macro="" textlink="">
      <xdr:nvSpPr>
        <xdr:cNvPr id="823" name="テキスト ボックス 822"/>
        <xdr:cNvSpPr txBox="1"/>
      </xdr:nvSpPr>
      <xdr:spPr>
        <a:xfrm>
          <a:off x="20277333" y="101248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87940</xdr:rowOff>
    </xdr:from>
    <xdr:to>
      <xdr:col>102</xdr:col>
      <xdr:colOff>165100</xdr:colOff>
      <xdr:row>59</xdr:row>
      <xdr:rowOff>18090</xdr:rowOff>
    </xdr:to>
    <xdr:sp macro="" textlink="">
      <xdr:nvSpPr>
        <xdr:cNvPr id="824" name="楕円 823"/>
        <xdr:cNvSpPr/>
      </xdr:nvSpPr>
      <xdr:spPr>
        <a:xfrm>
          <a:off x="19494500" y="1003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9217</xdr:rowOff>
    </xdr:from>
    <xdr:ext cx="313932" cy="259045"/>
    <xdr:sp macro="" textlink="">
      <xdr:nvSpPr>
        <xdr:cNvPr id="825" name="テキスト ボックス 824"/>
        <xdr:cNvSpPr txBox="1"/>
      </xdr:nvSpPr>
      <xdr:spPr>
        <a:xfrm>
          <a:off x="19388333" y="10124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7" name="テキスト ボックス 82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57992</xdr:rowOff>
    </xdr:from>
    <xdr:to>
      <xdr:col>116</xdr:col>
      <xdr:colOff>63500</xdr:colOff>
      <xdr:row>78</xdr:row>
      <xdr:rowOff>93883</xdr:rowOff>
    </xdr:to>
    <xdr:cxnSp macro="">
      <xdr:nvCxnSpPr>
        <xdr:cNvPr id="859" name="直線コネクタ 858"/>
        <xdr:cNvCxnSpPr/>
      </xdr:nvCxnSpPr>
      <xdr:spPr>
        <a:xfrm flipV="1">
          <a:off x="21323300" y="13431092"/>
          <a:ext cx="838200" cy="3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92738</xdr:rowOff>
    </xdr:from>
    <xdr:ext cx="534377" cy="259045"/>
    <xdr:sp macro="" textlink="">
      <xdr:nvSpPr>
        <xdr:cNvPr id="860" name="繰出金平均値テキスト"/>
        <xdr:cNvSpPr txBox="1"/>
      </xdr:nvSpPr>
      <xdr:spPr>
        <a:xfrm>
          <a:off x="22212300" y="127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75169</xdr:rowOff>
    </xdr:from>
    <xdr:to>
      <xdr:col>111</xdr:col>
      <xdr:colOff>177800</xdr:colOff>
      <xdr:row>78</xdr:row>
      <xdr:rowOff>93883</xdr:rowOff>
    </xdr:to>
    <xdr:cxnSp macro="">
      <xdr:nvCxnSpPr>
        <xdr:cNvPr id="862" name="直線コネクタ 861"/>
        <xdr:cNvCxnSpPr/>
      </xdr:nvCxnSpPr>
      <xdr:spPr>
        <a:xfrm>
          <a:off x="20434300" y="13105369"/>
          <a:ext cx="889000" cy="36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131099</xdr:rowOff>
    </xdr:from>
    <xdr:ext cx="534377" cy="259045"/>
    <xdr:sp macro="" textlink="">
      <xdr:nvSpPr>
        <xdr:cNvPr id="864" name="テキスト ボックス 863"/>
        <xdr:cNvSpPr txBox="1"/>
      </xdr:nvSpPr>
      <xdr:spPr>
        <a:xfrm>
          <a:off x="21056111" y="126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75169</xdr:rowOff>
    </xdr:from>
    <xdr:to>
      <xdr:col>107</xdr:col>
      <xdr:colOff>50800</xdr:colOff>
      <xdr:row>76</xdr:row>
      <xdr:rowOff>102863</xdr:rowOff>
    </xdr:to>
    <xdr:cxnSp macro="">
      <xdr:nvCxnSpPr>
        <xdr:cNvPr id="865" name="直線コネクタ 864"/>
        <xdr:cNvCxnSpPr/>
      </xdr:nvCxnSpPr>
      <xdr:spPr>
        <a:xfrm flipV="1">
          <a:off x="19545300" y="13105369"/>
          <a:ext cx="889000" cy="2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131883</xdr:rowOff>
    </xdr:from>
    <xdr:ext cx="534377" cy="259045"/>
    <xdr:sp macro="" textlink="">
      <xdr:nvSpPr>
        <xdr:cNvPr id="867" name="テキスト ボックス 866"/>
        <xdr:cNvSpPr txBox="1"/>
      </xdr:nvSpPr>
      <xdr:spPr>
        <a:xfrm>
          <a:off x="20167111" y="1264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102863</xdr:rowOff>
    </xdr:from>
    <xdr:to>
      <xdr:col>102</xdr:col>
      <xdr:colOff>114300</xdr:colOff>
      <xdr:row>76</xdr:row>
      <xdr:rowOff>125430</xdr:rowOff>
    </xdr:to>
    <xdr:cxnSp macro="">
      <xdr:nvCxnSpPr>
        <xdr:cNvPr id="868" name="直線コネクタ 867"/>
        <xdr:cNvCxnSpPr/>
      </xdr:nvCxnSpPr>
      <xdr:spPr>
        <a:xfrm flipV="1">
          <a:off x="18656300" y="13133063"/>
          <a:ext cx="889000" cy="2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126168</xdr:rowOff>
    </xdr:from>
    <xdr:ext cx="534377" cy="259045"/>
    <xdr:sp macro="" textlink="">
      <xdr:nvSpPr>
        <xdr:cNvPr id="870" name="テキスト ボックス 869"/>
        <xdr:cNvSpPr txBox="1"/>
      </xdr:nvSpPr>
      <xdr:spPr>
        <a:xfrm>
          <a:off x="19278111" y="126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146546</xdr:rowOff>
    </xdr:from>
    <xdr:ext cx="534377" cy="259045"/>
    <xdr:sp macro="" textlink="">
      <xdr:nvSpPr>
        <xdr:cNvPr id="872" name="テキスト ボックス 871"/>
        <xdr:cNvSpPr txBox="1"/>
      </xdr:nvSpPr>
      <xdr:spPr>
        <a:xfrm>
          <a:off x="18389111" y="1266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7192</xdr:rowOff>
    </xdr:from>
    <xdr:to>
      <xdr:col>116</xdr:col>
      <xdr:colOff>114300</xdr:colOff>
      <xdr:row>78</xdr:row>
      <xdr:rowOff>108792</xdr:rowOff>
    </xdr:to>
    <xdr:sp macro="" textlink="">
      <xdr:nvSpPr>
        <xdr:cNvPr id="878" name="楕円 877"/>
        <xdr:cNvSpPr/>
      </xdr:nvSpPr>
      <xdr:spPr>
        <a:xfrm>
          <a:off x="22110700" y="1338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157069</xdr:rowOff>
    </xdr:from>
    <xdr:ext cx="534377" cy="259045"/>
    <xdr:sp macro="" textlink="">
      <xdr:nvSpPr>
        <xdr:cNvPr id="879" name="繰出金該当値テキスト"/>
        <xdr:cNvSpPr txBox="1"/>
      </xdr:nvSpPr>
      <xdr:spPr>
        <a:xfrm>
          <a:off x="22212300" y="1335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43083</xdr:rowOff>
    </xdr:from>
    <xdr:to>
      <xdr:col>112</xdr:col>
      <xdr:colOff>38100</xdr:colOff>
      <xdr:row>78</xdr:row>
      <xdr:rowOff>144683</xdr:rowOff>
    </xdr:to>
    <xdr:sp macro="" textlink="">
      <xdr:nvSpPr>
        <xdr:cNvPr id="880" name="楕円 879"/>
        <xdr:cNvSpPr/>
      </xdr:nvSpPr>
      <xdr:spPr>
        <a:xfrm>
          <a:off x="21272500" y="1341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135810</xdr:rowOff>
    </xdr:from>
    <xdr:ext cx="534377" cy="259045"/>
    <xdr:sp macro="" textlink="">
      <xdr:nvSpPr>
        <xdr:cNvPr id="881" name="テキスト ボックス 880"/>
        <xdr:cNvSpPr txBox="1"/>
      </xdr:nvSpPr>
      <xdr:spPr>
        <a:xfrm>
          <a:off x="21056111" y="1350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24369</xdr:rowOff>
    </xdr:from>
    <xdr:to>
      <xdr:col>107</xdr:col>
      <xdr:colOff>101600</xdr:colOff>
      <xdr:row>76</xdr:row>
      <xdr:rowOff>125969</xdr:rowOff>
    </xdr:to>
    <xdr:sp macro="" textlink="">
      <xdr:nvSpPr>
        <xdr:cNvPr id="882" name="楕円 881"/>
        <xdr:cNvSpPr/>
      </xdr:nvSpPr>
      <xdr:spPr>
        <a:xfrm>
          <a:off x="20383500" y="1305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117096</xdr:rowOff>
    </xdr:from>
    <xdr:ext cx="534377" cy="259045"/>
    <xdr:sp macro="" textlink="">
      <xdr:nvSpPr>
        <xdr:cNvPr id="883" name="テキスト ボックス 882"/>
        <xdr:cNvSpPr txBox="1"/>
      </xdr:nvSpPr>
      <xdr:spPr>
        <a:xfrm>
          <a:off x="20167111" y="1314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52063</xdr:rowOff>
    </xdr:from>
    <xdr:to>
      <xdr:col>102</xdr:col>
      <xdr:colOff>165100</xdr:colOff>
      <xdr:row>76</xdr:row>
      <xdr:rowOff>153663</xdr:rowOff>
    </xdr:to>
    <xdr:sp macro="" textlink="">
      <xdr:nvSpPr>
        <xdr:cNvPr id="884" name="楕円 883"/>
        <xdr:cNvSpPr/>
      </xdr:nvSpPr>
      <xdr:spPr>
        <a:xfrm>
          <a:off x="19494500" y="1308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144790</xdr:rowOff>
    </xdr:from>
    <xdr:ext cx="534377" cy="259045"/>
    <xdr:sp macro="" textlink="">
      <xdr:nvSpPr>
        <xdr:cNvPr id="885" name="テキスト ボックス 884"/>
        <xdr:cNvSpPr txBox="1"/>
      </xdr:nvSpPr>
      <xdr:spPr>
        <a:xfrm>
          <a:off x="19278111" y="1317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74630</xdr:rowOff>
    </xdr:from>
    <xdr:to>
      <xdr:col>98</xdr:col>
      <xdr:colOff>38100</xdr:colOff>
      <xdr:row>77</xdr:row>
      <xdr:rowOff>4780</xdr:rowOff>
    </xdr:to>
    <xdr:sp macro="" textlink="">
      <xdr:nvSpPr>
        <xdr:cNvPr id="886" name="楕円 885"/>
        <xdr:cNvSpPr/>
      </xdr:nvSpPr>
      <xdr:spPr>
        <a:xfrm>
          <a:off x="18605500" y="131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167357</xdr:rowOff>
    </xdr:from>
    <xdr:ext cx="534377" cy="259045"/>
    <xdr:sp macro="" textlink="">
      <xdr:nvSpPr>
        <xdr:cNvPr id="887" name="テキスト ボックス 886"/>
        <xdr:cNvSpPr txBox="1"/>
      </xdr:nvSpPr>
      <xdr:spPr>
        <a:xfrm>
          <a:off x="18389111" y="1319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人件費、普通建設事業費、積立金及び繰出金については類似団体内平均値を大きく下回っている一方、物件費、維持補修費と補助費等については類似団体内平均値を大きく上回っている。</a:t>
          </a:r>
        </a:p>
        <a:p>
          <a:r>
            <a:rPr kumimoji="1" lang="ja-JP" altLang="en-US" sz="1300">
              <a:latin typeface="ＭＳ Ｐゴシック" panose="020B0600070205080204" pitchFamily="50" charset="-128"/>
              <a:ea typeface="ＭＳ Ｐゴシック" panose="020B0600070205080204" pitchFamily="50" charset="-128"/>
            </a:rPr>
            <a:t>施設の老朽化により物件費と維持補修費が類似団体平均値より上回っているため、</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公共施設等総合管理計画等により施設の長寿命化を検討し物件費全体の平準化しながら総支出額の抑制を図る。</a:t>
          </a:r>
        </a:p>
        <a:p>
          <a:r>
            <a:rPr kumimoji="1" lang="ja-JP" altLang="en-US" sz="1300">
              <a:latin typeface="ＭＳ Ｐゴシック" panose="020B0600070205080204" pitchFamily="50" charset="-128"/>
              <a:ea typeface="ＭＳ Ｐゴシック" panose="020B0600070205080204" pitchFamily="50" charset="-128"/>
            </a:rPr>
            <a:t>今後もさらなる事務事業の重点化と費用対効果を見ながらも質的充実を図りながら、経常経費の一層の削減に努める。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奈良県広陵町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35,000
34,793
16.30
11,105,696
10,776,679
282,256
7,493,135
11,282,159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54.8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85979</xdr:rowOff>
    </xdr:from>
    <xdr:to>
      <xdr:col>24</xdr:col>
      <xdr:colOff>63500</xdr:colOff>
      <xdr:row>36</xdr:row>
      <xdr:rowOff>7112</xdr:rowOff>
    </xdr:to>
    <xdr:cxnSp macro="">
      <xdr:nvCxnSpPr>
        <xdr:cNvPr id="61" name="直線コネクタ 60"/>
        <xdr:cNvCxnSpPr/>
      </xdr:nvCxnSpPr>
      <xdr:spPr>
        <a:xfrm>
          <a:off x="3797300" y="5915279"/>
          <a:ext cx="838200" cy="26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85979</xdr:rowOff>
    </xdr:from>
    <xdr:to>
      <xdr:col>19</xdr:col>
      <xdr:colOff>177800</xdr:colOff>
      <xdr:row>35</xdr:row>
      <xdr:rowOff>151511</xdr:rowOff>
    </xdr:to>
    <xdr:cxnSp macro="">
      <xdr:nvCxnSpPr>
        <xdr:cNvPr id="64" name="直線コネクタ 63"/>
        <xdr:cNvCxnSpPr/>
      </xdr:nvCxnSpPr>
      <xdr:spPr>
        <a:xfrm flipV="1">
          <a:off x="2908300" y="5915279"/>
          <a:ext cx="889000" cy="23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77233</xdr:rowOff>
    </xdr:from>
    <xdr:ext cx="469744" cy="259045"/>
    <xdr:sp macro="" textlink="">
      <xdr:nvSpPr>
        <xdr:cNvPr id="66" name="テキスト ボックス 65"/>
        <xdr:cNvSpPr txBox="1"/>
      </xdr:nvSpPr>
      <xdr:spPr>
        <a:xfrm>
          <a:off x="3562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33020</xdr:rowOff>
    </xdr:from>
    <xdr:to>
      <xdr:col>15</xdr:col>
      <xdr:colOff>50800</xdr:colOff>
      <xdr:row>35</xdr:row>
      <xdr:rowOff>151511</xdr:rowOff>
    </xdr:to>
    <xdr:cxnSp macro="">
      <xdr:nvCxnSpPr>
        <xdr:cNvPr id="67" name="直線コネクタ 66"/>
        <xdr:cNvCxnSpPr/>
      </xdr:nvCxnSpPr>
      <xdr:spPr>
        <a:xfrm>
          <a:off x="2019300" y="6033770"/>
          <a:ext cx="889000" cy="11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95013</xdr:rowOff>
    </xdr:from>
    <xdr:ext cx="469744" cy="259045"/>
    <xdr:sp macro="" textlink="">
      <xdr:nvSpPr>
        <xdr:cNvPr id="69" name="テキスト ボックス 68"/>
        <xdr:cNvSpPr txBox="1"/>
      </xdr:nvSpPr>
      <xdr:spPr>
        <a:xfrm>
          <a:off x="2673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33020</xdr:rowOff>
    </xdr:from>
    <xdr:to>
      <xdr:col>10</xdr:col>
      <xdr:colOff>114300</xdr:colOff>
      <xdr:row>35</xdr:row>
      <xdr:rowOff>68453</xdr:rowOff>
    </xdr:to>
    <xdr:cxnSp macro="">
      <xdr:nvCxnSpPr>
        <xdr:cNvPr id="70" name="直線コネクタ 69"/>
        <xdr:cNvCxnSpPr/>
      </xdr:nvCxnSpPr>
      <xdr:spPr>
        <a:xfrm flipV="1">
          <a:off x="1130300" y="6033770"/>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906</xdr:rowOff>
    </xdr:from>
    <xdr:ext cx="469744" cy="259045"/>
    <xdr:sp macro="" textlink="">
      <xdr:nvSpPr>
        <xdr:cNvPr id="72" name="テキスト ボックス 71"/>
        <xdr:cNvSpPr txBox="1"/>
      </xdr:nvSpPr>
      <xdr:spPr>
        <a:xfrm>
          <a:off x="1784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161307</xdr:rowOff>
    </xdr:from>
    <xdr:ext cx="469744" cy="259045"/>
    <xdr:sp macro="" textlink="">
      <xdr:nvSpPr>
        <xdr:cNvPr id="74" name="テキスト ボックス 73"/>
        <xdr:cNvSpPr txBox="1"/>
      </xdr:nvSpPr>
      <xdr:spPr>
        <a:xfrm>
          <a:off x="895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127762</xdr:rowOff>
    </xdr:from>
    <xdr:to>
      <xdr:col>24</xdr:col>
      <xdr:colOff>114300</xdr:colOff>
      <xdr:row>36</xdr:row>
      <xdr:rowOff>57912</xdr:rowOff>
    </xdr:to>
    <xdr:sp macro="" textlink="">
      <xdr:nvSpPr>
        <xdr:cNvPr id="80" name="楕円 79"/>
        <xdr:cNvSpPr/>
      </xdr:nvSpPr>
      <xdr:spPr>
        <a:xfrm>
          <a:off x="4584700" y="612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106189</xdr:rowOff>
    </xdr:from>
    <xdr:ext cx="469744" cy="259045"/>
    <xdr:sp macro="" textlink="">
      <xdr:nvSpPr>
        <xdr:cNvPr id="81" name="議会費該当値テキスト"/>
        <xdr:cNvSpPr txBox="1"/>
      </xdr:nvSpPr>
      <xdr:spPr>
        <a:xfrm>
          <a:off x="4686300" y="610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35179</xdr:rowOff>
    </xdr:from>
    <xdr:to>
      <xdr:col>20</xdr:col>
      <xdr:colOff>38100</xdr:colOff>
      <xdr:row>34</xdr:row>
      <xdr:rowOff>136779</xdr:rowOff>
    </xdr:to>
    <xdr:sp macro="" textlink="">
      <xdr:nvSpPr>
        <xdr:cNvPr id="82" name="楕円 81"/>
        <xdr:cNvSpPr/>
      </xdr:nvSpPr>
      <xdr:spPr>
        <a:xfrm>
          <a:off x="3746500" y="586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153306</xdr:rowOff>
    </xdr:from>
    <xdr:ext cx="469744" cy="259045"/>
    <xdr:sp macro="" textlink="">
      <xdr:nvSpPr>
        <xdr:cNvPr id="83" name="テキスト ボックス 82"/>
        <xdr:cNvSpPr txBox="1"/>
      </xdr:nvSpPr>
      <xdr:spPr>
        <a:xfrm>
          <a:off x="3562428" y="563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100711</xdr:rowOff>
    </xdr:from>
    <xdr:to>
      <xdr:col>15</xdr:col>
      <xdr:colOff>101600</xdr:colOff>
      <xdr:row>36</xdr:row>
      <xdr:rowOff>30861</xdr:rowOff>
    </xdr:to>
    <xdr:sp macro="" textlink="">
      <xdr:nvSpPr>
        <xdr:cNvPr id="84" name="楕円 83"/>
        <xdr:cNvSpPr/>
      </xdr:nvSpPr>
      <xdr:spPr>
        <a:xfrm>
          <a:off x="2857500" y="61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21988</xdr:rowOff>
    </xdr:from>
    <xdr:ext cx="469744" cy="259045"/>
    <xdr:sp macro="" textlink="">
      <xdr:nvSpPr>
        <xdr:cNvPr id="85" name="テキスト ボックス 84"/>
        <xdr:cNvSpPr txBox="1"/>
      </xdr:nvSpPr>
      <xdr:spPr>
        <a:xfrm>
          <a:off x="2673428" y="619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153670</xdr:rowOff>
    </xdr:from>
    <xdr:to>
      <xdr:col>10</xdr:col>
      <xdr:colOff>165100</xdr:colOff>
      <xdr:row>35</xdr:row>
      <xdr:rowOff>83820</xdr:rowOff>
    </xdr:to>
    <xdr:sp macro="" textlink="">
      <xdr:nvSpPr>
        <xdr:cNvPr id="86" name="楕円 85"/>
        <xdr:cNvSpPr/>
      </xdr:nvSpPr>
      <xdr:spPr>
        <a:xfrm>
          <a:off x="1968500" y="598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74947</xdr:rowOff>
    </xdr:from>
    <xdr:ext cx="469744" cy="259045"/>
    <xdr:sp macro="" textlink="">
      <xdr:nvSpPr>
        <xdr:cNvPr id="87" name="テキスト ボックス 86"/>
        <xdr:cNvSpPr txBox="1"/>
      </xdr:nvSpPr>
      <xdr:spPr>
        <a:xfrm>
          <a:off x="1784428" y="607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17653</xdr:rowOff>
    </xdr:from>
    <xdr:to>
      <xdr:col>6</xdr:col>
      <xdr:colOff>38100</xdr:colOff>
      <xdr:row>35</xdr:row>
      <xdr:rowOff>119253</xdr:rowOff>
    </xdr:to>
    <xdr:sp macro="" textlink="">
      <xdr:nvSpPr>
        <xdr:cNvPr id="88" name="楕円 87"/>
        <xdr:cNvSpPr/>
      </xdr:nvSpPr>
      <xdr:spPr>
        <a:xfrm>
          <a:off x="1079500" y="601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110380</xdr:rowOff>
    </xdr:from>
    <xdr:ext cx="469744" cy="259045"/>
    <xdr:sp macro="" textlink="">
      <xdr:nvSpPr>
        <xdr:cNvPr id="89" name="テキスト ボックス 88"/>
        <xdr:cNvSpPr txBox="1"/>
      </xdr:nvSpPr>
      <xdr:spPr>
        <a:xfrm>
          <a:off x="895428" y="611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4824</xdr:rowOff>
    </xdr:from>
    <xdr:to>
      <xdr:col>24</xdr:col>
      <xdr:colOff>63500</xdr:colOff>
      <xdr:row>59</xdr:row>
      <xdr:rowOff>5033</xdr:rowOff>
    </xdr:to>
    <xdr:cxnSp macro="">
      <xdr:nvCxnSpPr>
        <xdr:cNvPr id="118" name="直線コネクタ 117"/>
        <xdr:cNvCxnSpPr/>
      </xdr:nvCxnSpPr>
      <xdr:spPr>
        <a:xfrm>
          <a:off x="3797300" y="10120374"/>
          <a:ext cx="8382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165909</xdr:rowOff>
    </xdr:from>
    <xdr:to>
      <xdr:col>19</xdr:col>
      <xdr:colOff>177800</xdr:colOff>
      <xdr:row>59</xdr:row>
      <xdr:rowOff>4824</xdr:rowOff>
    </xdr:to>
    <xdr:cxnSp macro="">
      <xdr:nvCxnSpPr>
        <xdr:cNvPr id="121" name="直線コネクタ 120"/>
        <xdr:cNvCxnSpPr/>
      </xdr:nvCxnSpPr>
      <xdr:spPr>
        <a:xfrm>
          <a:off x="2908300" y="10110009"/>
          <a:ext cx="889000" cy="1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39185</xdr:rowOff>
    </xdr:from>
    <xdr:ext cx="534377" cy="259045"/>
    <xdr:sp macro="" textlink="">
      <xdr:nvSpPr>
        <xdr:cNvPr id="123" name="テキスト ボックス 122"/>
        <xdr:cNvSpPr txBox="1"/>
      </xdr:nvSpPr>
      <xdr:spPr>
        <a:xfrm>
          <a:off x="3530111" y="98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165909</xdr:rowOff>
    </xdr:from>
    <xdr:to>
      <xdr:col>15</xdr:col>
      <xdr:colOff>50800</xdr:colOff>
      <xdr:row>58</xdr:row>
      <xdr:rowOff>170024</xdr:rowOff>
    </xdr:to>
    <xdr:cxnSp macro="">
      <xdr:nvCxnSpPr>
        <xdr:cNvPr id="124" name="直線コネクタ 123"/>
        <xdr:cNvCxnSpPr/>
      </xdr:nvCxnSpPr>
      <xdr:spPr>
        <a:xfrm flipV="1">
          <a:off x="2019300" y="10110009"/>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43407</xdr:rowOff>
    </xdr:from>
    <xdr:ext cx="534377" cy="259045"/>
    <xdr:sp macro="" textlink="">
      <xdr:nvSpPr>
        <xdr:cNvPr id="126" name="テキスト ボックス 125"/>
        <xdr:cNvSpPr txBox="1"/>
      </xdr:nvSpPr>
      <xdr:spPr>
        <a:xfrm>
          <a:off x="2641111" y="98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170024</xdr:rowOff>
    </xdr:from>
    <xdr:to>
      <xdr:col>10</xdr:col>
      <xdr:colOff>114300</xdr:colOff>
      <xdr:row>59</xdr:row>
      <xdr:rowOff>6464</xdr:rowOff>
    </xdr:to>
    <xdr:cxnSp macro="">
      <xdr:nvCxnSpPr>
        <xdr:cNvPr id="127" name="直線コネクタ 126"/>
        <xdr:cNvCxnSpPr/>
      </xdr:nvCxnSpPr>
      <xdr:spPr>
        <a:xfrm flipV="1">
          <a:off x="1130300" y="10114124"/>
          <a:ext cx="889000" cy="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43656</xdr:rowOff>
    </xdr:from>
    <xdr:ext cx="534377" cy="259045"/>
    <xdr:sp macro="" textlink="">
      <xdr:nvSpPr>
        <xdr:cNvPr id="129" name="テキスト ボックス 128"/>
        <xdr:cNvSpPr txBox="1"/>
      </xdr:nvSpPr>
      <xdr:spPr>
        <a:xfrm>
          <a:off x="1752111" y="98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125683</xdr:rowOff>
    </xdr:from>
    <xdr:to>
      <xdr:col>24</xdr:col>
      <xdr:colOff>114300</xdr:colOff>
      <xdr:row>59</xdr:row>
      <xdr:rowOff>55833</xdr:rowOff>
    </xdr:to>
    <xdr:sp macro="" textlink="">
      <xdr:nvSpPr>
        <xdr:cNvPr id="137" name="楕円 136"/>
        <xdr:cNvSpPr/>
      </xdr:nvSpPr>
      <xdr:spPr>
        <a:xfrm>
          <a:off x="4584700" y="1006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60736</xdr:rowOff>
    </xdr:from>
    <xdr:ext cx="534377" cy="259045"/>
    <xdr:sp macro="" textlink="">
      <xdr:nvSpPr>
        <xdr:cNvPr id="138" name="総務費該当値テキスト"/>
        <xdr:cNvSpPr txBox="1"/>
      </xdr:nvSpPr>
      <xdr:spPr>
        <a:xfrm>
          <a:off x="4686300" y="1000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125474</xdr:rowOff>
    </xdr:from>
    <xdr:to>
      <xdr:col>20</xdr:col>
      <xdr:colOff>38100</xdr:colOff>
      <xdr:row>59</xdr:row>
      <xdr:rowOff>55624</xdr:rowOff>
    </xdr:to>
    <xdr:sp macro="" textlink="">
      <xdr:nvSpPr>
        <xdr:cNvPr id="139" name="楕円 138"/>
        <xdr:cNvSpPr/>
      </xdr:nvSpPr>
      <xdr:spPr>
        <a:xfrm>
          <a:off x="3746500" y="1006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46751</xdr:rowOff>
    </xdr:from>
    <xdr:ext cx="534377" cy="259045"/>
    <xdr:sp macro="" textlink="">
      <xdr:nvSpPr>
        <xdr:cNvPr id="140" name="テキスト ボックス 139"/>
        <xdr:cNvSpPr txBox="1"/>
      </xdr:nvSpPr>
      <xdr:spPr>
        <a:xfrm>
          <a:off x="3530111" y="1016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115109</xdr:rowOff>
    </xdr:from>
    <xdr:to>
      <xdr:col>15</xdr:col>
      <xdr:colOff>101600</xdr:colOff>
      <xdr:row>59</xdr:row>
      <xdr:rowOff>45259</xdr:rowOff>
    </xdr:to>
    <xdr:sp macro="" textlink="">
      <xdr:nvSpPr>
        <xdr:cNvPr id="141" name="楕円 140"/>
        <xdr:cNvSpPr/>
      </xdr:nvSpPr>
      <xdr:spPr>
        <a:xfrm>
          <a:off x="2857500" y="1005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36386</xdr:rowOff>
    </xdr:from>
    <xdr:ext cx="534377" cy="259045"/>
    <xdr:sp macro="" textlink="">
      <xdr:nvSpPr>
        <xdr:cNvPr id="142" name="テキスト ボックス 141"/>
        <xdr:cNvSpPr txBox="1"/>
      </xdr:nvSpPr>
      <xdr:spPr>
        <a:xfrm>
          <a:off x="2641111" y="1015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119224</xdr:rowOff>
    </xdr:from>
    <xdr:to>
      <xdr:col>10</xdr:col>
      <xdr:colOff>165100</xdr:colOff>
      <xdr:row>59</xdr:row>
      <xdr:rowOff>49374</xdr:rowOff>
    </xdr:to>
    <xdr:sp macro="" textlink="">
      <xdr:nvSpPr>
        <xdr:cNvPr id="143" name="楕円 142"/>
        <xdr:cNvSpPr/>
      </xdr:nvSpPr>
      <xdr:spPr>
        <a:xfrm>
          <a:off x="1968500" y="1006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40501</xdr:rowOff>
    </xdr:from>
    <xdr:ext cx="534377" cy="259045"/>
    <xdr:sp macro="" textlink="">
      <xdr:nvSpPr>
        <xdr:cNvPr id="144" name="テキスト ボックス 143"/>
        <xdr:cNvSpPr txBox="1"/>
      </xdr:nvSpPr>
      <xdr:spPr>
        <a:xfrm>
          <a:off x="1752111" y="1015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127114</xdr:rowOff>
    </xdr:from>
    <xdr:to>
      <xdr:col>6</xdr:col>
      <xdr:colOff>38100</xdr:colOff>
      <xdr:row>59</xdr:row>
      <xdr:rowOff>57264</xdr:rowOff>
    </xdr:to>
    <xdr:sp macro="" textlink="">
      <xdr:nvSpPr>
        <xdr:cNvPr id="145" name="楕円 144"/>
        <xdr:cNvSpPr/>
      </xdr:nvSpPr>
      <xdr:spPr>
        <a:xfrm>
          <a:off x="1079500" y="1007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48391</xdr:rowOff>
    </xdr:from>
    <xdr:ext cx="534377" cy="259045"/>
    <xdr:sp macro="" textlink="">
      <xdr:nvSpPr>
        <xdr:cNvPr id="146" name="テキスト ボックス 145"/>
        <xdr:cNvSpPr txBox="1"/>
      </xdr:nvSpPr>
      <xdr:spPr>
        <a:xfrm>
          <a:off x="863111" y="1016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56773</xdr:rowOff>
    </xdr:from>
    <xdr:to>
      <xdr:col>24</xdr:col>
      <xdr:colOff>63500</xdr:colOff>
      <xdr:row>78</xdr:row>
      <xdr:rowOff>10040</xdr:rowOff>
    </xdr:to>
    <xdr:cxnSp macro="">
      <xdr:nvCxnSpPr>
        <xdr:cNvPr id="178" name="直線コネクタ 177"/>
        <xdr:cNvCxnSpPr/>
      </xdr:nvCxnSpPr>
      <xdr:spPr>
        <a:xfrm>
          <a:off x="3797300" y="13258423"/>
          <a:ext cx="838200" cy="12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46071</xdr:rowOff>
    </xdr:from>
    <xdr:ext cx="599010" cy="259045"/>
    <xdr:sp macro="" textlink="">
      <xdr:nvSpPr>
        <xdr:cNvPr id="179" name="民生費平均値テキスト"/>
        <xdr:cNvSpPr txBox="1"/>
      </xdr:nvSpPr>
      <xdr:spPr>
        <a:xfrm>
          <a:off x="4686300" y="13076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56773</xdr:rowOff>
    </xdr:from>
    <xdr:to>
      <xdr:col>19</xdr:col>
      <xdr:colOff>177800</xdr:colOff>
      <xdr:row>78</xdr:row>
      <xdr:rowOff>103440</xdr:rowOff>
    </xdr:to>
    <xdr:cxnSp macro="">
      <xdr:nvCxnSpPr>
        <xdr:cNvPr id="181" name="直線コネクタ 180"/>
        <xdr:cNvCxnSpPr/>
      </xdr:nvCxnSpPr>
      <xdr:spPr>
        <a:xfrm flipV="1">
          <a:off x="2908300" y="13258423"/>
          <a:ext cx="889000" cy="21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107876</xdr:rowOff>
    </xdr:from>
    <xdr:ext cx="599010" cy="259045"/>
    <xdr:sp macro="" textlink="">
      <xdr:nvSpPr>
        <xdr:cNvPr id="183" name="テキスト ボックス 182"/>
        <xdr:cNvSpPr txBox="1"/>
      </xdr:nvSpPr>
      <xdr:spPr>
        <a:xfrm>
          <a:off x="3497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97529</xdr:rowOff>
    </xdr:from>
    <xdr:to>
      <xdr:col>15</xdr:col>
      <xdr:colOff>50800</xdr:colOff>
      <xdr:row>78</xdr:row>
      <xdr:rowOff>103440</xdr:rowOff>
    </xdr:to>
    <xdr:cxnSp macro="">
      <xdr:nvCxnSpPr>
        <xdr:cNvPr id="184" name="直線コネクタ 183"/>
        <xdr:cNvCxnSpPr/>
      </xdr:nvCxnSpPr>
      <xdr:spPr>
        <a:xfrm>
          <a:off x="2019300" y="13470629"/>
          <a:ext cx="88900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161275</xdr:rowOff>
    </xdr:from>
    <xdr:ext cx="599010" cy="259045"/>
    <xdr:sp macro="" textlink="">
      <xdr:nvSpPr>
        <xdr:cNvPr id="186" name="テキスト ボックス 185"/>
        <xdr:cNvSpPr txBox="1"/>
      </xdr:nvSpPr>
      <xdr:spPr>
        <a:xfrm>
          <a:off x="2608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97529</xdr:rowOff>
    </xdr:from>
    <xdr:to>
      <xdr:col>10</xdr:col>
      <xdr:colOff>114300</xdr:colOff>
      <xdr:row>78</xdr:row>
      <xdr:rowOff>131307</xdr:rowOff>
    </xdr:to>
    <xdr:cxnSp macro="">
      <xdr:nvCxnSpPr>
        <xdr:cNvPr id="187" name="直線コネクタ 186"/>
        <xdr:cNvCxnSpPr/>
      </xdr:nvCxnSpPr>
      <xdr:spPr>
        <a:xfrm flipV="1">
          <a:off x="1130300" y="13470629"/>
          <a:ext cx="889000" cy="3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70586</xdr:rowOff>
    </xdr:from>
    <xdr:ext cx="599010" cy="259045"/>
    <xdr:sp macro="" textlink="">
      <xdr:nvSpPr>
        <xdr:cNvPr id="189" name="テキスト ボックス 188"/>
        <xdr:cNvSpPr txBox="1"/>
      </xdr:nvSpPr>
      <xdr:spPr>
        <a:xfrm>
          <a:off x="1719795"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100934</xdr:rowOff>
    </xdr:from>
    <xdr:ext cx="599010" cy="259045"/>
    <xdr:sp macro="" textlink="">
      <xdr:nvSpPr>
        <xdr:cNvPr id="191" name="テキスト ボックス 190"/>
        <xdr:cNvSpPr txBox="1"/>
      </xdr:nvSpPr>
      <xdr:spPr>
        <a:xfrm>
          <a:off x="830795"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130690</xdr:rowOff>
    </xdr:from>
    <xdr:to>
      <xdr:col>24</xdr:col>
      <xdr:colOff>114300</xdr:colOff>
      <xdr:row>78</xdr:row>
      <xdr:rowOff>60840</xdr:rowOff>
    </xdr:to>
    <xdr:sp macro="" textlink="">
      <xdr:nvSpPr>
        <xdr:cNvPr id="197" name="楕円 196"/>
        <xdr:cNvSpPr/>
      </xdr:nvSpPr>
      <xdr:spPr>
        <a:xfrm>
          <a:off x="4584700" y="133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109117</xdr:rowOff>
    </xdr:from>
    <xdr:ext cx="599010" cy="259045"/>
    <xdr:sp macro="" textlink="">
      <xdr:nvSpPr>
        <xdr:cNvPr id="198" name="民生費該当値テキスト"/>
        <xdr:cNvSpPr txBox="1"/>
      </xdr:nvSpPr>
      <xdr:spPr>
        <a:xfrm>
          <a:off x="4686300" y="13310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5973</xdr:rowOff>
    </xdr:from>
    <xdr:to>
      <xdr:col>20</xdr:col>
      <xdr:colOff>38100</xdr:colOff>
      <xdr:row>77</xdr:row>
      <xdr:rowOff>107573</xdr:rowOff>
    </xdr:to>
    <xdr:sp macro="" textlink="">
      <xdr:nvSpPr>
        <xdr:cNvPr id="199" name="楕円 198"/>
        <xdr:cNvSpPr/>
      </xdr:nvSpPr>
      <xdr:spPr>
        <a:xfrm>
          <a:off x="3746500" y="1320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124100</xdr:rowOff>
    </xdr:from>
    <xdr:ext cx="599010" cy="259045"/>
    <xdr:sp macro="" textlink="">
      <xdr:nvSpPr>
        <xdr:cNvPr id="200" name="テキスト ボックス 199"/>
        <xdr:cNvSpPr txBox="1"/>
      </xdr:nvSpPr>
      <xdr:spPr>
        <a:xfrm>
          <a:off x="3497795" y="12982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52640</xdr:rowOff>
    </xdr:from>
    <xdr:to>
      <xdr:col>15</xdr:col>
      <xdr:colOff>101600</xdr:colOff>
      <xdr:row>78</xdr:row>
      <xdr:rowOff>154240</xdr:rowOff>
    </xdr:to>
    <xdr:sp macro="" textlink="">
      <xdr:nvSpPr>
        <xdr:cNvPr id="201" name="楕円 200"/>
        <xdr:cNvSpPr/>
      </xdr:nvSpPr>
      <xdr:spPr>
        <a:xfrm>
          <a:off x="2857500" y="1342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145367</xdr:rowOff>
    </xdr:from>
    <xdr:ext cx="599010" cy="259045"/>
    <xdr:sp macro="" textlink="">
      <xdr:nvSpPr>
        <xdr:cNvPr id="202" name="テキスト ボックス 201"/>
        <xdr:cNvSpPr txBox="1"/>
      </xdr:nvSpPr>
      <xdr:spPr>
        <a:xfrm>
          <a:off x="2608795" y="13518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46729</xdr:rowOff>
    </xdr:from>
    <xdr:to>
      <xdr:col>10</xdr:col>
      <xdr:colOff>165100</xdr:colOff>
      <xdr:row>78</xdr:row>
      <xdr:rowOff>148329</xdr:rowOff>
    </xdr:to>
    <xdr:sp macro="" textlink="">
      <xdr:nvSpPr>
        <xdr:cNvPr id="203" name="楕円 202"/>
        <xdr:cNvSpPr/>
      </xdr:nvSpPr>
      <xdr:spPr>
        <a:xfrm>
          <a:off x="1968500" y="1341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139456</xdr:rowOff>
    </xdr:from>
    <xdr:ext cx="599010" cy="259045"/>
    <xdr:sp macro="" textlink="">
      <xdr:nvSpPr>
        <xdr:cNvPr id="204" name="テキスト ボックス 203"/>
        <xdr:cNvSpPr txBox="1"/>
      </xdr:nvSpPr>
      <xdr:spPr>
        <a:xfrm>
          <a:off x="1719795" y="13512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80507</xdr:rowOff>
    </xdr:from>
    <xdr:to>
      <xdr:col>6</xdr:col>
      <xdr:colOff>38100</xdr:colOff>
      <xdr:row>79</xdr:row>
      <xdr:rowOff>10657</xdr:rowOff>
    </xdr:to>
    <xdr:sp macro="" textlink="">
      <xdr:nvSpPr>
        <xdr:cNvPr id="205" name="楕円 204"/>
        <xdr:cNvSpPr/>
      </xdr:nvSpPr>
      <xdr:spPr>
        <a:xfrm>
          <a:off x="1079500" y="1345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1784</xdr:rowOff>
    </xdr:from>
    <xdr:ext cx="599010" cy="259045"/>
    <xdr:sp macro="" textlink="">
      <xdr:nvSpPr>
        <xdr:cNvPr id="206" name="テキスト ボックス 205"/>
        <xdr:cNvSpPr txBox="1"/>
      </xdr:nvSpPr>
      <xdr:spPr>
        <a:xfrm>
          <a:off x="830795" y="1354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115077</xdr:rowOff>
    </xdr:from>
    <xdr:to>
      <xdr:col>24</xdr:col>
      <xdr:colOff>63500</xdr:colOff>
      <xdr:row>97</xdr:row>
      <xdr:rowOff>123323</xdr:rowOff>
    </xdr:to>
    <xdr:cxnSp macro="">
      <xdr:nvCxnSpPr>
        <xdr:cNvPr id="238" name="直線コネクタ 237"/>
        <xdr:cNvCxnSpPr/>
      </xdr:nvCxnSpPr>
      <xdr:spPr>
        <a:xfrm>
          <a:off x="3797300" y="16745727"/>
          <a:ext cx="838200" cy="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14766</xdr:rowOff>
    </xdr:from>
    <xdr:ext cx="534377" cy="259045"/>
    <xdr:sp macro="" textlink="">
      <xdr:nvSpPr>
        <xdr:cNvPr id="239" name="衛生費平均値テキスト"/>
        <xdr:cNvSpPr txBox="1"/>
      </xdr:nvSpPr>
      <xdr:spPr>
        <a:xfrm>
          <a:off x="4686300" y="16816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103744</xdr:rowOff>
    </xdr:from>
    <xdr:to>
      <xdr:col>19</xdr:col>
      <xdr:colOff>177800</xdr:colOff>
      <xdr:row>97</xdr:row>
      <xdr:rowOff>115077</xdr:rowOff>
    </xdr:to>
    <xdr:cxnSp macro="">
      <xdr:nvCxnSpPr>
        <xdr:cNvPr id="241" name="直線コネクタ 240"/>
        <xdr:cNvCxnSpPr/>
      </xdr:nvCxnSpPr>
      <xdr:spPr>
        <a:xfrm>
          <a:off x="2908300" y="16734394"/>
          <a:ext cx="889000" cy="1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90416</xdr:rowOff>
    </xdr:from>
    <xdr:ext cx="534377" cy="259045"/>
    <xdr:sp macro="" textlink="">
      <xdr:nvSpPr>
        <xdr:cNvPr id="243" name="テキスト ボックス 242"/>
        <xdr:cNvSpPr txBox="1"/>
      </xdr:nvSpPr>
      <xdr:spPr>
        <a:xfrm>
          <a:off x="3530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50676</xdr:rowOff>
    </xdr:from>
    <xdr:to>
      <xdr:col>15</xdr:col>
      <xdr:colOff>50800</xdr:colOff>
      <xdr:row>97</xdr:row>
      <xdr:rowOff>103744</xdr:rowOff>
    </xdr:to>
    <xdr:cxnSp macro="">
      <xdr:nvCxnSpPr>
        <xdr:cNvPr id="244" name="直線コネクタ 243"/>
        <xdr:cNvCxnSpPr/>
      </xdr:nvCxnSpPr>
      <xdr:spPr>
        <a:xfrm>
          <a:off x="2019300" y="16681326"/>
          <a:ext cx="889000" cy="5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30146</xdr:rowOff>
    </xdr:from>
    <xdr:ext cx="534377" cy="259045"/>
    <xdr:sp macro="" textlink="">
      <xdr:nvSpPr>
        <xdr:cNvPr id="246" name="テキスト ボックス 245"/>
        <xdr:cNvSpPr txBox="1"/>
      </xdr:nvSpPr>
      <xdr:spPr>
        <a:xfrm>
          <a:off x="2641111" y="1683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50676</xdr:rowOff>
    </xdr:from>
    <xdr:to>
      <xdr:col>10</xdr:col>
      <xdr:colOff>114300</xdr:colOff>
      <xdr:row>97</xdr:row>
      <xdr:rowOff>125462</xdr:rowOff>
    </xdr:to>
    <xdr:cxnSp macro="">
      <xdr:nvCxnSpPr>
        <xdr:cNvPr id="247" name="直線コネクタ 246"/>
        <xdr:cNvCxnSpPr/>
      </xdr:nvCxnSpPr>
      <xdr:spPr>
        <a:xfrm flipV="1">
          <a:off x="1130300" y="16681326"/>
          <a:ext cx="889000" cy="7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104785</xdr:rowOff>
    </xdr:from>
    <xdr:ext cx="534377" cy="259045"/>
    <xdr:sp macro="" textlink="">
      <xdr:nvSpPr>
        <xdr:cNvPr id="249" name="テキスト ボックス 248"/>
        <xdr:cNvSpPr txBox="1"/>
      </xdr:nvSpPr>
      <xdr:spPr>
        <a:xfrm>
          <a:off x="1752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94628</xdr:rowOff>
    </xdr:from>
    <xdr:ext cx="534377" cy="259045"/>
    <xdr:sp macro="" textlink="">
      <xdr:nvSpPr>
        <xdr:cNvPr id="251" name="テキスト ボックス 250"/>
        <xdr:cNvSpPr txBox="1"/>
      </xdr:nvSpPr>
      <xdr:spPr>
        <a:xfrm>
          <a:off x="863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72523</xdr:rowOff>
    </xdr:from>
    <xdr:to>
      <xdr:col>24</xdr:col>
      <xdr:colOff>114300</xdr:colOff>
      <xdr:row>98</xdr:row>
      <xdr:rowOff>2673</xdr:rowOff>
    </xdr:to>
    <xdr:sp macro="" textlink="">
      <xdr:nvSpPr>
        <xdr:cNvPr id="257" name="楕円 256"/>
        <xdr:cNvSpPr/>
      </xdr:nvSpPr>
      <xdr:spPr>
        <a:xfrm>
          <a:off x="4584700" y="1670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95400</xdr:rowOff>
    </xdr:from>
    <xdr:ext cx="534377" cy="259045"/>
    <xdr:sp macro="" textlink="">
      <xdr:nvSpPr>
        <xdr:cNvPr id="258" name="衛生費該当値テキスト"/>
        <xdr:cNvSpPr txBox="1"/>
      </xdr:nvSpPr>
      <xdr:spPr>
        <a:xfrm>
          <a:off x="4686300" y="1655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64277</xdr:rowOff>
    </xdr:from>
    <xdr:to>
      <xdr:col>20</xdr:col>
      <xdr:colOff>38100</xdr:colOff>
      <xdr:row>97</xdr:row>
      <xdr:rowOff>165877</xdr:rowOff>
    </xdr:to>
    <xdr:sp macro="" textlink="">
      <xdr:nvSpPr>
        <xdr:cNvPr id="259" name="楕円 258"/>
        <xdr:cNvSpPr/>
      </xdr:nvSpPr>
      <xdr:spPr>
        <a:xfrm>
          <a:off x="3746500" y="1669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10954</xdr:rowOff>
    </xdr:from>
    <xdr:ext cx="534377" cy="259045"/>
    <xdr:sp macro="" textlink="">
      <xdr:nvSpPr>
        <xdr:cNvPr id="260" name="テキスト ボックス 259"/>
        <xdr:cNvSpPr txBox="1"/>
      </xdr:nvSpPr>
      <xdr:spPr>
        <a:xfrm>
          <a:off x="3530111" y="1647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52944</xdr:rowOff>
    </xdr:from>
    <xdr:to>
      <xdr:col>15</xdr:col>
      <xdr:colOff>101600</xdr:colOff>
      <xdr:row>97</xdr:row>
      <xdr:rowOff>154544</xdr:rowOff>
    </xdr:to>
    <xdr:sp macro="" textlink="">
      <xdr:nvSpPr>
        <xdr:cNvPr id="261" name="楕円 260"/>
        <xdr:cNvSpPr/>
      </xdr:nvSpPr>
      <xdr:spPr>
        <a:xfrm>
          <a:off x="2857500" y="1668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171071</xdr:rowOff>
    </xdr:from>
    <xdr:ext cx="534377" cy="259045"/>
    <xdr:sp macro="" textlink="">
      <xdr:nvSpPr>
        <xdr:cNvPr id="262" name="テキスト ボックス 261"/>
        <xdr:cNvSpPr txBox="1"/>
      </xdr:nvSpPr>
      <xdr:spPr>
        <a:xfrm>
          <a:off x="2641111" y="1645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171326</xdr:rowOff>
    </xdr:from>
    <xdr:to>
      <xdr:col>10</xdr:col>
      <xdr:colOff>165100</xdr:colOff>
      <xdr:row>97</xdr:row>
      <xdr:rowOff>101476</xdr:rowOff>
    </xdr:to>
    <xdr:sp macro="" textlink="">
      <xdr:nvSpPr>
        <xdr:cNvPr id="263" name="楕円 262"/>
        <xdr:cNvSpPr/>
      </xdr:nvSpPr>
      <xdr:spPr>
        <a:xfrm>
          <a:off x="1968500" y="1663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118003</xdr:rowOff>
    </xdr:from>
    <xdr:ext cx="534377" cy="259045"/>
    <xdr:sp macro="" textlink="">
      <xdr:nvSpPr>
        <xdr:cNvPr id="264" name="テキスト ボックス 263"/>
        <xdr:cNvSpPr txBox="1"/>
      </xdr:nvSpPr>
      <xdr:spPr>
        <a:xfrm>
          <a:off x="1752111" y="1640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74662</xdr:rowOff>
    </xdr:from>
    <xdr:to>
      <xdr:col>6</xdr:col>
      <xdr:colOff>38100</xdr:colOff>
      <xdr:row>98</xdr:row>
      <xdr:rowOff>4812</xdr:rowOff>
    </xdr:to>
    <xdr:sp macro="" textlink="">
      <xdr:nvSpPr>
        <xdr:cNvPr id="265" name="楕円 264"/>
        <xdr:cNvSpPr/>
      </xdr:nvSpPr>
      <xdr:spPr>
        <a:xfrm>
          <a:off x="1079500" y="1670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21339</xdr:rowOff>
    </xdr:from>
    <xdr:ext cx="534377" cy="259045"/>
    <xdr:sp macro="" textlink="">
      <xdr:nvSpPr>
        <xdr:cNvPr id="266" name="テキスト ボックス 265"/>
        <xdr:cNvSpPr txBox="1"/>
      </xdr:nvSpPr>
      <xdr:spPr>
        <a:xfrm>
          <a:off x="863111" y="1648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115316</xdr:rowOff>
    </xdr:from>
    <xdr:to>
      <xdr:col>55</xdr:col>
      <xdr:colOff>0</xdr:colOff>
      <xdr:row>38</xdr:row>
      <xdr:rowOff>115316</xdr:rowOff>
    </xdr:to>
    <xdr:cxnSp macro="">
      <xdr:nvCxnSpPr>
        <xdr:cNvPr id="295" name="直線コネクタ 294"/>
        <xdr:cNvCxnSpPr/>
      </xdr:nvCxnSpPr>
      <xdr:spPr>
        <a:xfrm>
          <a:off x="9639300" y="66304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29862</xdr:rowOff>
    </xdr:from>
    <xdr:ext cx="378565" cy="259045"/>
    <xdr:sp macro="" textlink="">
      <xdr:nvSpPr>
        <xdr:cNvPr id="296" name="労働費平均値テキスト"/>
        <xdr:cNvSpPr txBox="1"/>
      </xdr:nvSpPr>
      <xdr:spPr>
        <a:xfrm>
          <a:off x="10528300" y="6373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115316</xdr:rowOff>
    </xdr:from>
    <xdr:to>
      <xdr:col>50</xdr:col>
      <xdr:colOff>114300</xdr:colOff>
      <xdr:row>38</xdr:row>
      <xdr:rowOff>116840</xdr:rowOff>
    </xdr:to>
    <xdr:cxnSp macro="">
      <xdr:nvCxnSpPr>
        <xdr:cNvPr id="298" name="直線コネクタ 297"/>
        <xdr:cNvCxnSpPr/>
      </xdr:nvCxnSpPr>
      <xdr:spPr>
        <a:xfrm flipV="1">
          <a:off x="8750300" y="663041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102252</xdr:rowOff>
    </xdr:from>
    <xdr:ext cx="378565" cy="259045"/>
    <xdr:sp macro="" textlink="">
      <xdr:nvSpPr>
        <xdr:cNvPr id="300" name="テキスト ボックス 299"/>
        <xdr:cNvSpPr txBox="1"/>
      </xdr:nvSpPr>
      <xdr:spPr>
        <a:xfrm>
          <a:off x="9450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116840</xdr:rowOff>
    </xdr:from>
    <xdr:to>
      <xdr:col>45</xdr:col>
      <xdr:colOff>177800</xdr:colOff>
      <xdr:row>38</xdr:row>
      <xdr:rowOff>116840</xdr:rowOff>
    </xdr:to>
    <xdr:cxnSp macro="">
      <xdr:nvCxnSpPr>
        <xdr:cNvPr id="301" name="直線コネクタ 300"/>
        <xdr:cNvCxnSpPr/>
      </xdr:nvCxnSpPr>
      <xdr:spPr>
        <a:xfrm>
          <a:off x="7861300" y="6631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103776</xdr:rowOff>
    </xdr:from>
    <xdr:ext cx="378565" cy="259045"/>
    <xdr:sp macro="" textlink="">
      <xdr:nvSpPr>
        <xdr:cNvPr id="303" name="テキスト ボックス 302"/>
        <xdr:cNvSpPr txBox="1"/>
      </xdr:nvSpPr>
      <xdr:spPr>
        <a:xfrm>
          <a:off x="8561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116459</xdr:rowOff>
    </xdr:from>
    <xdr:to>
      <xdr:col>41</xdr:col>
      <xdr:colOff>50800</xdr:colOff>
      <xdr:row>38</xdr:row>
      <xdr:rowOff>116840</xdr:rowOff>
    </xdr:to>
    <xdr:cxnSp macro="">
      <xdr:nvCxnSpPr>
        <xdr:cNvPr id="304" name="直線コネクタ 303"/>
        <xdr:cNvCxnSpPr/>
      </xdr:nvCxnSpPr>
      <xdr:spPr>
        <a:xfrm>
          <a:off x="6972300" y="663155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64533</xdr:rowOff>
    </xdr:from>
    <xdr:ext cx="378565" cy="259045"/>
    <xdr:sp macro="" textlink="">
      <xdr:nvSpPr>
        <xdr:cNvPr id="306" name="テキスト ボックス 305"/>
        <xdr:cNvSpPr txBox="1"/>
      </xdr:nvSpPr>
      <xdr:spPr>
        <a:xfrm>
          <a:off x="7672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8" name="テキスト ボックス 307"/>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64516</xdr:rowOff>
    </xdr:from>
    <xdr:to>
      <xdr:col>55</xdr:col>
      <xdr:colOff>50800</xdr:colOff>
      <xdr:row>38</xdr:row>
      <xdr:rowOff>166116</xdr:rowOff>
    </xdr:to>
    <xdr:sp macro="" textlink="">
      <xdr:nvSpPr>
        <xdr:cNvPr id="314" name="楕円 313"/>
        <xdr:cNvSpPr/>
      </xdr:nvSpPr>
      <xdr:spPr>
        <a:xfrm>
          <a:off x="10426700" y="657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156862</xdr:rowOff>
    </xdr:from>
    <xdr:ext cx="378565" cy="259045"/>
    <xdr:sp macro="" textlink="">
      <xdr:nvSpPr>
        <xdr:cNvPr id="315" name="労働費該当値テキスト"/>
        <xdr:cNvSpPr txBox="1"/>
      </xdr:nvSpPr>
      <xdr:spPr>
        <a:xfrm>
          <a:off x="10528300" y="6500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64516</xdr:rowOff>
    </xdr:from>
    <xdr:to>
      <xdr:col>50</xdr:col>
      <xdr:colOff>165100</xdr:colOff>
      <xdr:row>38</xdr:row>
      <xdr:rowOff>166116</xdr:rowOff>
    </xdr:to>
    <xdr:sp macro="" textlink="">
      <xdr:nvSpPr>
        <xdr:cNvPr id="316" name="楕円 315"/>
        <xdr:cNvSpPr/>
      </xdr:nvSpPr>
      <xdr:spPr>
        <a:xfrm>
          <a:off x="9588500" y="657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157243</xdr:rowOff>
    </xdr:from>
    <xdr:ext cx="378565" cy="259045"/>
    <xdr:sp macro="" textlink="">
      <xdr:nvSpPr>
        <xdr:cNvPr id="317" name="テキスト ボックス 316"/>
        <xdr:cNvSpPr txBox="1"/>
      </xdr:nvSpPr>
      <xdr:spPr>
        <a:xfrm>
          <a:off x="9450017" y="6672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66040</xdr:rowOff>
    </xdr:from>
    <xdr:to>
      <xdr:col>46</xdr:col>
      <xdr:colOff>38100</xdr:colOff>
      <xdr:row>38</xdr:row>
      <xdr:rowOff>167640</xdr:rowOff>
    </xdr:to>
    <xdr:sp macro="" textlink="">
      <xdr:nvSpPr>
        <xdr:cNvPr id="318" name="楕円 317"/>
        <xdr:cNvSpPr/>
      </xdr:nvSpPr>
      <xdr:spPr>
        <a:xfrm>
          <a:off x="8699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158767</xdr:rowOff>
    </xdr:from>
    <xdr:ext cx="378565" cy="259045"/>
    <xdr:sp macro="" textlink="">
      <xdr:nvSpPr>
        <xdr:cNvPr id="319" name="テキスト ボックス 318"/>
        <xdr:cNvSpPr txBox="1"/>
      </xdr:nvSpPr>
      <xdr:spPr>
        <a:xfrm>
          <a:off x="8561017" y="6673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66040</xdr:rowOff>
    </xdr:from>
    <xdr:to>
      <xdr:col>41</xdr:col>
      <xdr:colOff>101600</xdr:colOff>
      <xdr:row>38</xdr:row>
      <xdr:rowOff>167640</xdr:rowOff>
    </xdr:to>
    <xdr:sp macro="" textlink="">
      <xdr:nvSpPr>
        <xdr:cNvPr id="320" name="楕円 319"/>
        <xdr:cNvSpPr/>
      </xdr:nvSpPr>
      <xdr:spPr>
        <a:xfrm>
          <a:off x="7810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158767</xdr:rowOff>
    </xdr:from>
    <xdr:ext cx="378565" cy="259045"/>
    <xdr:sp macro="" textlink="">
      <xdr:nvSpPr>
        <xdr:cNvPr id="321" name="テキスト ボックス 320"/>
        <xdr:cNvSpPr txBox="1"/>
      </xdr:nvSpPr>
      <xdr:spPr>
        <a:xfrm>
          <a:off x="7672017" y="6673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65659</xdr:rowOff>
    </xdr:from>
    <xdr:to>
      <xdr:col>36</xdr:col>
      <xdr:colOff>165100</xdr:colOff>
      <xdr:row>38</xdr:row>
      <xdr:rowOff>167259</xdr:rowOff>
    </xdr:to>
    <xdr:sp macro="" textlink="">
      <xdr:nvSpPr>
        <xdr:cNvPr id="322" name="楕円 321"/>
        <xdr:cNvSpPr/>
      </xdr:nvSpPr>
      <xdr:spPr>
        <a:xfrm>
          <a:off x="6921500" y="658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158386</xdr:rowOff>
    </xdr:from>
    <xdr:ext cx="378565" cy="259045"/>
    <xdr:sp macro="" textlink="">
      <xdr:nvSpPr>
        <xdr:cNvPr id="323" name="テキスト ボックス 322"/>
        <xdr:cNvSpPr txBox="1"/>
      </xdr:nvSpPr>
      <xdr:spPr>
        <a:xfrm>
          <a:off x="6783017" y="6673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134703</xdr:rowOff>
    </xdr:from>
    <xdr:to>
      <xdr:col>55</xdr:col>
      <xdr:colOff>0</xdr:colOff>
      <xdr:row>59</xdr:row>
      <xdr:rowOff>50840</xdr:rowOff>
    </xdr:to>
    <xdr:cxnSp macro="">
      <xdr:nvCxnSpPr>
        <xdr:cNvPr id="354" name="直線コネクタ 353"/>
        <xdr:cNvCxnSpPr/>
      </xdr:nvCxnSpPr>
      <xdr:spPr>
        <a:xfrm flipV="1">
          <a:off x="9639300" y="10078803"/>
          <a:ext cx="838200" cy="8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55411</xdr:rowOff>
    </xdr:from>
    <xdr:ext cx="534377" cy="259045"/>
    <xdr:sp macro="" textlink="">
      <xdr:nvSpPr>
        <xdr:cNvPr id="355" name="農林水産業費平均値テキスト"/>
        <xdr:cNvSpPr txBox="1"/>
      </xdr:nvSpPr>
      <xdr:spPr>
        <a:xfrm>
          <a:off x="10528300" y="982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50840</xdr:rowOff>
    </xdr:from>
    <xdr:to>
      <xdr:col>50</xdr:col>
      <xdr:colOff>114300</xdr:colOff>
      <xdr:row>59</xdr:row>
      <xdr:rowOff>55852</xdr:rowOff>
    </xdr:to>
    <xdr:cxnSp macro="">
      <xdr:nvCxnSpPr>
        <xdr:cNvPr id="357" name="直線コネクタ 356"/>
        <xdr:cNvCxnSpPr/>
      </xdr:nvCxnSpPr>
      <xdr:spPr>
        <a:xfrm flipV="1">
          <a:off x="8750300" y="10166390"/>
          <a:ext cx="889000" cy="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158939</xdr:rowOff>
    </xdr:from>
    <xdr:ext cx="534377" cy="259045"/>
    <xdr:sp macro="" textlink="">
      <xdr:nvSpPr>
        <xdr:cNvPr id="359" name="テキスト ボックス 358"/>
        <xdr:cNvSpPr txBox="1"/>
      </xdr:nvSpPr>
      <xdr:spPr>
        <a:xfrm>
          <a:off x="9372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42153</xdr:rowOff>
    </xdr:from>
    <xdr:to>
      <xdr:col>45</xdr:col>
      <xdr:colOff>177800</xdr:colOff>
      <xdr:row>59</xdr:row>
      <xdr:rowOff>55852</xdr:rowOff>
    </xdr:to>
    <xdr:cxnSp macro="">
      <xdr:nvCxnSpPr>
        <xdr:cNvPr id="360" name="直線コネクタ 359"/>
        <xdr:cNvCxnSpPr/>
      </xdr:nvCxnSpPr>
      <xdr:spPr>
        <a:xfrm>
          <a:off x="7861300" y="10157703"/>
          <a:ext cx="889000" cy="1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163201</xdr:rowOff>
    </xdr:from>
    <xdr:ext cx="534377" cy="259045"/>
    <xdr:sp macro="" textlink="">
      <xdr:nvSpPr>
        <xdr:cNvPr id="362" name="テキスト ボックス 361"/>
        <xdr:cNvSpPr txBox="1"/>
      </xdr:nvSpPr>
      <xdr:spPr>
        <a:xfrm>
          <a:off x="8483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42153</xdr:rowOff>
    </xdr:from>
    <xdr:to>
      <xdr:col>41</xdr:col>
      <xdr:colOff>50800</xdr:colOff>
      <xdr:row>59</xdr:row>
      <xdr:rowOff>63462</xdr:rowOff>
    </xdr:to>
    <xdr:cxnSp macro="">
      <xdr:nvCxnSpPr>
        <xdr:cNvPr id="363" name="直線コネクタ 362"/>
        <xdr:cNvCxnSpPr/>
      </xdr:nvCxnSpPr>
      <xdr:spPr>
        <a:xfrm flipV="1">
          <a:off x="6972300" y="10157703"/>
          <a:ext cx="889000" cy="2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14922</xdr:rowOff>
    </xdr:from>
    <xdr:ext cx="469744" cy="259045"/>
    <xdr:sp macro="" textlink="">
      <xdr:nvSpPr>
        <xdr:cNvPr id="365" name="テキスト ボックス 364"/>
        <xdr:cNvSpPr txBox="1"/>
      </xdr:nvSpPr>
      <xdr:spPr>
        <a:xfrm>
          <a:off x="7626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158188</xdr:rowOff>
    </xdr:from>
    <xdr:ext cx="534377" cy="259045"/>
    <xdr:sp macro="" textlink="">
      <xdr:nvSpPr>
        <xdr:cNvPr id="367" name="テキスト ボックス 366"/>
        <xdr:cNvSpPr txBox="1"/>
      </xdr:nvSpPr>
      <xdr:spPr>
        <a:xfrm>
          <a:off x="6705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83903</xdr:rowOff>
    </xdr:from>
    <xdr:to>
      <xdr:col>55</xdr:col>
      <xdr:colOff>50800</xdr:colOff>
      <xdr:row>59</xdr:row>
      <xdr:rowOff>14053</xdr:rowOff>
    </xdr:to>
    <xdr:sp macro="" textlink="">
      <xdr:nvSpPr>
        <xdr:cNvPr id="373" name="楕円 372"/>
        <xdr:cNvSpPr/>
      </xdr:nvSpPr>
      <xdr:spPr>
        <a:xfrm>
          <a:off x="10426700" y="1002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62330</xdr:rowOff>
    </xdr:from>
    <xdr:ext cx="469744" cy="259045"/>
    <xdr:sp macro="" textlink="">
      <xdr:nvSpPr>
        <xdr:cNvPr id="374" name="農林水産業費該当値テキスト"/>
        <xdr:cNvSpPr txBox="1"/>
      </xdr:nvSpPr>
      <xdr:spPr>
        <a:xfrm>
          <a:off x="10528300" y="1000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40</xdr:rowOff>
    </xdr:from>
    <xdr:to>
      <xdr:col>50</xdr:col>
      <xdr:colOff>165100</xdr:colOff>
      <xdr:row>59</xdr:row>
      <xdr:rowOff>101640</xdr:rowOff>
    </xdr:to>
    <xdr:sp macro="" textlink="">
      <xdr:nvSpPr>
        <xdr:cNvPr id="375" name="楕円 374"/>
        <xdr:cNvSpPr/>
      </xdr:nvSpPr>
      <xdr:spPr>
        <a:xfrm>
          <a:off x="9588500" y="1011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92767</xdr:rowOff>
    </xdr:from>
    <xdr:ext cx="469744" cy="259045"/>
    <xdr:sp macro="" textlink="">
      <xdr:nvSpPr>
        <xdr:cNvPr id="376" name="テキスト ボックス 375"/>
        <xdr:cNvSpPr txBox="1"/>
      </xdr:nvSpPr>
      <xdr:spPr>
        <a:xfrm>
          <a:off x="9404428" y="1020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5052</xdr:rowOff>
    </xdr:from>
    <xdr:to>
      <xdr:col>46</xdr:col>
      <xdr:colOff>38100</xdr:colOff>
      <xdr:row>59</xdr:row>
      <xdr:rowOff>106652</xdr:rowOff>
    </xdr:to>
    <xdr:sp macro="" textlink="">
      <xdr:nvSpPr>
        <xdr:cNvPr id="377" name="楕円 376"/>
        <xdr:cNvSpPr/>
      </xdr:nvSpPr>
      <xdr:spPr>
        <a:xfrm>
          <a:off x="8699500" y="1012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97779</xdr:rowOff>
    </xdr:from>
    <xdr:ext cx="469744" cy="259045"/>
    <xdr:sp macro="" textlink="">
      <xdr:nvSpPr>
        <xdr:cNvPr id="378" name="テキスト ボックス 377"/>
        <xdr:cNvSpPr txBox="1"/>
      </xdr:nvSpPr>
      <xdr:spPr>
        <a:xfrm>
          <a:off x="8515428" y="1021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162803</xdr:rowOff>
    </xdr:from>
    <xdr:to>
      <xdr:col>41</xdr:col>
      <xdr:colOff>101600</xdr:colOff>
      <xdr:row>59</xdr:row>
      <xdr:rowOff>92953</xdr:rowOff>
    </xdr:to>
    <xdr:sp macro="" textlink="">
      <xdr:nvSpPr>
        <xdr:cNvPr id="379" name="楕円 378"/>
        <xdr:cNvSpPr/>
      </xdr:nvSpPr>
      <xdr:spPr>
        <a:xfrm>
          <a:off x="7810500" y="1010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84080</xdr:rowOff>
    </xdr:from>
    <xdr:ext cx="469744" cy="259045"/>
    <xdr:sp macro="" textlink="">
      <xdr:nvSpPr>
        <xdr:cNvPr id="380" name="テキスト ボックス 379"/>
        <xdr:cNvSpPr txBox="1"/>
      </xdr:nvSpPr>
      <xdr:spPr>
        <a:xfrm>
          <a:off x="7626428" y="1019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12662</xdr:rowOff>
    </xdr:from>
    <xdr:to>
      <xdr:col>36</xdr:col>
      <xdr:colOff>165100</xdr:colOff>
      <xdr:row>59</xdr:row>
      <xdr:rowOff>114262</xdr:rowOff>
    </xdr:to>
    <xdr:sp macro="" textlink="">
      <xdr:nvSpPr>
        <xdr:cNvPr id="381" name="楕円 380"/>
        <xdr:cNvSpPr/>
      </xdr:nvSpPr>
      <xdr:spPr>
        <a:xfrm>
          <a:off x="6921500" y="1012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105389</xdr:rowOff>
    </xdr:from>
    <xdr:ext cx="469744" cy="259045"/>
    <xdr:sp macro="" textlink="">
      <xdr:nvSpPr>
        <xdr:cNvPr id="382" name="テキスト ボックス 381"/>
        <xdr:cNvSpPr txBox="1"/>
      </xdr:nvSpPr>
      <xdr:spPr>
        <a:xfrm>
          <a:off x="6737428" y="1022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7049</xdr:rowOff>
    </xdr:from>
    <xdr:to>
      <xdr:col>55</xdr:col>
      <xdr:colOff>0</xdr:colOff>
      <xdr:row>79</xdr:row>
      <xdr:rowOff>8801</xdr:rowOff>
    </xdr:to>
    <xdr:cxnSp macro="">
      <xdr:nvCxnSpPr>
        <xdr:cNvPr id="411" name="直線コネクタ 410"/>
        <xdr:cNvCxnSpPr/>
      </xdr:nvCxnSpPr>
      <xdr:spPr>
        <a:xfrm flipV="1">
          <a:off x="9639300" y="13551599"/>
          <a:ext cx="8382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2" name="商工費平均値テキスト"/>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4407</xdr:rowOff>
    </xdr:from>
    <xdr:to>
      <xdr:col>50</xdr:col>
      <xdr:colOff>114300</xdr:colOff>
      <xdr:row>79</xdr:row>
      <xdr:rowOff>8801</xdr:rowOff>
    </xdr:to>
    <xdr:cxnSp macro="">
      <xdr:nvCxnSpPr>
        <xdr:cNvPr id="414" name="直線コネクタ 413"/>
        <xdr:cNvCxnSpPr/>
      </xdr:nvCxnSpPr>
      <xdr:spPr>
        <a:xfrm>
          <a:off x="8750300" y="13548957"/>
          <a:ext cx="889000" cy="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34295</xdr:rowOff>
    </xdr:from>
    <xdr:ext cx="469744" cy="259045"/>
    <xdr:sp macro="" textlink="">
      <xdr:nvSpPr>
        <xdr:cNvPr id="416" name="テキスト ボックス 415"/>
        <xdr:cNvSpPr txBox="1"/>
      </xdr:nvSpPr>
      <xdr:spPr>
        <a:xfrm>
          <a:off x="9404428" y="132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157747</xdr:rowOff>
    </xdr:from>
    <xdr:to>
      <xdr:col>45</xdr:col>
      <xdr:colOff>177800</xdr:colOff>
      <xdr:row>79</xdr:row>
      <xdr:rowOff>4407</xdr:rowOff>
    </xdr:to>
    <xdr:cxnSp macro="">
      <xdr:nvCxnSpPr>
        <xdr:cNvPr id="417" name="直線コネクタ 416"/>
        <xdr:cNvCxnSpPr/>
      </xdr:nvCxnSpPr>
      <xdr:spPr>
        <a:xfrm>
          <a:off x="7861300" y="13530847"/>
          <a:ext cx="889000" cy="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34092</xdr:rowOff>
    </xdr:from>
    <xdr:ext cx="469744" cy="259045"/>
    <xdr:sp macro="" textlink="">
      <xdr:nvSpPr>
        <xdr:cNvPr id="419" name="テキスト ボックス 418"/>
        <xdr:cNvSpPr txBox="1"/>
      </xdr:nvSpPr>
      <xdr:spPr>
        <a:xfrm>
          <a:off x="8515428" y="132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157747</xdr:rowOff>
    </xdr:from>
    <xdr:to>
      <xdr:col>41</xdr:col>
      <xdr:colOff>50800</xdr:colOff>
      <xdr:row>79</xdr:row>
      <xdr:rowOff>9271</xdr:rowOff>
    </xdr:to>
    <xdr:cxnSp macro="">
      <xdr:nvCxnSpPr>
        <xdr:cNvPr id="420" name="直線コネクタ 419"/>
        <xdr:cNvCxnSpPr/>
      </xdr:nvCxnSpPr>
      <xdr:spPr>
        <a:xfrm flipV="1">
          <a:off x="6972300" y="13530847"/>
          <a:ext cx="889000" cy="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28872</xdr:rowOff>
    </xdr:from>
    <xdr:ext cx="469744" cy="259045"/>
    <xdr:sp macro="" textlink="">
      <xdr:nvSpPr>
        <xdr:cNvPr id="422" name="テキスト ボックス 421"/>
        <xdr:cNvSpPr txBox="1"/>
      </xdr:nvSpPr>
      <xdr:spPr>
        <a:xfrm>
          <a:off x="7626428" y="1323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41699</xdr:rowOff>
    </xdr:from>
    <xdr:ext cx="469744" cy="259045"/>
    <xdr:sp macro="" textlink="">
      <xdr:nvSpPr>
        <xdr:cNvPr id="424" name="テキスト ボックス 423"/>
        <xdr:cNvSpPr txBox="1"/>
      </xdr:nvSpPr>
      <xdr:spPr>
        <a:xfrm>
          <a:off x="6737428" y="132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127699</xdr:rowOff>
    </xdr:from>
    <xdr:to>
      <xdr:col>55</xdr:col>
      <xdr:colOff>50800</xdr:colOff>
      <xdr:row>79</xdr:row>
      <xdr:rowOff>57849</xdr:rowOff>
    </xdr:to>
    <xdr:sp macro="" textlink="">
      <xdr:nvSpPr>
        <xdr:cNvPr id="430" name="楕円 429"/>
        <xdr:cNvSpPr/>
      </xdr:nvSpPr>
      <xdr:spPr>
        <a:xfrm>
          <a:off x="10426700" y="135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57803</xdr:rowOff>
    </xdr:from>
    <xdr:ext cx="469744" cy="259045"/>
    <xdr:sp macro="" textlink="">
      <xdr:nvSpPr>
        <xdr:cNvPr id="431" name="商工費該当値テキスト"/>
        <xdr:cNvSpPr txBox="1"/>
      </xdr:nvSpPr>
      <xdr:spPr>
        <a:xfrm>
          <a:off x="10528300" y="1343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129451</xdr:rowOff>
    </xdr:from>
    <xdr:to>
      <xdr:col>50</xdr:col>
      <xdr:colOff>165100</xdr:colOff>
      <xdr:row>79</xdr:row>
      <xdr:rowOff>59601</xdr:rowOff>
    </xdr:to>
    <xdr:sp macro="" textlink="">
      <xdr:nvSpPr>
        <xdr:cNvPr id="432" name="楕円 431"/>
        <xdr:cNvSpPr/>
      </xdr:nvSpPr>
      <xdr:spPr>
        <a:xfrm>
          <a:off x="9588500" y="1350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50728</xdr:rowOff>
    </xdr:from>
    <xdr:ext cx="469744" cy="259045"/>
    <xdr:sp macro="" textlink="">
      <xdr:nvSpPr>
        <xdr:cNvPr id="433" name="テキスト ボックス 432"/>
        <xdr:cNvSpPr txBox="1"/>
      </xdr:nvSpPr>
      <xdr:spPr>
        <a:xfrm>
          <a:off x="9404428" y="1359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125057</xdr:rowOff>
    </xdr:from>
    <xdr:to>
      <xdr:col>46</xdr:col>
      <xdr:colOff>38100</xdr:colOff>
      <xdr:row>79</xdr:row>
      <xdr:rowOff>55207</xdr:rowOff>
    </xdr:to>
    <xdr:sp macro="" textlink="">
      <xdr:nvSpPr>
        <xdr:cNvPr id="434" name="楕円 433"/>
        <xdr:cNvSpPr/>
      </xdr:nvSpPr>
      <xdr:spPr>
        <a:xfrm>
          <a:off x="8699500" y="1349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46334</xdr:rowOff>
    </xdr:from>
    <xdr:ext cx="469744" cy="259045"/>
    <xdr:sp macro="" textlink="">
      <xdr:nvSpPr>
        <xdr:cNvPr id="435" name="テキスト ボックス 434"/>
        <xdr:cNvSpPr txBox="1"/>
      </xdr:nvSpPr>
      <xdr:spPr>
        <a:xfrm>
          <a:off x="8515428" y="1359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106947</xdr:rowOff>
    </xdr:from>
    <xdr:to>
      <xdr:col>41</xdr:col>
      <xdr:colOff>101600</xdr:colOff>
      <xdr:row>79</xdr:row>
      <xdr:rowOff>37097</xdr:rowOff>
    </xdr:to>
    <xdr:sp macro="" textlink="">
      <xdr:nvSpPr>
        <xdr:cNvPr id="436" name="楕円 435"/>
        <xdr:cNvSpPr/>
      </xdr:nvSpPr>
      <xdr:spPr>
        <a:xfrm>
          <a:off x="7810500" y="134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28224</xdr:rowOff>
    </xdr:from>
    <xdr:ext cx="469744" cy="259045"/>
    <xdr:sp macro="" textlink="">
      <xdr:nvSpPr>
        <xdr:cNvPr id="437" name="テキスト ボックス 436"/>
        <xdr:cNvSpPr txBox="1"/>
      </xdr:nvSpPr>
      <xdr:spPr>
        <a:xfrm>
          <a:off x="7626428" y="1357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129921</xdr:rowOff>
    </xdr:from>
    <xdr:to>
      <xdr:col>36</xdr:col>
      <xdr:colOff>165100</xdr:colOff>
      <xdr:row>79</xdr:row>
      <xdr:rowOff>60071</xdr:rowOff>
    </xdr:to>
    <xdr:sp macro="" textlink="">
      <xdr:nvSpPr>
        <xdr:cNvPr id="438" name="楕円 437"/>
        <xdr:cNvSpPr/>
      </xdr:nvSpPr>
      <xdr:spPr>
        <a:xfrm>
          <a:off x="6921500" y="1350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51198</xdr:rowOff>
    </xdr:from>
    <xdr:ext cx="469744" cy="259045"/>
    <xdr:sp macro="" textlink="">
      <xdr:nvSpPr>
        <xdr:cNvPr id="439" name="テキスト ボックス 438"/>
        <xdr:cNvSpPr txBox="1"/>
      </xdr:nvSpPr>
      <xdr:spPr>
        <a:xfrm>
          <a:off x="6737428" y="1359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162789</xdr:rowOff>
    </xdr:from>
    <xdr:to>
      <xdr:col>55</xdr:col>
      <xdr:colOff>0</xdr:colOff>
      <xdr:row>98</xdr:row>
      <xdr:rowOff>11912</xdr:rowOff>
    </xdr:to>
    <xdr:cxnSp macro="">
      <xdr:nvCxnSpPr>
        <xdr:cNvPr id="470" name="直線コネクタ 469"/>
        <xdr:cNvCxnSpPr/>
      </xdr:nvCxnSpPr>
      <xdr:spPr>
        <a:xfrm>
          <a:off x="9639300" y="16793439"/>
          <a:ext cx="8382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152533</xdr:rowOff>
    </xdr:from>
    <xdr:ext cx="534377" cy="259045"/>
    <xdr:sp macro="" textlink="">
      <xdr:nvSpPr>
        <xdr:cNvPr id="471" name="土木費平均値テキスト"/>
        <xdr:cNvSpPr txBox="1"/>
      </xdr:nvSpPr>
      <xdr:spPr>
        <a:xfrm>
          <a:off x="10528300" y="16440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162789</xdr:rowOff>
    </xdr:from>
    <xdr:to>
      <xdr:col>50</xdr:col>
      <xdr:colOff>114300</xdr:colOff>
      <xdr:row>98</xdr:row>
      <xdr:rowOff>5969</xdr:rowOff>
    </xdr:to>
    <xdr:cxnSp macro="">
      <xdr:nvCxnSpPr>
        <xdr:cNvPr id="473" name="直線コネクタ 472"/>
        <xdr:cNvCxnSpPr/>
      </xdr:nvCxnSpPr>
      <xdr:spPr>
        <a:xfrm flipV="1">
          <a:off x="8750300" y="16793439"/>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64054</xdr:rowOff>
    </xdr:from>
    <xdr:ext cx="534377" cy="259045"/>
    <xdr:sp macro="" textlink="">
      <xdr:nvSpPr>
        <xdr:cNvPr id="475" name="テキスト ボックス 474"/>
        <xdr:cNvSpPr txBox="1"/>
      </xdr:nvSpPr>
      <xdr:spPr>
        <a:xfrm>
          <a:off x="9372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5969</xdr:rowOff>
    </xdr:from>
    <xdr:to>
      <xdr:col>45</xdr:col>
      <xdr:colOff>177800</xdr:colOff>
      <xdr:row>98</xdr:row>
      <xdr:rowOff>21155</xdr:rowOff>
    </xdr:to>
    <xdr:cxnSp macro="">
      <xdr:nvCxnSpPr>
        <xdr:cNvPr id="476" name="直線コネクタ 475"/>
        <xdr:cNvCxnSpPr/>
      </xdr:nvCxnSpPr>
      <xdr:spPr>
        <a:xfrm flipV="1">
          <a:off x="7861300" y="16808069"/>
          <a:ext cx="889000" cy="1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76148</xdr:rowOff>
    </xdr:from>
    <xdr:ext cx="534377" cy="259045"/>
    <xdr:sp macro="" textlink="">
      <xdr:nvSpPr>
        <xdr:cNvPr id="478" name="テキスト ボックス 477"/>
        <xdr:cNvSpPr txBox="1"/>
      </xdr:nvSpPr>
      <xdr:spPr>
        <a:xfrm>
          <a:off x="8483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14787</xdr:rowOff>
    </xdr:from>
    <xdr:to>
      <xdr:col>41</xdr:col>
      <xdr:colOff>50800</xdr:colOff>
      <xdr:row>98</xdr:row>
      <xdr:rowOff>21155</xdr:rowOff>
    </xdr:to>
    <xdr:cxnSp macro="">
      <xdr:nvCxnSpPr>
        <xdr:cNvPr id="479" name="直線コネクタ 478"/>
        <xdr:cNvCxnSpPr/>
      </xdr:nvCxnSpPr>
      <xdr:spPr>
        <a:xfrm>
          <a:off x="6972300" y="16816887"/>
          <a:ext cx="889000" cy="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87785</xdr:rowOff>
    </xdr:from>
    <xdr:ext cx="534377" cy="259045"/>
    <xdr:sp macro="" textlink="">
      <xdr:nvSpPr>
        <xdr:cNvPr id="481" name="テキスト ボックス 480"/>
        <xdr:cNvSpPr txBox="1"/>
      </xdr:nvSpPr>
      <xdr:spPr>
        <a:xfrm>
          <a:off x="7594111" y="1637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80807</xdr:rowOff>
    </xdr:from>
    <xdr:ext cx="534377" cy="259045"/>
    <xdr:sp macro="" textlink="">
      <xdr:nvSpPr>
        <xdr:cNvPr id="483" name="テキスト ボックス 482"/>
        <xdr:cNvSpPr txBox="1"/>
      </xdr:nvSpPr>
      <xdr:spPr>
        <a:xfrm>
          <a:off x="6705111" y="163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132562</xdr:rowOff>
    </xdr:from>
    <xdr:to>
      <xdr:col>55</xdr:col>
      <xdr:colOff>50800</xdr:colOff>
      <xdr:row>98</xdr:row>
      <xdr:rowOff>62712</xdr:rowOff>
    </xdr:to>
    <xdr:sp macro="" textlink="">
      <xdr:nvSpPr>
        <xdr:cNvPr id="489" name="楕円 488"/>
        <xdr:cNvSpPr/>
      </xdr:nvSpPr>
      <xdr:spPr>
        <a:xfrm>
          <a:off x="10426700" y="1676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110989</xdr:rowOff>
    </xdr:from>
    <xdr:ext cx="534377" cy="259045"/>
    <xdr:sp macro="" textlink="">
      <xdr:nvSpPr>
        <xdr:cNvPr id="490" name="土木費該当値テキスト"/>
        <xdr:cNvSpPr txBox="1"/>
      </xdr:nvSpPr>
      <xdr:spPr>
        <a:xfrm>
          <a:off x="10528300" y="167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111989</xdr:rowOff>
    </xdr:from>
    <xdr:to>
      <xdr:col>50</xdr:col>
      <xdr:colOff>165100</xdr:colOff>
      <xdr:row>98</xdr:row>
      <xdr:rowOff>42139</xdr:rowOff>
    </xdr:to>
    <xdr:sp macro="" textlink="">
      <xdr:nvSpPr>
        <xdr:cNvPr id="491" name="楕円 490"/>
        <xdr:cNvSpPr/>
      </xdr:nvSpPr>
      <xdr:spPr>
        <a:xfrm>
          <a:off x="9588500" y="1674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33266</xdr:rowOff>
    </xdr:from>
    <xdr:ext cx="534377" cy="259045"/>
    <xdr:sp macro="" textlink="">
      <xdr:nvSpPr>
        <xdr:cNvPr id="492" name="テキスト ボックス 491"/>
        <xdr:cNvSpPr txBox="1"/>
      </xdr:nvSpPr>
      <xdr:spPr>
        <a:xfrm>
          <a:off x="9372111" y="1683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126619</xdr:rowOff>
    </xdr:from>
    <xdr:to>
      <xdr:col>46</xdr:col>
      <xdr:colOff>38100</xdr:colOff>
      <xdr:row>98</xdr:row>
      <xdr:rowOff>56769</xdr:rowOff>
    </xdr:to>
    <xdr:sp macro="" textlink="">
      <xdr:nvSpPr>
        <xdr:cNvPr id="493" name="楕円 492"/>
        <xdr:cNvSpPr/>
      </xdr:nvSpPr>
      <xdr:spPr>
        <a:xfrm>
          <a:off x="8699500" y="1675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47896</xdr:rowOff>
    </xdr:from>
    <xdr:ext cx="534377" cy="259045"/>
    <xdr:sp macro="" textlink="">
      <xdr:nvSpPr>
        <xdr:cNvPr id="494" name="テキスト ボックス 493"/>
        <xdr:cNvSpPr txBox="1"/>
      </xdr:nvSpPr>
      <xdr:spPr>
        <a:xfrm>
          <a:off x="8483111" y="1684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141805</xdr:rowOff>
    </xdr:from>
    <xdr:to>
      <xdr:col>41</xdr:col>
      <xdr:colOff>101600</xdr:colOff>
      <xdr:row>98</xdr:row>
      <xdr:rowOff>71955</xdr:rowOff>
    </xdr:to>
    <xdr:sp macro="" textlink="">
      <xdr:nvSpPr>
        <xdr:cNvPr id="495" name="楕円 494"/>
        <xdr:cNvSpPr/>
      </xdr:nvSpPr>
      <xdr:spPr>
        <a:xfrm>
          <a:off x="7810500" y="167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63082</xdr:rowOff>
    </xdr:from>
    <xdr:ext cx="534377" cy="259045"/>
    <xdr:sp macro="" textlink="">
      <xdr:nvSpPr>
        <xdr:cNvPr id="496" name="テキスト ボックス 495"/>
        <xdr:cNvSpPr txBox="1"/>
      </xdr:nvSpPr>
      <xdr:spPr>
        <a:xfrm>
          <a:off x="7594111" y="1686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135437</xdr:rowOff>
    </xdr:from>
    <xdr:to>
      <xdr:col>36</xdr:col>
      <xdr:colOff>165100</xdr:colOff>
      <xdr:row>98</xdr:row>
      <xdr:rowOff>65587</xdr:rowOff>
    </xdr:to>
    <xdr:sp macro="" textlink="">
      <xdr:nvSpPr>
        <xdr:cNvPr id="497" name="楕円 496"/>
        <xdr:cNvSpPr/>
      </xdr:nvSpPr>
      <xdr:spPr>
        <a:xfrm>
          <a:off x="6921500" y="1676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56714</xdr:rowOff>
    </xdr:from>
    <xdr:ext cx="534377" cy="259045"/>
    <xdr:sp macro="" textlink="">
      <xdr:nvSpPr>
        <xdr:cNvPr id="498" name="テキスト ボックス 497"/>
        <xdr:cNvSpPr txBox="1"/>
      </xdr:nvSpPr>
      <xdr:spPr>
        <a:xfrm>
          <a:off x="6705111" y="1685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156548</xdr:rowOff>
    </xdr:from>
    <xdr:to>
      <xdr:col>85</xdr:col>
      <xdr:colOff>127000</xdr:colOff>
      <xdr:row>37</xdr:row>
      <xdr:rowOff>11798</xdr:rowOff>
    </xdr:to>
    <xdr:cxnSp macro="">
      <xdr:nvCxnSpPr>
        <xdr:cNvPr id="525" name="直線コネクタ 524"/>
        <xdr:cNvCxnSpPr/>
      </xdr:nvCxnSpPr>
      <xdr:spPr>
        <a:xfrm flipV="1">
          <a:off x="15481300" y="6328748"/>
          <a:ext cx="838200" cy="2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70606</xdr:rowOff>
    </xdr:from>
    <xdr:ext cx="534377" cy="259045"/>
    <xdr:sp macro="" textlink="">
      <xdr:nvSpPr>
        <xdr:cNvPr id="526" name="消防費平均値テキスト"/>
        <xdr:cNvSpPr txBox="1"/>
      </xdr:nvSpPr>
      <xdr:spPr>
        <a:xfrm>
          <a:off x="16370300" y="6071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113319</xdr:rowOff>
    </xdr:from>
    <xdr:to>
      <xdr:col>81</xdr:col>
      <xdr:colOff>50800</xdr:colOff>
      <xdr:row>37</xdr:row>
      <xdr:rowOff>11798</xdr:rowOff>
    </xdr:to>
    <xdr:cxnSp macro="">
      <xdr:nvCxnSpPr>
        <xdr:cNvPr id="528" name="直線コネクタ 527"/>
        <xdr:cNvCxnSpPr/>
      </xdr:nvCxnSpPr>
      <xdr:spPr>
        <a:xfrm>
          <a:off x="14592300" y="6285519"/>
          <a:ext cx="889000" cy="6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12809</xdr:rowOff>
    </xdr:from>
    <xdr:ext cx="534377" cy="259045"/>
    <xdr:sp macro="" textlink="">
      <xdr:nvSpPr>
        <xdr:cNvPr id="530" name="テキスト ボックス 529"/>
        <xdr:cNvSpPr txBox="1"/>
      </xdr:nvSpPr>
      <xdr:spPr>
        <a:xfrm>
          <a:off x="15214111" y="60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113319</xdr:rowOff>
    </xdr:from>
    <xdr:to>
      <xdr:col>76</xdr:col>
      <xdr:colOff>114300</xdr:colOff>
      <xdr:row>36</xdr:row>
      <xdr:rowOff>117183</xdr:rowOff>
    </xdr:to>
    <xdr:cxnSp macro="">
      <xdr:nvCxnSpPr>
        <xdr:cNvPr id="531" name="直線コネクタ 530"/>
        <xdr:cNvCxnSpPr/>
      </xdr:nvCxnSpPr>
      <xdr:spPr>
        <a:xfrm flipV="1">
          <a:off x="13703300" y="6285519"/>
          <a:ext cx="889000" cy="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1081</xdr:rowOff>
    </xdr:from>
    <xdr:ext cx="534377" cy="259045"/>
    <xdr:sp macro="" textlink="">
      <xdr:nvSpPr>
        <xdr:cNvPr id="533" name="テキスト ボックス 532"/>
        <xdr:cNvSpPr txBox="1"/>
      </xdr:nvSpPr>
      <xdr:spPr>
        <a:xfrm>
          <a:off x="14325111" y="600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117183</xdr:rowOff>
    </xdr:from>
    <xdr:to>
      <xdr:col>71</xdr:col>
      <xdr:colOff>177800</xdr:colOff>
      <xdr:row>36</xdr:row>
      <xdr:rowOff>149461</xdr:rowOff>
    </xdr:to>
    <xdr:cxnSp macro="">
      <xdr:nvCxnSpPr>
        <xdr:cNvPr id="534" name="直線コネクタ 533"/>
        <xdr:cNvCxnSpPr/>
      </xdr:nvCxnSpPr>
      <xdr:spPr>
        <a:xfrm flipV="1">
          <a:off x="12814300" y="6289383"/>
          <a:ext cx="889000" cy="3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10820</xdr:rowOff>
    </xdr:from>
    <xdr:ext cx="534377" cy="259045"/>
    <xdr:sp macro="" textlink="">
      <xdr:nvSpPr>
        <xdr:cNvPr id="536" name="テキスト ボックス 535"/>
        <xdr:cNvSpPr txBox="1"/>
      </xdr:nvSpPr>
      <xdr:spPr>
        <a:xfrm>
          <a:off x="13436111" y="601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149694</xdr:rowOff>
    </xdr:from>
    <xdr:ext cx="534377" cy="259045"/>
    <xdr:sp macro="" textlink="">
      <xdr:nvSpPr>
        <xdr:cNvPr id="538" name="テキスト ボックス 537"/>
        <xdr:cNvSpPr txBox="1"/>
      </xdr:nvSpPr>
      <xdr:spPr>
        <a:xfrm>
          <a:off x="12547111" y="59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105748</xdr:rowOff>
    </xdr:from>
    <xdr:to>
      <xdr:col>85</xdr:col>
      <xdr:colOff>177800</xdr:colOff>
      <xdr:row>37</xdr:row>
      <xdr:rowOff>35898</xdr:rowOff>
    </xdr:to>
    <xdr:sp macro="" textlink="">
      <xdr:nvSpPr>
        <xdr:cNvPr id="544" name="楕円 543"/>
        <xdr:cNvSpPr/>
      </xdr:nvSpPr>
      <xdr:spPr>
        <a:xfrm>
          <a:off x="16268700" y="627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84175</xdr:rowOff>
    </xdr:from>
    <xdr:ext cx="534377" cy="259045"/>
    <xdr:sp macro="" textlink="">
      <xdr:nvSpPr>
        <xdr:cNvPr id="545" name="消防費該当値テキスト"/>
        <xdr:cNvSpPr txBox="1"/>
      </xdr:nvSpPr>
      <xdr:spPr>
        <a:xfrm>
          <a:off x="16370300" y="625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132448</xdr:rowOff>
    </xdr:from>
    <xdr:to>
      <xdr:col>81</xdr:col>
      <xdr:colOff>101600</xdr:colOff>
      <xdr:row>37</xdr:row>
      <xdr:rowOff>62598</xdr:rowOff>
    </xdr:to>
    <xdr:sp macro="" textlink="">
      <xdr:nvSpPr>
        <xdr:cNvPr id="546" name="楕円 545"/>
        <xdr:cNvSpPr/>
      </xdr:nvSpPr>
      <xdr:spPr>
        <a:xfrm>
          <a:off x="15430500" y="63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53725</xdr:rowOff>
    </xdr:from>
    <xdr:ext cx="534377" cy="259045"/>
    <xdr:sp macro="" textlink="">
      <xdr:nvSpPr>
        <xdr:cNvPr id="547" name="テキスト ボックス 546"/>
        <xdr:cNvSpPr txBox="1"/>
      </xdr:nvSpPr>
      <xdr:spPr>
        <a:xfrm>
          <a:off x="15214111" y="639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62519</xdr:rowOff>
    </xdr:from>
    <xdr:to>
      <xdr:col>76</xdr:col>
      <xdr:colOff>165100</xdr:colOff>
      <xdr:row>36</xdr:row>
      <xdr:rowOff>164119</xdr:rowOff>
    </xdr:to>
    <xdr:sp macro="" textlink="">
      <xdr:nvSpPr>
        <xdr:cNvPr id="548" name="楕円 547"/>
        <xdr:cNvSpPr/>
      </xdr:nvSpPr>
      <xdr:spPr>
        <a:xfrm>
          <a:off x="14541500" y="623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155246</xdr:rowOff>
    </xdr:from>
    <xdr:ext cx="534377" cy="259045"/>
    <xdr:sp macro="" textlink="">
      <xdr:nvSpPr>
        <xdr:cNvPr id="549" name="テキスト ボックス 548"/>
        <xdr:cNvSpPr txBox="1"/>
      </xdr:nvSpPr>
      <xdr:spPr>
        <a:xfrm>
          <a:off x="14325111" y="632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66383</xdr:rowOff>
    </xdr:from>
    <xdr:to>
      <xdr:col>72</xdr:col>
      <xdr:colOff>38100</xdr:colOff>
      <xdr:row>36</xdr:row>
      <xdr:rowOff>167983</xdr:rowOff>
    </xdr:to>
    <xdr:sp macro="" textlink="">
      <xdr:nvSpPr>
        <xdr:cNvPr id="550" name="楕円 549"/>
        <xdr:cNvSpPr/>
      </xdr:nvSpPr>
      <xdr:spPr>
        <a:xfrm>
          <a:off x="13652500" y="623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159110</xdr:rowOff>
    </xdr:from>
    <xdr:ext cx="534377" cy="259045"/>
    <xdr:sp macro="" textlink="">
      <xdr:nvSpPr>
        <xdr:cNvPr id="551" name="テキスト ボックス 550"/>
        <xdr:cNvSpPr txBox="1"/>
      </xdr:nvSpPr>
      <xdr:spPr>
        <a:xfrm>
          <a:off x="13436111" y="633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98661</xdr:rowOff>
    </xdr:from>
    <xdr:to>
      <xdr:col>67</xdr:col>
      <xdr:colOff>101600</xdr:colOff>
      <xdr:row>37</xdr:row>
      <xdr:rowOff>28811</xdr:rowOff>
    </xdr:to>
    <xdr:sp macro="" textlink="">
      <xdr:nvSpPr>
        <xdr:cNvPr id="552" name="楕円 551"/>
        <xdr:cNvSpPr/>
      </xdr:nvSpPr>
      <xdr:spPr>
        <a:xfrm>
          <a:off x="12763500" y="627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19938</xdr:rowOff>
    </xdr:from>
    <xdr:ext cx="534377" cy="259045"/>
    <xdr:sp macro="" textlink="">
      <xdr:nvSpPr>
        <xdr:cNvPr id="553" name="テキスト ボックス 552"/>
        <xdr:cNvSpPr txBox="1"/>
      </xdr:nvSpPr>
      <xdr:spPr>
        <a:xfrm>
          <a:off x="12547111" y="636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17564</xdr:rowOff>
    </xdr:from>
    <xdr:to>
      <xdr:col>85</xdr:col>
      <xdr:colOff>127000</xdr:colOff>
      <xdr:row>58</xdr:row>
      <xdr:rowOff>113030</xdr:rowOff>
    </xdr:to>
    <xdr:cxnSp macro="">
      <xdr:nvCxnSpPr>
        <xdr:cNvPr id="583" name="直線コネクタ 582"/>
        <xdr:cNvCxnSpPr/>
      </xdr:nvCxnSpPr>
      <xdr:spPr>
        <a:xfrm>
          <a:off x="15481300" y="9790214"/>
          <a:ext cx="838200" cy="26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156646</xdr:rowOff>
    </xdr:from>
    <xdr:ext cx="534377" cy="259045"/>
    <xdr:sp macro="" textlink="">
      <xdr:nvSpPr>
        <xdr:cNvPr id="584" name="教育費平均値テキスト"/>
        <xdr:cNvSpPr txBox="1"/>
      </xdr:nvSpPr>
      <xdr:spPr>
        <a:xfrm>
          <a:off x="16370300" y="975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92354</xdr:rowOff>
    </xdr:from>
    <xdr:to>
      <xdr:col>81</xdr:col>
      <xdr:colOff>50800</xdr:colOff>
      <xdr:row>57</xdr:row>
      <xdr:rowOff>17564</xdr:rowOff>
    </xdr:to>
    <xdr:cxnSp macro="">
      <xdr:nvCxnSpPr>
        <xdr:cNvPr id="586" name="直線コネクタ 585"/>
        <xdr:cNvCxnSpPr/>
      </xdr:nvCxnSpPr>
      <xdr:spPr>
        <a:xfrm>
          <a:off x="14592300" y="9693554"/>
          <a:ext cx="889000" cy="9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28389</xdr:rowOff>
    </xdr:from>
    <xdr:ext cx="534377" cy="259045"/>
    <xdr:sp macro="" textlink="">
      <xdr:nvSpPr>
        <xdr:cNvPr id="588" name="テキスト ボックス 587"/>
        <xdr:cNvSpPr txBox="1"/>
      </xdr:nvSpPr>
      <xdr:spPr>
        <a:xfrm>
          <a:off x="15214111" y="997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92354</xdr:rowOff>
    </xdr:from>
    <xdr:to>
      <xdr:col>76</xdr:col>
      <xdr:colOff>114300</xdr:colOff>
      <xdr:row>57</xdr:row>
      <xdr:rowOff>25464</xdr:rowOff>
    </xdr:to>
    <xdr:cxnSp macro="">
      <xdr:nvCxnSpPr>
        <xdr:cNvPr id="589" name="直線コネクタ 588"/>
        <xdr:cNvCxnSpPr/>
      </xdr:nvCxnSpPr>
      <xdr:spPr>
        <a:xfrm flipV="1">
          <a:off x="13703300" y="9693554"/>
          <a:ext cx="889000" cy="10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75913</xdr:rowOff>
    </xdr:from>
    <xdr:ext cx="534377" cy="259045"/>
    <xdr:sp macro="" textlink="">
      <xdr:nvSpPr>
        <xdr:cNvPr id="591" name="テキスト ボックス 590"/>
        <xdr:cNvSpPr txBox="1"/>
      </xdr:nvSpPr>
      <xdr:spPr>
        <a:xfrm>
          <a:off x="14325111" y="100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25464</xdr:rowOff>
    </xdr:from>
    <xdr:to>
      <xdr:col>71</xdr:col>
      <xdr:colOff>177800</xdr:colOff>
      <xdr:row>59</xdr:row>
      <xdr:rowOff>1206</xdr:rowOff>
    </xdr:to>
    <xdr:cxnSp macro="">
      <xdr:nvCxnSpPr>
        <xdr:cNvPr id="592" name="直線コネクタ 591"/>
        <xdr:cNvCxnSpPr/>
      </xdr:nvCxnSpPr>
      <xdr:spPr>
        <a:xfrm flipV="1">
          <a:off x="12814300" y="9798114"/>
          <a:ext cx="889000" cy="31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54297</xdr:rowOff>
    </xdr:from>
    <xdr:ext cx="534377" cy="259045"/>
    <xdr:sp macro="" textlink="">
      <xdr:nvSpPr>
        <xdr:cNvPr id="594" name="テキスト ボックス 593"/>
        <xdr:cNvSpPr txBox="1"/>
      </xdr:nvSpPr>
      <xdr:spPr>
        <a:xfrm>
          <a:off x="13436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71505</xdr:rowOff>
    </xdr:from>
    <xdr:ext cx="534377" cy="259045"/>
    <xdr:sp macro="" textlink="">
      <xdr:nvSpPr>
        <xdr:cNvPr id="596" name="テキスト ボックス 595"/>
        <xdr:cNvSpPr txBox="1"/>
      </xdr:nvSpPr>
      <xdr:spPr>
        <a:xfrm>
          <a:off x="12547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62230</xdr:rowOff>
    </xdr:from>
    <xdr:to>
      <xdr:col>85</xdr:col>
      <xdr:colOff>177800</xdr:colOff>
      <xdr:row>58</xdr:row>
      <xdr:rowOff>163830</xdr:rowOff>
    </xdr:to>
    <xdr:sp macro="" textlink="">
      <xdr:nvSpPr>
        <xdr:cNvPr id="602" name="楕円 601"/>
        <xdr:cNvSpPr/>
      </xdr:nvSpPr>
      <xdr:spPr>
        <a:xfrm>
          <a:off x="16268700" y="1000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40657</xdr:rowOff>
    </xdr:from>
    <xdr:ext cx="534377" cy="259045"/>
    <xdr:sp macro="" textlink="">
      <xdr:nvSpPr>
        <xdr:cNvPr id="603" name="教育費該当値テキスト"/>
        <xdr:cNvSpPr txBox="1"/>
      </xdr:nvSpPr>
      <xdr:spPr>
        <a:xfrm>
          <a:off x="16370300" y="998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138214</xdr:rowOff>
    </xdr:from>
    <xdr:to>
      <xdr:col>81</xdr:col>
      <xdr:colOff>101600</xdr:colOff>
      <xdr:row>57</xdr:row>
      <xdr:rowOff>68364</xdr:rowOff>
    </xdr:to>
    <xdr:sp macro="" textlink="">
      <xdr:nvSpPr>
        <xdr:cNvPr id="604" name="楕円 603"/>
        <xdr:cNvSpPr/>
      </xdr:nvSpPr>
      <xdr:spPr>
        <a:xfrm>
          <a:off x="15430500" y="973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84891</xdr:rowOff>
    </xdr:from>
    <xdr:ext cx="534377" cy="259045"/>
    <xdr:sp macro="" textlink="">
      <xdr:nvSpPr>
        <xdr:cNvPr id="605" name="テキスト ボックス 604"/>
        <xdr:cNvSpPr txBox="1"/>
      </xdr:nvSpPr>
      <xdr:spPr>
        <a:xfrm>
          <a:off x="15214111" y="951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41554</xdr:rowOff>
    </xdr:from>
    <xdr:to>
      <xdr:col>76</xdr:col>
      <xdr:colOff>165100</xdr:colOff>
      <xdr:row>56</xdr:row>
      <xdr:rowOff>143154</xdr:rowOff>
    </xdr:to>
    <xdr:sp macro="" textlink="">
      <xdr:nvSpPr>
        <xdr:cNvPr id="606" name="楕円 605"/>
        <xdr:cNvSpPr/>
      </xdr:nvSpPr>
      <xdr:spPr>
        <a:xfrm>
          <a:off x="14541500" y="964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159681</xdr:rowOff>
    </xdr:from>
    <xdr:ext cx="534377" cy="259045"/>
    <xdr:sp macro="" textlink="">
      <xdr:nvSpPr>
        <xdr:cNvPr id="607" name="テキスト ボックス 606"/>
        <xdr:cNvSpPr txBox="1"/>
      </xdr:nvSpPr>
      <xdr:spPr>
        <a:xfrm>
          <a:off x="14325111" y="941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146114</xdr:rowOff>
    </xdr:from>
    <xdr:to>
      <xdr:col>72</xdr:col>
      <xdr:colOff>38100</xdr:colOff>
      <xdr:row>57</xdr:row>
      <xdr:rowOff>76264</xdr:rowOff>
    </xdr:to>
    <xdr:sp macro="" textlink="">
      <xdr:nvSpPr>
        <xdr:cNvPr id="608" name="楕円 607"/>
        <xdr:cNvSpPr/>
      </xdr:nvSpPr>
      <xdr:spPr>
        <a:xfrm>
          <a:off x="13652500" y="974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92791</xdr:rowOff>
    </xdr:from>
    <xdr:ext cx="534377" cy="259045"/>
    <xdr:sp macro="" textlink="">
      <xdr:nvSpPr>
        <xdr:cNvPr id="609" name="テキスト ボックス 608"/>
        <xdr:cNvSpPr txBox="1"/>
      </xdr:nvSpPr>
      <xdr:spPr>
        <a:xfrm>
          <a:off x="13436111" y="952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121856</xdr:rowOff>
    </xdr:from>
    <xdr:to>
      <xdr:col>67</xdr:col>
      <xdr:colOff>101600</xdr:colOff>
      <xdr:row>59</xdr:row>
      <xdr:rowOff>52006</xdr:rowOff>
    </xdr:to>
    <xdr:sp macro="" textlink="">
      <xdr:nvSpPr>
        <xdr:cNvPr id="610" name="楕円 609"/>
        <xdr:cNvSpPr/>
      </xdr:nvSpPr>
      <xdr:spPr>
        <a:xfrm>
          <a:off x="12763500" y="1006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43133</xdr:rowOff>
    </xdr:from>
    <xdr:ext cx="534377" cy="259045"/>
    <xdr:sp macro="" textlink="">
      <xdr:nvSpPr>
        <xdr:cNvPr id="611" name="テキスト ボックス 610"/>
        <xdr:cNvSpPr txBox="1"/>
      </xdr:nvSpPr>
      <xdr:spPr>
        <a:xfrm>
          <a:off x="12547111" y="1015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42385</xdr:rowOff>
    </xdr:from>
    <xdr:to>
      <xdr:col>85</xdr:col>
      <xdr:colOff>127000</xdr:colOff>
      <xdr:row>79</xdr:row>
      <xdr:rowOff>44427</xdr:rowOff>
    </xdr:to>
    <xdr:cxnSp macro="">
      <xdr:nvCxnSpPr>
        <xdr:cNvPr id="640" name="直線コネクタ 639"/>
        <xdr:cNvCxnSpPr/>
      </xdr:nvCxnSpPr>
      <xdr:spPr>
        <a:xfrm flipV="1">
          <a:off x="15481300" y="13586935"/>
          <a:ext cx="838200" cy="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1" name="災害復旧費平均値テキスト"/>
        <xdr:cNvSpPr txBox="1"/>
      </xdr:nvSpPr>
      <xdr:spPr>
        <a:xfrm>
          <a:off x="16370300" y="1338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44355</xdr:rowOff>
    </xdr:from>
    <xdr:to>
      <xdr:col>81</xdr:col>
      <xdr:colOff>50800</xdr:colOff>
      <xdr:row>79</xdr:row>
      <xdr:rowOff>44427</xdr:rowOff>
    </xdr:to>
    <xdr:cxnSp macro="">
      <xdr:nvCxnSpPr>
        <xdr:cNvPr id="643" name="直線コネクタ 642"/>
        <xdr:cNvCxnSpPr/>
      </xdr:nvCxnSpPr>
      <xdr:spPr>
        <a:xfrm>
          <a:off x="14592300" y="13588905"/>
          <a:ext cx="889000" cy="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44355</xdr:rowOff>
    </xdr:from>
    <xdr:to>
      <xdr:col>76</xdr:col>
      <xdr:colOff>114300</xdr:colOff>
      <xdr:row>79</xdr:row>
      <xdr:rowOff>44450</xdr:rowOff>
    </xdr:to>
    <xdr:cxnSp macro="">
      <xdr:nvCxnSpPr>
        <xdr:cNvPr id="646" name="直線コネクタ 645"/>
        <xdr:cNvCxnSpPr/>
      </xdr:nvCxnSpPr>
      <xdr:spPr>
        <a:xfrm flipV="1">
          <a:off x="13703300" y="13588905"/>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163035</xdr:rowOff>
    </xdr:from>
    <xdr:to>
      <xdr:col>85</xdr:col>
      <xdr:colOff>177800</xdr:colOff>
      <xdr:row>79</xdr:row>
      <xdr:rowOff>93185</xdr:rowOff>
    </xdr:to>
    <xdr:sp macro="" textlink="">
      <xdr:nvSpPr>
        <xdr:cNvPr id="659" name="楕円 658"/>
        <xdr:cNvSpPr/>
      </xdr:nvSpPr>
      <xdr:spPr>
        <a:xfrm>
          <a:off x="16268700" y="1353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137835</xdr:rowOff>
    </xdr:from>
    <xdr:ext cx="378565" cy="259045"/>
    <xdr:sp macro="" textlink="">
      <xdr:nvSpPr>
        <xdr:cNvPr id="660" name="災害復旧費該当値テキスト"/>
        <xdr:cNvSpPr txBox="1"/>
      </xdr:nvSpPr>
      <xdr:spPr>
        <a:xfrm>
          <a:off x="16370300" y="13510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165077</xdr:rowOff>
    </xdr:from>
    <xdr:to>
      <xdr:col>81</xdr:col>
      <xdr:colOff>101600</xdr:colOff>
      <xdr:row>79</xdr:row>
      <xdr:rowOff>95227</xdr:rowOff>
    </xdr:to>
    <xdr:sp macro="" textlink="">
      <xdr:nvSpPr>
        <xdr:cNvPr id="661" name="楕円 660"/>
        <xdr:cNvSpPr/>
      </xdr:nvSpPr>
      <xdr:spPr>
        <a:xfrm>
          <a:off x="15430500" y="1353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86354</xdr:rowOff>
    </xdr:from>
    <xdr:ext cx="249299" cy="259045"/>
    <xdr:sp macro="" textlink="">
      <xdr:nvSpPr>
        <xdr:cNvPr id="662" name="テキスト ボックス 661"/>
        <xdr:cNvSpPr txBox="1"/>
      </xdr:nvSpPr>
      <xdr:spPr>
        <a:xfrm>
          <a:off x="15356650" y="136309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165005</xdr:rowOff>
    </xdr:from>
    <xdr:to>
      <xdr:col>76</xdr:col>
      <xdr:colOff>165100</xdr:colOff>
      <xdr:row>79</xdr:row>
      <xdr:rowOff>95155</xdr:rowOff>
    </xdr:to>
    <xdr:sp macro="" textlink="">
      <xdr:nvSpPr>
        <xdr:cNvPr id="663" name="楕円 662"/>
        <xdr:cNvSpPr/>
      </xdr:nvSpPr>
      <xdr:spPr>
        <a:xfrm>
          <a:off x="14541500" y="135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86282</xdr:rowOff>
    </xdr:from>
    <xdr:ext cx="313932" cy="259045"/>
    <xdr:sp macro="" textlink="">
      <xdr:nvSpPr>
        <xdr:cNvPr id="664" name="テキスト ボックス 663"/>
        <xdr:cNvSpPr txBox="1"/>
      </xdr:nvSpPr>
      <xdr:spPr>
        <a:xfrm>
          <a:off x="14435333" y="13630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154343</xdr:rowOff>
    </xdr:from>
    <xdr:to>
      <xdr:col>85</xdr:col>
      <xdr:colOff>127000</xdr:colOff>
      <xdr:row>96</xdr:row>
      <xdr:rowOff>157124</xdr:rowOff>
    </xdr:to>
    <xdr:cxnSp macro="">
      <xdr:nvCxnSpPr>
        <xdr:cNvPr id="697" name="直線コネクタ 696"/>
        <xdr:cNvCxnSpPr/>
      </xdr:nvCxnSpPr>
      <xdr:spPr>
        <a:xfrm flipV="1">
          <a:off x="15481300" y="16613543"/>
          <a:ext cx="8382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122801</xdr:rowOff>
    </xdr:from>
    <xdr:ext cx="534377" cy="259045"/>
    <xdr:sp macro="" textlink="">
      <xdr:nvSpPr>
        <xdr:cNvPr id="698" name="公債費平均値テキスト"/>
        <xdr:cNvSpPr txBox="1"/>
      </xdr:nvSpPr>
      <xdr:spPr>
        <a:xfrm>
          <a:off x="16370300" y="16410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107989</xdr:rowOff>
    </xdr:from>
    <xdr:to>
      <xdr:col>81</xdr:col>
      <xdr:colOff>50800</xdr:colOff>
      <xdr:row>96</xdr:row>
      <xdr:rowOff>157124</xdr:rowOff>
    </xdr:to>
    <xdr:cxnSp macro="">
      <xdr:nvCxnSpPr>
        <xdr:cNvPr id="700" name="直線コネクタ 699"/>
        <xdr:cNvCxnSpPr/>
      </xdr:nvCxnSpPr>
      <xdr:spPr>
        <a:xfrm>
          <a:off x="14592300" y="16567189"/>
          <a:ext cx="889000" cy="4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49344</xdr:rowOff>
    </xdr:from>
    <xdr:ext cx="534377" cy="259045"/>
    <xdr:sp macro="" textlink="">
      <xdr:nvSpPr>
        <xdr:cNvPr id="702" name="テキスト ボックス 701"/>
        <xdr:cNvSpPr txBox="1"/>
      </xdr:nvSpPr>
      <xdr:spPr>
        <a:xfrm>
          <a:off x="15214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102578</xdr:rowOff>
    </xdr:from>
    <xdr:to>
      <xdr:col>76</xdr:col>
      <xdr:colOff>114300</xdr:colOff>
      <xdr:row>96</xdr:row>
      <xdr:rowOff>107989</xdr:rowOff>
    </xdr:to>
    <xdr:cxnSp macro="">
      <xdr:nvCxnSpPr>
        <xdr:cNvPr id="703" name="直線コネクタ 702"/>
        <xdr:cNvCxnSpPr/>
      </xdr:nvCxnSpPr>
      <xdr:spPr>
        <a:xfrm>
          <a:off x="13703300" y="16561778"/>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26103</xdr:rowOff>
    </xdr:from>
    <xdr:ext cx="534377" cy="259045"/>
    <xdr:sp macro="" textlink="">
      <xdr:nvSpPr>
        <xdr:cNvPr id="705" name="テキスト ボックス 704"/>
        <xdr:cNvSpPr txBox="1"/>
      </xdr:nvSpPr>
      <xdr:spPr>
        <a:xfrm>
          <a:off x="14325111" y="166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41783</xdr:rowOff>
    </xdr:from>
    <xdr:to>
      <xdr:col>71</xdr:col>
      <xdr:colOff>177800</xdr:colOff>
      <xdr:row>96</xdr:row>
      <xdr:rowOff>102578</xdr:rowOff>
    </xdr:to>
    <xdr:cxnSp macro="">
      <xdr:nvCxnSpPr>
        <xdr:cNvPr id="706" name="直線コネクタ 705"/>
        <xdr:cNvCxnSpPr/>
      </xdr:nvCxnSpPr>
      <xdr:spPr>
        <a:xfrm>
          <a:off x="12814300" y="16500983"/>
          <a:ext cx="889000" cy="6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51694</xdr:rowOff>
    </xdr:from>
    <xdr:ext cx="534377" cy="259045"/>
    <xdr:sp macro="" textlink="">
      <xdr:nvSpPr>
        <xdr:cNvPr id="708" name="テキスト ボックス 707"/>
        <xdr:cNvSpPr txBox="1"/>
      </xdr:nvSpPr>
      <xdr:spPr>
        <a:xfrm>
          <a:off x="13436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165816</xdr:rowOff>
    </xdr:from>
    <xdr:ext cx="534377" cy="259045"/>
    <xdr:sp macro="" textlink="">
      <xdr:nvSpPr>
        <xdr:cNvPr id="710" name="テキスト ボックス 709"/>
        <xdr:cNvSpPr txBox="1"/>
      </xdr:nvSpPr>
      <xdr:spPr>
        <a:xfrm>
          <a:off x="12547111" y="1662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103543</xdr:rowOff>
    </xdr:from>
    <xdr:to>
      <xdr:col>85</xdr:col>
      <xdr:colOff>177800</xdr:colOff>
      <xdr:row>97</xdr:row>
      <xdr:rowOff>33693</xdr:rowOff>
    </xdr:to>
    <xdr:sp macro="" textlink="">
      <xdr:nvSpPr>
        <xdr:cNvPr id="716" name="楕円 715"/>
        <xdr:cNvSpPr/>
      </xdr:nvSpPr>
      <xdr:spPr>
        <a:xfrm>
          <a:off x="16268700" y="1656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81970</xdr:rowOff>
    </xdr:from>
    <xdr:ext cx="534377" cy="259045"/>
    <xdr:sp macro="" textlink="">
      <xdr:nvSpPr>
        <xdr:cNvPr id="717" name="公債費該当値テキスト"/>
        <xdr:cNvSpPr txBox="1"/>
      </xdr:nvSpPr>
      <xdr:spPr>
        <a:xfrm>
          <a:off x="16370300" y="1654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106324</xdr:rowOff>
    </xdr:from>
    <xdr:to>
      <xdr:col>81</xdr:col>
      <xdr:colOff>101600</xdr:colOff>
      <xdr:row>97</xdr:row>
      <xdr:rowOff>36474</xdr:rowOff>
    </xdr:to>
    <xdr:sp macro="" textlink="">
      <xdr:nvSpPr>
        <xdr:cNvPr id="718" name="楕円 717"/>
        <xdr:cNvSpPr/>
      </xdr:nvSpPr>
      <xdr:spPr>
        <a:xfrm>
          <a:off x="15430500" y="1656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27601</xdr:rowOff>
    </xdr:from>
    <xdr:ext cx="534377" cy="259045"/>
    <xdr:sp macro="" textlink="">
      <xdr:nvSpPr>
        <xdr:cNvPr id="719" name="テキスト ボックス 718"/>
        <xdr:cNvSpPr txBox="1"/>
      </xdr:nvSpPr>
      <xdr:spPr>
        <a:xfrm>
          <a:off x="15214111" y="1665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57189</xdr:rowOff>
    </xdr:from>
    <xdr:to>
      <xdr:col>76</xdr:col>
      <xdr:colOff>165100</xdr:colOff>
      <xdr:row>96</xdr:row>
      <xdr:rowOff>158789</xdr:rowOff>
    </xdr:to>
    <xdr:sp macro="" textlink="">
      <xdr:nvSpPr>
        <xdr:cNvPr id="720" name="楕円 719"/>
        <xdr:cNvSpPr/>
      </xdr:nvSpPr>
      <xdr:spPr>
        <a:xfrm>
          <a:off x="14541500" y="1651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3866</xdr:rowOff>
    </xdr:from>
    <xdr:ext cx="534377" cy="259045"/>
    <xdr:sp macro="" textlink="">
      <xdr:nvSpPr>
        <xdr:cNvPr id="721" name="テキスト ボックス 720"/>
        <xdr:cNvSpPr txBox="1"/>
      </xdr:nvSpPr>
      <xdr:spPr>
        <a:xfrm>
          <a:off x="14325111" y="162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51778</xdr:rowOff>
    </xdr:from>
    <xdr:to>
      <xdr:col>72</xdr:col>
      <xdr:colOff>38100</xdr:colOff>
      <xdr:row>96</xdr:row>
      <xdr:rowOff>153378</xdr:rowOff>
    </xdr:to>
    <xdr:sp macro="" textlink="">
      <xdr:nvSpPr>
        <xdr:cNvPr id="722" name="楕円 721"/>
        <xdr:cNvSpPr/>
      </xdr:nvSpPr>
      <xdr:spPr>
        <a:xfrm>
          <a:off x="13652500" y="1651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169905</xdr:rowOff>
    </xdr:from>
    <xdr:ext cx="534377" cy="259045"/>
    <xdr:sp macro="" textlink="">
      <xdr:nvSpPr>
        <xdr:cNvPr id="723" name="テキスト ボックス 722"/>
        <xdr:cNvSpPr txBox="1"/>
      </xdr:nvSpPr>
      <xdr:spPr>
        <a:xfrm>
          <a:off x="13436111" y="1628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162433</xdr:rowOff>
    </xdr:from>
    <xdr:to>
      <xdr:col>67</xdr:col>
      <xdr:colOff>101600</xdr:colOff>
      <xdr:row>96</xdr:row>
      <xdr:rowOff>92583</xdr:rowOff>
    </xdr:to>
    <xdr:sp macro="" textlink="">
      <xdr:nvSpPr>
        <xdr:cNvPr id="724" name="楕円 723"/>
        <xdr:cNvSpPr/>
      </xdr:nvSpPr>
      <xdr:spPr>
        <a:xfrm>
          <a:off x="12763500" y="1645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109110</xdr:rowOff>
    </xdr:from>
    <xdr:ext cx="534377" cy="259045"/>
    <xdr:sp macro="" textlink="">
      <xdr:nvSpPr>
        <xdr:cNvPr id="725" name="テキスト ボックス 724"/>
        <xdr:cNvSpPr txBox="1"/>
      </xdr:nvSpPr>
      <xdr:spPr>
        <a:xfrm>
          <a:off x="12547111" y="1622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議会費、総務費、民生費、農林水産業費、商工費、土木費、消防費と教育費については類似団体内平均値を下回っている一方、衛生費については類似団体内平均値を上回っている。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衛生費については、クリーンセンターにかかる経費が多額となっており、類似団体平均値を上回っている。</a:t>
          </a:r>
        </a:p>
        <a:p>
          <a:r>
            <a:rPr kumimoji="1" lang="ja-JP" altLang="en-US" sz="1300">
              <a:latin typeface="ＭＳ Ｐゴシック" panose="020B0600070205080204" pitchFamily="50" charset="-128"/>
              <a:ea typeface="ＭＳ Ｐゴシック" panose="020B0600070205080204" pitchFamily="50" charset="-128"/>
            </a:rPr>
            <a:t>また、昨年に類似団体平均を上回っていた民生費と教育費は、認定子ども園整備や学校の空調整備が終了したため類似団体平均値を下回った。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奈良県広陵町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28,29</a:t>
          </a:r>
          <a:r>
            <a:rPr kumimoji="1" lang="ja-JP" altLang="en-US" sz="1400">
              <a:latin typeface="ＭＳ ゴシック" pitchFamily="49" charset="-128"/>
              <a:ea typeface="ＭＳ ゴシック" pitchFamily="49" charset="-128"/>
            </a:rPr>
            <a:t>年度に、給食センター建設、認定こども園建設や小中学校普通教室空調設置など大規模な事業の財源確保のため実質単年度収支は赤字となっていた。平成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年度は大規模な事業がなかったため黒字となった。</a:t>
          </a:r>
        </a:p>
        <a:p>
          <a:r>
            <a:rPr kumimoji="1" lang="ja-JP" altLang="en-US" sz="1400">
              <a:latin typeface="ＭＳ ゴシック" pitchFamily="49" charset="-128"/>
              <a:ea typeface="ＭＳ ゴシック" pitchFamily="49" charset="-128"/>
            </a:rPr>
            <a:t>今後は成果を考慮した各事務事業の見直し等の取り組みを推進し、実質単年度収支の改善を図り基金に頼らない財政構造の構築を目指す。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奈良県広陵町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体的には黒字であるが、黒字額についても年々減少傾向にある。その要因としては、水道管の老朽化による耐震化事業を実施してきたことにより、水道事業会計の黒字額も減少傾向にあることが挙げら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3"/>
      <c r="AO4" s="483"/>
      <c r="AP4" s="483"/>
      <c r="AQ4" s="483"/>
      <c r="AR4" s="483"/>
      <c r="AS4" s="483"/>
      <c r="AT4" s="483"/>
      <c r="AU4" s="483"/>
      <c r="AV4" s="483"/>
      <c r="AW4" s="483"/>
      <c r="AX4" s="653"/>
      <c r="AY4" s="457" t="s">
        <v>90</v>
      </c>
      <c r="AZ4" s="458"/>
      <c r="BA4" s="458"/>
      <c r="BB4" s="458"/>
      <c r="BC4" s="458"/>
      <c r="BD4" s="458"/>
      <c r="BE4" s="458"/>
      <c r="BF4" s="458"/>
      <c r="BG4" s="458"/>
      <c r="BH4" s="458"/>
      <c r="BI4" s="458"/>
      <c r="BJ4" s="458"/>
      <c r="BK4" s="458"/>
      <c r="BL4" s="458"/>
      <c r="BM4" s="459"/>
      <c r="BN4" s="460">
        <v>11105696</v>
      </c>
      <c r="BO4" s="461"/>
      <c r="BP4" s="461"/>
      <c r="BQ4" s="461"/>
      <c r="BR4" s="461"/>
      <c r="BS4" s="461"/>
      <c r="BT4" s="461"/>
      <c r="BU4" s="462"/>
      <c r="BV4" s="460">
        <v>12046073</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3.8</v>
      </c>
      <c r="CU4" s="642"/>
      <c r="CV4" s="642"/>
      <c r="CW4" s="642"/>
      <c r="CX4" s="642"/>
      <c r="CY4" s="642"/>
      <c r="CZ4" s="642"/>
      <c r="DA4" s="643"/>
      <c r="DB4" s="641">
        <v>3.5</v>
      </c>
      <c r="DC4" s="642"/>
      <c r="DD4" s="642"/>
      <c r="DE4" s="642"/>
      <c r="DF4" s="642"/>
      <c r="DG4" s="642"/>
      <c r="DH4" s="642"/>
      <c r="DI4" s="643"/>
      <c r="DJ4" s="185"/>
      <c r="DK4" s="185"/>
      <c r="DL4" s="185"/>
      <c r="DM4" s="185"/>
      <c r="DN4" s="185"/>
      <c r="DO4" s="185"/>
    </row>
    <row r="5" spans="1:119" ht="18.75" customHeight="1">
      <c r="A5" s="186"/>
      <c r="B5" s="648"/>
      <c r="C5" s="484"/>
      <c r="D5" s="484"/>
      <c r="E5" s="649"/>
      <c r="F5" s="649"/>
      <c r="G5" s="649"/>
      <c r="H5" s="649"/>
      <c r="I5" s="649"/>
      <c r="J5" s="649"/>
      <c r="K5" s="649"/>
      <c r="L5" s="649"/>
      <c r="M5" s="649"/>
      <c r="N5" s="649"/>
      <c r="O5" s="649"/>
      <c r="P5" s="649"/>
      <c r="Q5" s="649"/>
      <c r="R5" s="482"/>
      <c r="S5" s="482"/>
      <c r="T5" s="482"/>
      <c r="U5" s="482"/>
      <c r="V5" s="652"/>
      <c r="W5" s="571"/>
      <c r="X5" s="483"/>
      <c r="Y5" s="483"/>
      <c r="Z5" s="483"/>
      <c r="AA5" s="483"/>
      <c r="AB5" s="484"/>
      <c r="AC5" s="482"/>
      <c r="AD5" s="483"/>
      <c r="AE5" s="483"/>
      <c r="AF5" s="483"/>
      <c r="AG5" s="483"/>
      <c r="AH5" s="483"/>
      <c r="AI5" s="483"/>
      <c r="AJ5" s="483"/>
      <c r="AK5" s="483"/>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10776679</v>
      </c>
      <c r="BO5" s="466"/>
      <c r="BP5" s="466"/>
      <c r="BQ5" s="466"/>
      <c r="BR5" s="466"/>
      <c r="BS5" s="466"/>
      <c r="BT5" s="466"/>
      <c r="BU5" s="467"/>
      <c r="BV5" s="465">
        <v>11767905</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93.8</v>
      </c>
      <c r="CU5" s="436"/>
      <c r="CV5" s="436"/>
      <c r="CW5" s="436"/>
      <c r="CX5" s="436"/>
      <c r="CY5" s="436"/>
      <c r="CZ5" s="436"/>
      <c r="DA5" s="437"/>
      <c r="DB5" s="435">
        <v>93</v>
      </c>
      <c r="DC5" s="436"/>
      <c r="DD5" s="436"/>
      <c r="DE5" s="436"/>
      <c r="DF5" s="436"/>
      <c r="DG5" s="436"/>
      <c r="DH5" s="436"/>
      <c r="DI5" s="437"/>
      <c r="DJ5" s="185"/>
      <c r="DK5" s="185"/>
      <c r="DL5" s="185"/>
      <c r="DM5" s="185"/>
      <c r="DN5" s="185"/>
      <c r="DO5" s="185"/>
    </row>
    <row r="6" spans="1:119" ht="18.75" customHeight="1">
      <c r="A6" s="186"/>
      <c r="B6" s="618" t="s">
        <v>96</v>
      </c>
      <c r="C6" s="481"/>
      <c r="D6" s="481"/>
      <c r="E6" s="619"/>
      <c r="F6" s="619"/>
      <c r="G6" s="619"/>
      <c r="H6" s="619"/>
      <c r="I6" s="619"/>
      <c r="J6" s="619"/>
      <c r="K6" s="619"/>
      <c r="L6" s="619" t="s">
        <v>97</v>
      </c>
      <c r="M6" s="619"/>
      <c r="N6" s="619"/>
      <c r="O6" s="619"/>
      <c r="P6" s="619"/>
      <c r="Q6" s="619"/>
      <c r="R6" s="505"/>
      <c r="S6" s="505"/>
      <c r="T6" s="505"/>
      <c r="U6" s="505"/>
      <c r="V6" s="625"/>
      <c r="W6" s="556" t="s">
        <v>98</v>
      </c>
      <c r="X6" s="480"/>
      <c r="Y6" s="480"/>
      <c r="Z6" s="480"/>
      <c r="AA6" s="480"/>
      <c r="AB6" s="481"/>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329017</v>
      </c>
      <c r="BO6" s="466"/>
      <c r="BP6" s="466"/>
      <c r="BQ6" s="466"/>
      <c r="BR6" s="466"/>
      <c r="BS6" s="466"/>
      <c r="BT6" s="466"/>
      <c r="BU6" s="467"/>
      <c r="BV6" s="465">
        <v>278168</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100</v>
      </c>
      <c r="CU6" s="616"/>
      <c r="CV6" s="616"/>
      <c r="CW6" s="616"/>
      <c r="CX6" s="616"/>
      <c r="CY6" s="616"/>
      <c r="CZ6" s="616"/>
      <c r="DA6" s="617"/>
      <c r="DB6" s="615">
        <v>99.1</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104</v>
      </c>
      <c r="AV7" s="523"/>
      <c r="AW7" s="523"/>
      <c r="AX7" s="523"/>
      <c r="AY7" s="445" t="s">
        <v>105</v>
      </c>
      <c r="AZ7" s="446"/>
      <c r="BA7" s="446"/>
      <c r="BB7" s="446"/>
      <c r="BC7" s="446"/>
      <c r="BD7" s="446"/>
      <c r="BE7" s="446"/>
      <c r="BF7" s="446"/>
      <c r="BG7" s="446"/>
      <c r="BH7" s="446"/>
      <c r="BI7" s="446"/>
      <c r="BJ7" s="446"/>
      <c r="BK7" s="446"/>
      <c r="BL7" s="446"/>
      <c r="BM7" s="447"/>
      <c r="BN7" s="465">
        <v>46761</v>
      </c>
      <c r="BO7" s="466"/>
      <c r="BP7" s="466"/>
      <c r="BQ7" s="466"/>
      <c r="BR7" s="466"/>
      <c r="BS7" s="466"/>
      <c r="BT7" s="466"/>
      <c r="BU7" s="467"/>
      <c r="BV7" s="465">
        <v>22222</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7493135</v>
      </c>
      <c r="CU7" s="466"/>
      <c r="CV7" s="466"/>
      <c r="CW7" s="466"/>
      <c r="CX7" s="466"/>
      <c r="CY7" s="466"/>
      <c r="CZ7" s="466"/>
      <c r="DA7" s="467"/>
      <c r="DB7" s="465">
        <v>7371872</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282256</v>
      </c>
      <c r="BO8" s="466"/>
      <c r="BP8" s="466"/>
      <c r="BQ8" s="466"/>
      <c r="BR8" s="466"/>
      <c r="BS8" s="466"/>
      <c r="BT8" s="466"/>
      <c r="BU8" s="467"/>
      <c r="BV8" s="465">
        <v>255946</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0.62</v>
      </c>
      <c r="CU8" s="579"/>
      <c r="CV8" s="579"/>
      <c r="CW8" s="579"/>
      <c r="CX8" s="579"/>
      <c r="CY8" s="579"/>
      <c r="CZ8" s="579"/>
      <c r="DA8" s="580"/>
      <c r="DB8" s="578">
        <v>0.61</v>
      </c>
      <c r="DC8" s="579"/>
      <c r="DD8" s="579"/>
      <c r="DE8" s="579"/>
      <c r="DF8" s="579"/>
      <c r="DG8" s="579"/>
      <c r="DH8" s="579"/>
      <c r="DI8" s="580"/>
      <c r="DJ8" s="185"/>
      <c r="DK8" s="185"/>
      <c r="DL8" s="185"/>
      <c r="DM8" s="185"/>
      <c r="DN8" s="185"/>
      <c r="DO8" s="185"/>
    </row>
    <row r="9" spans="1:119" ht="18.75" customHeight="1" thickBot="1">
      <c r="A9" s="186"/>
      <c r="B9" s="604" t="s">
        <v>111</v>
      </c>
      <c r="C9" s="605"/>
      <c r="D9" s="605"/>
      <c r="E9" s="605"/>
      <c r="F9" s="605"/>
      <c r="G9" s="605"/>
      <c r="H9" s="605"/>
      <c r="I9" s="605"/>
      <c r="J9" s="605"/>
      <c r="K9" s="528"/>
      <c r="L9" s="606" t="s">
        <v>112</v>
      </c>
      <c r="M9" s="607"/>
      <c r="N9" s="607"/>
      <c r="O9" s="607"/>
      <c r="P9" s="607"/>
      <c r="Q9" s="608"/>
      <c r="R9" s="609">
        <v>33487</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26310</v>
      </c>
      <c r="BO9" s="466"/>
      <c r="BP9" s="466"/>
      <c r="BQ9" s="466"/>
      <c r="BR9" s="466"/>
      <c r="BS9" s="466"/>
      <c r="BT9" s="466"/>
      <c r="BU9" s="467"/>
      <c r="BV9" s="465">
        <v>-163908</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13.6</v>
      </c>
      <c r="CU9" s="436"/>
      <c r="CV9" s="436"/>
      <c r="CW9" s="436"/>
      <c r="CX9" s="436"/>
      <c r="CY9" s="436"/>
      <c r="CZ9" s="436"/>
      <c r="DA9" s="437"/>
      <c r="DB9" s="435">
        <v>13.2</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118</v>
      </c>
      <c r="M10" s="439"/>
      <c r="N10" s="439"/>
      <c r="O10" s="439"/>
      <c r="P10" s="439"/>
      <c r="Q10" s="440"/>
      <c r="R10" s="441">
        <v>33070</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93</v>
      </c>
      <c r="AV10" s="523"/>
      <c r="AW10" s="523"/>
      <c r="AX10" s="523"/>
      <c r="AY10" s="445" t="s">
        <v>120</v>
      </c>
      <c r="AZ10" s="446"/>
      <c r="BA10" s="446"/>
      <c r="BB10" s="446"/>
      <c r="BC10" s="446"/>
      <c r="BD10" s="446"/>
      <c r="BE10" s="446"/>
      <c r="BF10" s="446"/>
      <c r="BG10" s="446"/>
      <c r="BH10" s="446"/>
      <c r="BI10" s="446"/>
      <c r="BJ10" s="446"/>
      <c r="BK10" s="446"/>
      <c r="BL10" s="446"/>
      <c r="BM10" s="447"/>
      <c r="BN10" s="465">
        <v>1573</v>
      </c>
      <c r="BO10" s="466"/>
      <c r="BP10" s="466"/>
      <c r="BQ10" s="466"/>
      <c r="BR10" s="466"/>
      <c r="BS10" s="466"/>
      <c r="BT10" s="466"/>
      <c r="BU10" s="467"/>
      <c r="BV10" s="465">
        <v>1580</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3" t="s">
        <v>122</v>
      </c>
      <c r="M11" s="514"/>
      <c r="N11" s="514"/>
      <c r="O11" s="514"/>
      <c r="P11" s="514"/>
      <c r="Q11" s="515"/>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125</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c r="A12" s="186"/>
      <c r="B12" s="581" t="s">
        <v>130</v>
      </c>
      <c r="C12" s="582"/>
      <c r="D12" s="582"/>
      <c r="E12" s="582"/>
      <c r="F12" s="582"/>
      <c r="G12" s="582"/>
      <c r="H12" s="582"/>
      <c r="I12" s="582"/>
      <c r="J12" s="582"/>
      <c r="K12" s="583"/>
      <c r="L12" s="590" t="s">
        <v>131</v>
      </c>
      <c r="M12" s="591"/>
      <c r="N12" s="591"/>
      <c r="O12" s="591"/>
      <c r="P12" s="591"/>
      <c r="Q12" s="592"/>
      <c r="R12" s="593">
        <v>35000</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111621</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139</v>
      </c>
      <c r="N13" s="566"/>
      <c r="O13" s="566"/>
      <c r="P13" s="566"/>
      <c r="Q13" s="567"/>
      <c r="R13" s="568">
        <v>34793</v>
      </c>
      <c r="S13" s="569"/>
      <c r="T13" s="569"/>
      <c r="U13" s="569"/>
      <c r="V13" s="570"/>
      <c r="W13" s="556" t="s">
        <v>140</v>
      </c>
      <c r="X13" s="480"/>
      <c r="Y13" s="480"/>
      <c r="Z13" s="480"/>
      <c r="AA13" s="480"/>
      <c r="AB13" s="481"/>
      <c r="AC13" s="441">
        <v>265</v>
      </c>
      <c r="AD13" s="442"/>
      <c r="AE13" s="442"/>
      <c r="AF13" s="442"/>
      <c r="AG13" s="443"/>
      <c r="AH13" s="441">
        <v>257</v>
      </c>
      <c r="AI13" s="442"/>
      <c r="AJ13" s="442"/>
      <c r="AK13" s="442"/>
      <c r="AL13" s="444"/>
      <c r="AM13" s="534" t="s">
        <v>141</v>
      </c>
      <c r="AN13" s="439"/>
      <c r="AO13" s="439"/>
      <c r="AP13" s="439"/>
      <c r="AQ13" s="439"/>
      <c r="AR13" s="439"/>
      <c r="AS13" s="439"/>
      <c r="AT13" s="440"/>
      <c r="AU13" s="522" t="s">
        <v>108</v>
      </c>
      <c r="AV13" s="523"/>
      <c r="AW13" s="523"/>
      <c r="AX13" s="523"/>
      <c r="AY13" s="445" t="s">
        <v>142</v>
      </c>
      <c r="AZ13" s="446"/>
      <c r="BA13" s="446"/>
      <c r="BB13" s="446"/>
      <c r="BC13" s="446"/>
      <c r="BD13" s="446"/>
      <c r="BE13" s="446"/>
      <c r="BF13" s="446"/>
      <c r="BG13" s="446"/>
      <c r="BH13" s="446"/>
      <c r="BI13" s="446"/>
      <c r="BJ13" s="446"/>
      <c r="BK13" s="446"/>
      <c r="BL13" s="446"/>
      <c r="BM13" s="447"/>
      <c r="BN13" s="465">
        <v>27883</v>
      </c>
      <c r="BO13" s="466"/>
      <c r="BP13" s="466"/>
      <c r="BQ13" s="466"/>
      <c r="BR13" s="466"/>
      <c r="BS13" s="466"/>
      <c r="BT13" s="466"/>
      <c r="BU13" s="467"/>
      <c r="BV13" s="465">
        <v>-273949</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8.1</v>
      </c>
      <c r="CU13" s="436"/>
      <c r="CV13" s="436"/>
      <c r="CW13" s="436"/>
      <c r="CX13" s="436"/>
      <c r="CY13" s="436"/>
      <c r="CZ13" s="436"/>
      <c r="DA13" s="437"/>
      <c r="DB13" s="435">
        <v>8.6999999999999993</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144</v>
      </c>
      <c r="M14" s="599"/>
      <c r="N14" s="599"/>
      <c r="O14" s="599"/>
      <c r="P14" s="599"/>
      <c r="Q14" s="600"/>
      <c r="R14" s="568">
        <v>35002</v>
      </c>
      <c r="S14" s="569"/>
      <c r="T14" s="569"/>
      <c r="U14" s="569"/>
      <c r="V14" s="570"/>
      <c r="W14" s="571"/>
      <c r="X14" s="483"/>
      <c r="Y14" s="483"/>
      <c r="Z14" s="483"/>
      <c r="AA14" s="483"/>
      <c r="AB14" s="484"/>
      <c r="AC14" s="561">
        <v>1.8</v>
      </c>
      <c r="AD14" s="562"/>
      <c r="AE14" s="562"/>
      <c r="AF14" s="562"/>
      <c r="AG14" s="563"/>
      <c r="AH14" s="561">
        <v>1.8</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54.8</v>
      </c>
      <c r="CU14" s="573"/>
      <c r="CV14" s="573"/>
      <c r="CW14" s="573"/>
      <c r="CX14" s="573"/>
      <c r="CY14" s="573"/>
      <c r="CZ14" s="573"/>
      <c r="DA14" s="574"/>
      <c r="DB14" s="572">
        <v>52.5</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139</v>
      </c>
      <c r="N15" s="566"/>
      <c r="O15" s="566"/>
      <c r="P15" s="566"/>
      <c r="Q15" s="567"/>
      <c r="R15" s="568">
        <v>34805</v>
      </c>
      <c r="S15" s="569"/>
      <c r="T15" s="569"/>
      <c r="U15" s="569"/>
      <c r="V15" s="570"/>
      <c r="W15" s="556" t="s">
        <v>146</v>
      </c>
      <c r="X15" s="480"/>
      <c r="Y15" s="480"/>
      <c r="Z15" s="480"/>
      <c r="AA15" s="480"/>
      <c r="AB15" s="481"/>
      <c r="AC15" s="441">
        <v>4099</v>
      </c>
      <c r="AD15" s="442"/>
      <c r="AE15" s="442"/>
      <c r="AF15" s="442"/>
      <c r="AG15" s="443"/>
      <c r="AH15" s="441">
        <v>4030</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3728648</v>
      </c>
      <c r="BO15" s="461"/>
      <c r="BP15" s="461"/>
      <c r="BQ15" s="461"/>
      <c r="BR15" s="461"/>
      <c r="BS15" s="461"/>
      <c r="BT15" s="461"/>
      <c r="BU15" s="462"/>
      <c r="BV15" s="460">
        <v>3651097</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3"/>
      <c r="Y16" s="483"/>
      <c r="Z16" s="483"/>
      <c r="AA16" s="483"/>
      <c r="AB16" s="484"/>
      <c r="AC16" s="561">
        <v>27.6</v>
      </c>
      <c r="AD16" s="562"/>
      <c r="AE16" s="562"/>
      <c r="AF16" s="562"/>
      <c r="AG16" s="563"/>
      <c r="AH16" s="561">
        <v>28.2</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5937321</v>
      </c>
      <c r="BO16" s="466"/>
      <c r="BP16" s="466"/>
      <c r="BQ16" s="466"/>
      <c r="BR16" s="466"/>
      <c r="BS16" s="466"/>
      <c r="BT16" s="466"/>
      <c r="BU16" s="467"/>
      <c r="BV16" s="465">
        <v>5859073</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152</v>
      </c>
      <c r="N17" s="551"/>
      <c r="O17" s="551"/>
      <c r="P17" s="551"/>
      <c r="Q17" s="552"/>
      <c r="R17" s="553" t="s">
        <v>150</v>
      </c>
      <c r="S17" s="554"/>
      <c r="T17" s="554"/>
      <c r="U17" s="554"/>
      <c r="V17" s="555"/>
      <c r="W17" s="556" t="s">
        <v>153</v>
      </c>
      <c r="X17" s="480"/>
      <c r="Y17" s="480"/>
      <c r="Z17" s="480"/>
      <c r="AA17" s="480"/>
      <c r="AB17" s="481"/>
      <c r="AC17" s="441">
        <v>10499</v>
      </c>
      <c r="AD17" s="442"/>
      <c r="AE17" s="442"/>
      <c r="AF17" s="442"/>
      <c r="AG17" s="443"/>
      <c r="AH17" s="441">
        <v>10008</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4815353</v>
      </c>
      <c r="BO17" s="466"/>
      <c r="BP17" s="466"/>
      <c r="BQ17" s="466"/>
      <c r="BR17" s="466"/>
      <c r="BS17" s="466"/>
      <c r="BT17" s="466"/>
      <c r="BU17" s="467"/>
      <c r="BV17" s="465">
        <v>4704294</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155</v>
      </c>
      <c r="C18" s="528"/>
      <c r="D18" s="528"/>
      <c r="E18" s="529"/>
      <c r="F18" s="529"/>
      <c r="G18" s="529"/>
      <c r="H18" s="529"/>
      <c r="I18" s="529"/>
      <c r="J18" s="529"/>
      <c r="K18" s="529"/>
      <c r="L18" s="530">
        <v>16.3</v>
      </c>
      <c r="M18" s="530"/>
      <c r="N18" s="530"/>
      <c r="O18" s="530"/>
      <c r="P18" s="530"/>
      <c r="Q18" s="530"/>
      <c r="R18" s="531"/>
      <c r="S18" s="531"/>
      <c r="T18" s="531"/>
      <c r="U18" s="531"/>
      <c r="V18" s="532"/>
      <c r="W18" s="546"/>
      <c r="X18" s="547"/>
      <c r="Y18" s="547"/>
      <c r="Z18" s="547"/>
      <c r="AA18" s="547"/>
      <c r="AB18" s="557"/>
      <c r="AC18" s="429">
        <v>70.599999999999994</v>
      </c>
      <c r="AD18" s="430"/>
      <c r="AE18" s="430"/>
      <c r="AF18" s="430"/>
      <c r="AG18" s="533"/>
      <c r="AH18" s="429">
        <v>70</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7102422</v>
      </c>
      <c r="BO18" s="466"/>
      <c r="BP18" s="466"/>
      <c r="BQ18" s="466"/>
      <c r="BR18" s="466"/>
      <c r="BS18" s="466"/>
      <c r="BT18" s="466"/>
      <c r="BU18" s="467"/>
      <c r="BV18" s="465">
        <v>6989195</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157</v>
      </c>
      <c r="C19" s="528"/>
      <c r="D19" s="528"/>
      <c r="E19" s="529"/>
      <c r="F19" s="529"/>
      <c r="G19" s="529"/>
      <c r="H19" s="529"/>
      <c r="I19" s="529"/>
      <c r="J19" s="529"/>
      <c r="K19" s="529"/>
      <c r="L19" s="535">
        <v>2054</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8185517</v>
      </c>
      <c r="BO19" s="466"/>
      <c r="BP19" s="466"/>
      <c r="BQ19" s="466"/>
      <c r="BR19" s="466"/>
      <c r="BS19" s="466"/>
      <c r="BT19" s="466"/>
      <c r="BU19" s="467"/>
      <c r="BV19" s="465">
        <v>8404022</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159</v>
      </c>
      <c r="C20" s="528"/>
      <c r="D20" s="528"/>
      <c r="E20" s="529"/>
      <c r="F20" s="529"/>
      <c r="G20" s="529"/>
      <c r="H20" s="529"/>
      <c r="I20" s="529"/>
      <c r="J20" s="529"/>
      <c r="K20" s="529"/>
      <c r="L20" s="535">
        <v>11012</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4"/>
      <c r="AO20" s="514"/>
      <c r="AP20" s="514"/>
      <c r="AQ20" s="514"/>
      <c r="AR20" s="514"/>
      <c r="AS20" s="514"/>
      <c r="AT20" s="515"/>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6" t="s">
        <v>161</v>
      </c>
      <c r="C22" s="497"/>
      <c r="D22" s="498"/>
      <c r="E22" s="505" t="s">
        <v>1</v>
      </c>
      <c r="F22" s="480"/>
      <c r="G22" s="480"/>
      <c r="H22" s="480"/>
      <c r="I22" s="480"/>
      <c r="J22" s="480"/>
      <c r="K22" s="481"/>
      <c r="L22" s="505" t="s">
        <v>162</v>
      </c>
      <c r="M22" s="480"/>
      <c r="N22" s="480"/>
      <c r="O22" s="480"/>
      <c r="P22" s="481"/>
      <c r="Q22" s="490" t="s">
        <v>163</v>
      </c>
      <c r="R22" s="491"/>
      <c r="S22" s="491"/>
      <c r="T22" s="491"/>
      <c r="U22" s="491"/>
      <c r="V22" s="506"/>
      <c r="W22" s="508" t="s">
        <v>164</v>
      </c>
      <c r="X22" s="497"/>
      <c r="Y22" s="498"/>
      <c r="Z22" s="505" t="s">
        <v>1</v>
      </c>
      <c r="AA22" s="480"/>
      <c r="AB22" s="480"/>
      <c r="AC22" s="480"/>
      <c r="AD22" s="480"/>
      <c r="AE22" s="480"/>
      <c r="AF22" s="480"/>
      <c r="AG22" s="481"/>
      <c r="AH22" s="479" t="s">
        <v>165</v>
      </c>
      <c r="AI22" s="480"/>
      <c r="AJ22" s="480"/>
      <c r="AK22" s="480"/>
      <c r="AL22" s="481"/>
      <c r="AM22" s="479" t="s">
        <v>166</v>
      </c>
      <c r="AN22" s="485"/>
      <c r="AO22" s="485"/>
      <c r="AP22" s="485"/>
      <c r="AQ22" s="485"/>
      <c r="AR22" s="486"/>
      <c r="AS22" s="490" t="s">
        <v>163</v>
      </c>
      <c r="AT22" s="491"/>
      <c r="AU22" s="491"/>
      <c r="AV22" s="491"/>
      <c r="AW22" s="491"/>
      <c r="AX22" s="492"/>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9"/>
      <c r="C23" s="500"/>
      <c r="D23" s="501"/>
      <c r="E23" s="482"/>
      <c r="F23" s="483"/>
      <c r="G23" s="483"/>
      <c r="H23" s="483"/>
      <c r="I23" s="483"/>
      <c r="J23" s="483"/>
      <c r="K23" s="484"/>
      <c r="L23" s="482"/>
      <c r="M23" s="483"/>
      <c r="N23" s="483"/>
      <c r="O23" s="483"/>
      <c r="P23" s="484"/>
      <c r="Q23" s="493"/>
      <c r="R23" s="494"/>
      <c r="S23" s="494"/>
      <c r="T23" s="494"/>
      <c r="U23" s="494"/>
      <c r="V23" s="507"/>
      <c r="W23" s="509"/>
      <c r="X23" s="500"/>
      <c r="Y23" s="501"/>
      <c r="Z23" s="482"/>
      <c r="AA23" s="483"/>
      <c r="AB23" s="483"/>
      <c r="AC23" s="483"/>
      <c r="AD23" s="483"/>
      <c r="AE23" s="483"/>
      <c r="AF23" s="483"/>
      <c r="AG23" s="484"/>
      <c r="AH23" s="482"/>
      <c r="AI23" s="483"/>
      <c r="AJ23" s="483"/>
      <c r="AK23" s="483"/>
      <c r="AL23" s="484"/>
      <c r="AM23" s="487"/>
      <c r="AN23" s="488"/>
      <c r="AO23" s="488"/>
      <c r="AP23" s="488"/>
      <c r="AQ23" s="488"/>
      <c r="AR23" s="489"/>
      <c r="AS23" s="493"/>
      <c r="AT23" s="494"/>
      <c r="AU23" s="494"/>
      <c r="AV23" s="494"/>
      <c r="AW23" s="494"/>
      <c r="AX23" s="495"/>
      <c r="AY23" s="457" t="s">
        <v>167</v>
      </c>
      <c r="AZ23" s="458"/>
      <c r="BA23" s="458"/>
      <c r="BB23" s="458"/>
      <c r="BC23" s="458"/>
      <c r="BD23" s="458"/>
      <c r="BE23" s="458"/>
      <c r="BF23" s="458"/>
      <c r="BG23" s="458"/>
      <c r="BH23" s="458"/>
      <c r="BI23" s="458"/>
      <c r="BJ23" s="458"/>
      <c r="BK23" s="458"/>
      <c r="BL23" s="458"/>
      <c r="BM23" s="459"/>
      <c r="BN23" s="465">
        <v>11282159</v>
      </c>
      <c r="BO23" s="466"/>
      <c r="BP23" s="466"/>
      <c r="BQ23" s="466"/>
      <c r="BR23" s="466"/>
      <c r="BS23" s="466"/>
      <c r="BT23" s="466"/>
      <c r="BU23" s="467"/>
      <c r="BV23" s="465">
        <v>11478723</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9"/>
      <c r="C24" s="500"/>
      <c r="D24" s="501"/>
      <c r="E24" s="438" t="s">
        <v>168</v>
      </c>
      <c r="F24" s="439"/>
      <c r="G24" s="439"/>
      <c r="H24" s="439"/>
      <c r="I24" s="439"/>
      <c r="J24" s="439"/>
      <c r="K24" s="440"/>
      <c r="L24" s="441">
        <v>1</v>
      </c>
      <c r="M24" s="442"/>
      <c r="N24" s="442"/>
      <c r="O24" s="442"/>
      <c r="P24" s="443"/>
      <c r="Q24" s="441">
        <v>8140</v>
      </c>
      <c r="R24" s="442"/>
      <c r="S24" s="442"/>
      <c r="T24" s="442"/>
      <c r="U24" s="442"/>
      <c r="V24" s="443"/>
      <c r="W24" s="509"/>
      <c r="X24" s="500"/>
      <c r="Y24" s="501"/>
      <c r="Z24" s="438" t="s">
        <v>169</v>
      </c>
      <c r="AA24" s="439"/>
      <c r="AB24" s="439"/>
      <c r="AC24" s="439"/>
      <c r="AD24" s="439"/>
      <c r="AE24" s="439"/>
      <c r="AF24" s="439"/>
      <c r="AG24" s="440"/>
      <c r="AH24" s="441">
        <v>187</v>
      </c>
      <c r="AI24" s="442"/>
      <c r="AJ24" s="442"/>
      <c r="AK24" s="442"/>
      <c r="AL24" s="443"/>
      <c r="AM24" s="441">
        <v>526592</v>
      </c>
      <c r="AN24" s="442"/>
      <c r="AO24" s="442"/>
      <c r="AP24" s="442"/>
      <c r="AQ24" s="442"/>
      <c r="AR24" s="443"/>
      <c r="AS24" s="441">
        <v>2816</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9208384</v>
      </c>
      <c r="BO24" s="466"/>
      <c r="BP24" s="466"/>
      <c r="BQ24" s="466"/>
      <c r="BR24" s="466"/>
      <c r="BS24" s="466"/>
      <c r="BT24" s="466"/>
      <c r="BU24" s="467"/>
      <c r="BV24" s="465">
        <v>9143263</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9"/>
      <c r="C25" s="500"/>
      <c r="D25" s="501"/>
      <c r="E25" s="438" t="s">
        <v>171</v>
      </c>
      <c r="F25" s="439"/>
      <c r="G25" s="439"/>
      <c r="H25" s="439"/>
      <c r="I25" s="439"/>
      <c r="J25" s="439"/>
      <c r="K25" s="440"/>
      <c r="L25" s="441">
        <v>1</v>
      </c>
      <c r="M25" s="442"/>
      <c r="N25" s="442"/>
      <c r="O25" s="442"/>
      <c r="P25" s="443"/>
      <c r="Q25" s="441">
        <v>6710</v>
      </c>
      <c r="R25" s="442"/>
      <c r="S25" s="442"/>
      <c r="T25" s="442"/>
      <c r="U25" s="442"/>
      <c r="V25" s="443"/>
      <c r="W25" s="509"/>
      <c r="X25" s="500"/>
      <c r="Y25" s="501"/>
      <c r="Z25" s="438" t="s">
        <v>172</v>
      </c>
      <c r="AA25" s="439"/>
      <c r="AB25" s="439"/>
      <c r="AC25" s="439"/>
      <c r="AD25" s="439"/>
      <c r="AE25" s="439"/>
      <c r="AF25" s="439"/>
      <c r="AG25" s="440"/>
      <c r="AH25" s="441" t="s">
        <v>129</v>
      </c>
      <c r="AI25" s="442"/>
      <c r="AJ25" s="442"/>
      <c r="AK25" s="442"/>
      <c r="AL25" s="443"/>
      <c r="AM25" s="441" t="s">
        <v>129</v>
      </c>
      <c r="AN25" s="442"/>
      <c r="AO25" s="442"/>
      <c r="AP25" s="442"/>
      <c r="AQ25" s="442"/>
      <c r="AR25" s="443"/>
      <c r="AS25" s="441" t="s">
        <v>129</v>
      </c>
      <c r="AT25" s="442"/>
      <c r="AU25" s="442"/>
      <c r="AV25" s="442"/>
      <c r="AW25" s="442"/>
      <c r="AX25" s="444"/>
      <c r="AY25" s="457" t="s">
        <v>173</v>
      </c>
      <c r="AZ25" s="458"/>
      <c r="BA25" s="458"/>
      <c r="BB25" s="458"/>
      <c r="BC25" s="458"/>
      <c r="BD25" s="458"/>
      <c r="BE25" s="458"/>
      <c r="BF25" s="458"/>
      <c r="BG25" s="458"/>
      <c r="BH25" s="458"/>
      <c r="BI25" s="458"/>
      <c r="BJ25" s="458"/>
      <c r="BK25" s="458"/>
      <c r="BL25" s="458"/>
      <c r="BM25" s="459"/>
      <c r="BN25" s="460">
        <v>318958</v>
      </c>
      <c r="BO25" s="461"/>
      <c r="BP25" s="461"/>
      <c r="BQ25" s="461"/>
      <c r="BR25" s="461"/>
      <c r="BS25" s="461"/>
      <c r="BT25" s="461"/>
      <c r="BU25" s="462"/>
      <c r="BV25" s="460">
        <v>184879</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9"/>
      <c r="C26" s="500"/>
      <c r="D26" s="501"/>
      <c r="E26" s="438" t="s">
        <v>174</v>
      </c>
      <c r="F26" s="439"/>
      <c r="G26" s="439"/>
      <c r="H26" s="439"/>
      <c r="I26" s="439"/>
      <c r="J26" s="439"/>
      <c r="K26" s="440"/>
      <c r="L26" s="441">
        <v>1</v>
      </c>
      <c r="M26" s="442"/>
      <c r="N26" s="442"/>
      <c r="O26" s="442"/>
      <c r="P26" s="443"/>
      <c r="Q26" s="441">
        <v>5940</v>
      </c>
      <c r="R26" s="442"/>
      <c r="S26" s="442"/>
      <c r="T26" s="442"/>
      <c r="U26" s="442"/>
      <c r="V26" s="443"/>
      <c r="W26" s="509"/>
      <c r="X26" s="500"/>
      <c r="Y26" s="501"/>
      <c r="Z26" s="438" t="s">
        <v>175</v>
      </c>
      <c r="AA26" s="477"/>
      <c r="AB26" s="477"/>
      <c r="AC26" s="477"/>
      <c r="AD26" s="477"/>
      <c r="AE26" s="477"/>
      <c r="AF26" s="477"/>
      <c r="AG26" s="478"/>
      <c r="AH26" s="441">
        <v>2</v>
      </c>
      <c r="AI26" s="442"/>
      <c r="AJ26" s="442"/>
      <c r="AK26" s="442"/>
      <c r="AL26" s="443"/>
      <c r="AM26" s="441" t="s">
        <v>176</v>
      </c>
      <c r="AN26" s="442"/>
      <c r="AO26" s="442"/>
      <c r="AP26" s="442"/>
      <c r="AQ26" s="442"/>
      <c r="AR26" s="443"/>
      <c r="AS26" s="441" t="s">
        <v>176</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129</v>
      </c>
      <c r="BO26" s="466"/>
      <c r="BP26" s="466"/>
      <c r="BQ26" s="466"/>
      <c r="BR26" s="466"/>
      <c r="BS26" s="466"/>
      <c r="BT26" s="466"/>
      <c r="BU26" s="467"/>
      <c r="BV26" s="465" t="s">
        <v>129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9"/>
      <c r="C27" s="500"/>
      <c r="D27" s="501"/>
      <c r="E27" s="438" t="s">
        <v>178</v>
      </c>
      <c r="F27" s="439"/>
      <c r="G27" s="439"/>
      <c r="H27" s="439"/>
      <c r="I27" s="439"/>
      <c r="J27" s="439"/>
      <c r="K27" s="440"/>
      <c r="L27" s="441">
        <v>1</v>
      </c>
      <c r="M27" s="442"/>
      <c r="N27" s="442"/>
      <c r="O27" s="442"/>
      <c r="P27" s="443"/>
      <c r="Q27" s="441">
        <v>3770</v>
      </c>
      <c r="R27" s="442"/>
      <c r="S27" s="442"/>
      <c r="T27" s="442"/>
      <c r="U27" s="442"/>
      <c r="V27" s="443"/>
      <c r="W27" s="509"/>
      <c r="X27" s="500"/>
      <c r="Y27" s="501"/>
      <c r="Z27" s="438" t="s">
        <v>179</v>
      </c>
      <c r="AA27" s="439"/>
      <c r="AB27" s="439"/>
      <c r="AC27" s="439"/>
      <c r="AD27" s="439"/>
      <c r="AE27" s="439"/>
      <c r="AF27" s="439"/>
      <c r="AG27" s="440"/>
      <c r="AH27" s="441">
        <v>40</v>
      </c>
      <c r="AI27" s="442"/>
      <c r="AJ27" s="442"/>
      <c r="AK27" s="442"/>
      <c r="AL27" s="443"/>
      <c r="AM27" s="441">
        <v>95600</v>
      </c>
      <c r="AN27" s="442"/>
      <c r="AO27" s="442"/>
      <c r="AP27" s="442"/>
      <c r="AQ27" s="442"/>
      <c r="AR27" s="443"/>
      <c r="AS27" s="441">
        <v>2390</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v>344025</v>
      </c>
      <c r="BO27" s="469"/>
      <c r="BP27" s="469"/>
      <c r="BQ27" s="469"/>
      <c r="BR27" s="469"/>
      <c r="BS27" s="469"/>
      <c r="BT27" s="469"/>
      <c r="BU27" s="470"/>
      <c r="BV27" s="468">
        <v>344024</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9"/>
      <c r="C28" s="500"/>
      <c r="D28" s="501"/>
      <c r="E28" s="438" t="s">
        <v>181</v>
      </c>
      <c r="F28" s="439"/>
      <c r="G28" s="439"/>
      <c r="H28" s="439"/>
      <c r="I28" s="439"/>
      <c r="J28" s="439"/>
      <c r="K28" s="440"/>
      <c r="L28" s="441">
        <v>1</v>
      </c>
      <c r="M28" s="442"/>
      <c r="N28" s="442"/>
      <c r="O28" s="442"/>
      <c r="P28" s="443"/>
      <c r="Q28" s="441">
        <v>3190</v>
      </c>
      <c r="R28" s="442"/>
      <c r="S28" s="442"/>
      <c r="T28" s="442"/>
      <c r="U28" s="442"/>
      <c r="V28" s="443"/>
      <c r="W28" s="509"/>
      <c r="X28" s="500"/>
      <c r="Y28" s="501"/>
      <c r="Z28" s="438" t="s">
        <v>182</v>
      </c>
      <c r="AA28" s="439"/>
      <c r="AB28" s="439"/>
      <c r="AC28" s="439"/>
      <c r="AD28" s="439"/>
      <c r="AE28" s="439"/>
      <c r="AF28" s="439"/>
      <c r="AG28" s="440"/>
      <c r="AH28" s="441" t="s">
        <v>129</v>
      </c>
      <c r="AI28" s="442"/>
      <c r="AJ28" s="442"/>
      <c r="AK28" s="442"/>
      <c r="AL28" s="443"/>
      <c r="AM28" s="441" t="s">
        <v>138</v>
      </c>
      <c r="AN28" s="442"/>
      <c r="AO28" s="442"/>
      <c r="AP28" s="442"/>
      <c r="AQ28" s="442"/>
      <c r="AR28" s="443"/>
      <c r="AS28" s="441" t="s">
        <v>129</v>
      </c>
      <c r="AT28" s="442"/>
      <c r="AU28" s="442"/>
      <c r="AV28" s="442"/>
      <c r="AW28" s="442"/>
      <c r="AX28" s="444"/>
      <c r="AY28" s="448" t="s">
        <v>183</v>
      </c>
      <c r="AZ28" s="449"/>
      <c r="BA28" s="449"/>
      <c r="BB28" s="450"/>
      <c r="BC28" s="457" t="s">
        <v>47</v>
      </c>
      <c r="BD28" s="458"/>
      <c r="BE28" s="458"/>
      <c r="BF28" s="458"/>
      <c r="BG28" s="458"/>
      <c r="BH28" s="458"/>
      <c r="BI28" s="458"/>
      <c r="BJ28" s="458"/>
      <c r="BK28" s="458"/>
      <c r="BL28" s="458"/>
      <c r="BM28" s="459"/>
      <c r="BN28" s="460">
        <v>1814903</v>
      </c>
      <c r="BO28" s="461"/>
      <c r="BP28" s="461"/>
      <c r="BQ28" s="461"/>
      <c r="BR28" s="461"/>
      <c r="BS28" s="461"/>
      <c r="BT28" s="461"/>
      <c r="BU28" s="462"/>
      <c r="BV28" s="460">
        <v>1813330</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9"/>
      <c r="C29" s="500"/>
      <c r="D29" s="501"/>
      <c r="E29" s="438" t="s">
        <v>184</v>
      </c>
      <c r="F29" s="439"/>
      <c r="G29" s="439"/>
      <c r="H29" s="439"/>
      <c r="I29" s="439"/>
      <c r="J29" s="439"/>
      <c r="K29" s="440"/>
      <c r="L29" s="441">
        <v>12</v>
      </c>
      <c r="M29" s="442"/>
      <c r="N29" s="442"/>
      <c r="O29" s="442"/>
      <c r="P29" s="443"/>
      <c r="Q29" s="441">
        <v>2900</v>
      </c>
      <c r="R29" s="442"/>
      <c r="S29" s="442"/>
      <c r="T29" s="442"/>
      <c r="U29" s="442"/>
      <c r="V29" s="443"/>
      <c r="W29" s="510"/>
      <c r="X29" s="511"/>
      <c r="Y29" s="512"/>
      <c r="Z29" s="438" t="s">
        <v>185</v>
      </c>
      <c r="AA29" s="439"/>
      <c r="AB29" s="439"/>
      <c r="AC29" s="439"/>
      <c r="AD29" s="439"/>
      <c r="AE29" s="439"/>
      <c r="AF29" s="439"/>
      <c r="AG29" s="440"/>
      <c r="AH29" s="441">
        <v>227</v>
      </c>
      <c r="AI29" s="442"/>
      <c r="AJ29" s="442"/>
      <c r="AK29" s="442"/>
      <c r="AL29" s="443"/>
      <c r="AM29" s="441">
        <v>622192</v>
      </c>
      <c r="AN29" s="442"/>
      <c r="AO29" s="442"/>
      <c r="AP29" s="442"/>
      <c r="AQ29" s="442"/>
      <c r="AR29" s="443"/>
      <c r="AS29" s="441">
        <v>2741</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v>248326</v>
      </c>
      <c r="BO29" s="466"/>
      <c r="BP29" s="466"/>
      <c r="BQ29" s="466"/>
      <c r="BR29" s="466"/>
      <c r="BS29" s="466"/>
      <c r="BT29" s="466"/>
      <c r="BU29" s="467"/>
      <c r="BV29" s="465">
        <v>228303</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2"/>
      <c r="C30" s="503"/>
      <c r="D30" s="504"/>
      <c r="E30" s="513"/>
      <c r="F30" s="514"/>
      <c r="G30" s="514"/>
      <c r="H30" s="514"/>
      <c r="I30" s="514"/>
      <c r="J30" s="514"/>
      <c r="K30" s="515"/>
      <c r="L30" s="516"/>
      <c r="M30" s="517"/>
      <c r="N30" s="517"/>
      <c r="O30" s="517"/>
      <c r="P30" s="518"/>
      <c r="Q30" s="516"/>
      <c r="R30" s="517"/>
      <c r="S30" s="517"/>
      <c r="T30" s="517"/>
      <c r="U30" s="517"/>
      <c r="V30" s="518"/>
      <c r="W30" s="519" t="s">
        <v>187</v>
      </c>
      <c r="X30" s="520"/>
      <c r="Y30" s="520"/>
      <c r="Z30" s="520"/>
      <c r="AA30" s="520"/>
      <c r="AB30" s="520"/>
      <c r="AC30" s="520"/>
      <c r="AD30" s="520"/>
      <c r="AE30" s="520"/>
      <c r="AF30" s="520"/>
      <c r="AG30" s="521"/>
      <c r="AH30" s="429">
        <v>98.4</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770497</v>
      </c>
      <c r="BO30" s="469"/>
      <c r="BP30" s="469"/>
      <c r="BQ30" s="469"/>
      <c r="BR30" s="469"/>
      <c r="BS30" s="469"/>
      <c r="BT30" s="469"/>
      <c r="BU30" s="470"/>
      <c r="BV30" s="468">
        <v>733056</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194</v>
      </c>
      <c r="V33" s="428"/>
      <c r="W33" s="427" t="s">
        <v>195</v>
      </c>
      <c r="X33" s="427"/>
      <c r="Y33" s="427"/>
      <c r="Z33" s="427"/>
      <c r="AA33" s="427"/>
      <c r="AB33" s="427"/>
      <c r="AC33" s="427"/>
      <c r="AD33" s="427"/>
      <c r="AE33" s="427"/>
      <c r="AF33" s="427"/>
      <c r="AG33" s="427"/>
      <c r="AH33" s="427"/>
      <c r="AI33" s="427"/>
      <c r="AJ33" s="427"/>
      <c r="AK33" s="427"/>
      <c r="AL33" s="215"/>
      <c r="AM33" s="428" t="s">
        <v>194</v>
      </c>
      <c r="AN33" s="428"/>
      <c r="AO33" s="427" t="s">
        <v>196</v>
      </c>
      <c r="AP33" s="427"/>
      <c r="AQ33" s="427"/>
      <c r="AR33" s="427"/>
      <c r="AS33" s="427"/>
      <c r="AT33" s="427"/>
      <c r="AU33" s="427"/>
      <c r="AV33" s="427"/>
      <c r="AW33" s="427"/>
      <c r="AX33" s="427"/>
      <c r="AY33" s="427"/>
      <c r="AZ33" s="427"/>
      <c r="BA33" s="427"/>
      <c r="BB33" s="427"/>
      <c r="BC33" s="427"/>
      <c r="BD33" s="216"/>
      <c r="BE33" s="427" t="s">
        <v>197</v>
      </c>
      <c r="BF33" s="427"/>
      <c r="BG33" s="427" t="s">
        <v>198</v>
      </c>
      <c r="BH33" s="427"/>
      <c r="BI33" s="427"/>
      <c r="BJ33" s="427"/>
      <c r="BK33" s="427"/>
      <c r="BL33" s="427"/>
      <c r="BM33" s="427"/>
      <c r="BN33" s="427"/>
      <c r="BO33" s="427"/>
      <c r="BP33" s="427"/>
      <c r="BQ33" s="427"/>
      <c r="BR33" s="427"/>
      <c r="BS33" s="427"/>
      <c r="BT33" s="427"/>
      <c r="BU33" s="427"/>
      <c r="BV33" s="216"/>
      <c r="BW33" s="428" t="s">
        <v>197</v>
      </c>
      <c r="BX33" s="428"/>
      <c r="BY33" s="427" t="s">
        <v>199</v>
      </c>
      <c r="BZ33" s="427"/>
      <c r="CA33" s="427"/>
      <c r="CB33" s="427"/>
      <c r="CC33" s="427"/>
      <c r="CD33" s="427"/>
      <c r="CE33" s="427"/>
      <c r="CF33" s="427"/>
      <c r="CG33" s="427"/>
      <c r="CH33" s="427"/>
      <c r="CI33" s="427"/>
      <c r="CJ33" s="427"/>
      <c r="CK33" s="427"/>
      <c r="CL33" s="427"/>
      <c r="CM33" s="427"/>
      <c r="CN33" s="215"/>
      <c r="CO33" s="428" t="s">
        <v>194</v>
      </c>
      <c r="CP33" s="428"/>
      <c r="CQ33" s="427" t="s">
        <v>200</v>
      </c>
      <c r="CR33" s="427"/>
      <c r="CS33" s="427"/>
      <c r="CT33" s="427"/>
      <c r="CU33" s="427"/>
      <c r="CV33" s="427"/>
      <c r="CW33" s="427"/>
      <c r="CX33" s="427"/>
      <c r="CY33" s="427"/>
      <c r="CZ33" s="427"/>
      <c r="DA33" s="427"/>
      <c r="DB33" s="427"/>
      <c r="DC33" s="427"/>
      <c r="DD33" s="427"/>
      <c r="DE33" s="427"/>
      <c r="DF33" s="215"/>
      <c r="DG33" s="426" t="s">
        <v>201</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国民健康保険事業</v>
      </c>
      <c r="X34" s="423"/>
      <c r="Y34" s="423"/>
      <c r="Z34" s="423"/>
      <c r="AA34" s="423"/>
      <c r="AB34" s="423"/>
      <c r="AC34" s="423"/>
      <c r="AD34" s="423"/>
      <c r="AE34" s="423"/>
      <c r="AF34" s="423"/>
      <c r="AG34" s="423"/>
      <c r="AH34" s="423"/>
      <c r="AI34" s="423"/>
      <c r="AJ34" s="423"/>
      <c r="AK34" s="423"/>
      <c r="AL34" s="213"/>
      <c r="AM34" s="424">
        <f>IF(AO34="","",MAX(C34:D43,U34:V43)+1)</f>
        <v>8</v>
      </c>
      <c r="AN34" s="424"/>
      <c r="AO34" s="423" t="str">
        <f>IF('各会計、関係団体の財政状況及び健全化判断比率'!B32="","",'各会計、関係団体の財政状況及び健全化判断比率'!B32)</f>
        <v>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10</v>
      </c>
      <c r="BX34" s="424"/>
      <c r="BY34" s="423" t="str">
        <f>IF('各会計、関係団体の財政状況及び健全化判断比率'!B68="","",'各会計、関係団体の財政状況及び健全化判断比率'!B68)</f>
        <v>奈良県葛城地区清掃事務組合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f>IF(E35="","",C34+1)</f>
        <v>2</v>
      </c>
      <c r="D35" s="424"/>
      <c r="E35" s="423" t="str">
        <f>IF('各会計、関係団体の財政状況及び健全化判断比率'!B8="","",'各会計、関係団体の財政状況及び健全化判断比率'!B8)</f>
        <v>墓地事業特別会計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介護保険事業</v>
      </c>
      <c r="X35" s="423"/>
      <c r="Y35" s="423"/>
      <c r="Z35" s="423"/>
      <c r="AA35" s="423"/>
      <c r="AB35" s="423"/>
      <c r="AC35" s="423"/>
      <c r="AD35" s="423"/>
      <c r="AE35" s="423"/>
      <c r="AF35" s="423"/>
      <c r="AG35" s="423"/>
      <c r="AH35" s="423"/>
      <c r="AI35" s="423"/>
      <c r="AJ35" s="423"/>
      <c r="AK35" s="423"/>
      <c r="AL35" s="213"/>
      <c r="AM35" s="424">
        <f t="shared" ref="AM35:AM43" si="0">IF(AO35="","",AM34+1)</f>
        <v>9</v>
      </c>
      <c r="AN35" s="424"/>
      <c r="AO35" s="423" t="str">
        <f>IF('各会計、関係団体の財政状況及び健全化判断比率'!B33="","",'各会計、関係団体の財政状況及び健全化判断比率'!B33)</f>
        <v>下水道事業特別会計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11</v>
      </c>
      <c r="BX35" s="424"/>
      <c r="BY35" s="423" t="str">
        <f>IF('各会計、関係団体の財政状況及び健全化判断比率'!B69="","",'各会計、関係団体の財政状況及び健全化判断比率'!B69)</f>
        <v>奈良県市町村総合事務組合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f>IF(E36="","",C35+1)</f>
        <v>3</v>
      </c>
      <c r="D36" s="424"/>
      <c r="E36" s="423" t="str">
        <f>IF('各会計、関係団体の財政状況及び健全化判断比率'!B9="","",'各会計、関係団体の財政状況及び健全化判断比率'!B9)</f>
        <v>学校給食特別会計</v>
      </c>
      <c r="F36" s="423"/>
      <c r="G36" s="423"/>
      <c r="H36" s="423"/>
      <c r="I36" s="423"/>
      <c r="J36" s="423"/>
      <c r="K36" s="423"/>
      <c r="L36" s="423"/>
      <c r="M36" s="423"/>
      <c r="N36" s="423"/>
      <c r="O36" s="423"/>
      <c r="P36" s="423"/>
      <c r="Q36" s="423"/>
      <c r="R36" s="423"/>
      <c r="S36" s="423"/>
      <c r="T36" s="213"/>
      <c r="U36" s="424">
        <f t="shared" ref="U36:U43" si="4">IF(W36="","",U35+1)</f>
        <v>6</v>
      </c>
      <c r="V36" s="424"/>
      <c r="W36" s="423" t="str">
        <f>IF('各会計、関係団体の財政状況及び健全化判断比率'!B30="","",'各会計、関係団体の財政状況及び健全化判断比率'!B30)</f>
        <v>介護サービス事業</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12</v>
      </c>
      <c r="BX36" s="424"/>
      <c r="BY36" s="423" t="str">
        <f>IF('各会計、関係団体の財政状況及び健全化判断比率'!B70="","",'各会計、関係団体の財政状況及び健全化判断比率'!B70)</f>
        <v>葛城広域行政事務組合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7</v>
      </c>
      <c r="V37" s="424"/>
      <c r="W37" s="423" t="str">
        <f>IF('各会計、関係団体の財政状況及び健全化判断比率'!B31="","",'各会計、関係団体の財政状況及び健全化判断比率'!B31)</f>
        <v>後期高齢者医療特別会計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13</v>
      </c>
      <c r="BX37" s="424"/>
      <c r="BY37" s="423" t="str">
        <f>IF('各会計、関係団体の財政状況及び健全化判断比率'!B71="","",'各会計、関係団体の財政状況及び健全化判断比率'!B71)</f>
        <v>奈良広域水質検査センター組合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14</v>
      </c>
      <c r="BX38" s="424"/>
      <c r="BY38" s="423" t="str">
        <f>IF('各会計、関係団体の財政状況及び健全化判断比率'!B72="","",'各会計、関係団体の財政状況及び健全化判断比率'!B72)</f>
        <v>奈良県後期高齢者医療広域連合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15</v>
      </c>
      <c r="BX39" s="424"/>
      <c r="BY39" s="423" t="str">
        <f>IF('各会計、関係団体の財政状況及び健全化判断比率'!B73="","",'各会計、関係団体の財政状況及び健全化判断比率'!B73)</f>
        <v>奈良県広域消防組合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16</v>
      </c>
      <c r="BX40" s="424"/>
      <c r="BY40" s="423" t="str">
        <f>IF('各会計、関係団体の財政状況及び健全化判断比率'!B74="","",'各会計、関係団体の財政状況及び健全化判断比率'!B74)</f>
        <v>山辺・県北西部広域環境衛生組合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17</v>
      </c>
      <c r="BX41" s="424"/>
      <c r="BY41" s="423" t="str">
        <f>IF('各会計、関係団体の財政状況及び健全化判断比率'!B75="","",'各会計、関係団体の財政状況及び健全化判断比率'!B75)</f>
        <v>国保中央病院</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206</v>
      </c>
    </row>
    <row r="50" spans="5:5">
      <c r="E50" s="187" t="s">
        <v>207</v>
      </c>
    </row>
    <row r="51" spans="5:5">
      <c r="E51" s="187" t="s">
        <v>208</v>
      </c>
    </row>
    <row r="52" spans="5:5">
      <c r="E52" s="187" t="s">
        <v>209</v>
      </c>
    </row>
    <row r="53" spans="5:5"/>
    <row r="54" spans="5:5"/>
    <row r="55" spans="5:5"/>
    <row r="56" spans="5:5"/>
    <row r="57" spans="5:5" hidden="1"/>
    <row r="58" spans="5:5" hidden="1"/>
    <row r="59" spans="5:5" hidden="1"/>
  </sheetData>
  <sheetProtection algorithmName="SHA-512" hashValue="mmTms3M6F1ywbkx+MSiaLGjn3iZBInSZhtcqPnte5yuYKBfTfwTk81oYGCI1bDGOvhVpoLWY/Wl1PlQrpzEbNg==" saltValue="GbtEyyGOx9nPGCFnP9u8c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90" zoomScaleNormal="9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c r="A34" s="22"/>
      <c r="B34" s="31"/>
      <c r="C34" s="1244" t="s">
        <v>567</v>
      </c>
      <c r="D34" s="1244"/>
      <c r="E34" s="1245"/>
      <c r="F34" s="32">
        <v>42.27</v>
      </c>
      <c r="G34" s="33">
        <v>36.32</v>
      </c>
      <c r="H34" s="33">
        <v>32.65</v>
      </c>
      <c r="I34" s="33">
        <v>29.21</v>
      </c>
      <c r="J34" s="34">
        <v>26.1</v>
      </c>
      <c r="K34" s="22"/>
      <c r="L34" s="22"/>
      <c r="M34" s="22"/>
      <c r="N34" s="22"/>
      <c r="O34" s="22"/>
      <c r="P34" s="22"/>
    </row>
    <row r="35" spans="1:16" ht="39" customHeight="1">
      <c r="A35" s="22"/>
      <c r="B35" s="35"/>
      <c r="C35" s="1238" t="s">
        <v>568</v>
      </c>
      <c r="D35" s="1239"/>
      <c r="E35" s="1240"/>
      <c r="F35" s="36">
        <v>7.78</v>
      </c>
      <c r="G35" s="37">
        <v>8.99</v>
      </c>
      <c r="H35" s="37">
        <v>5.7</v>
      </c>
      <c r="I35" s="37">
        <v>3.47</v>
      </c>
      <c r="J35" s="38">
        <v>3.76</v>
      </c>
      <c r="K35" s="22"/>
      <c r="L35" s="22"/>
      <c r="M35" s="22"/>
      <c r="N35" s="22"/>
      <c r="O35" s="22"/>
      <c r="P35" s="22"/>
    </row>
    <row r="36" spans="1:16" ht="39" customHeight="1">
      <c r="A36" s="22"/>
      <c r="B36" s="35"/>
      <c r="C36" s="1238" t="s">
        <v>569</v>
      </c>
      <c r="D36" s="1239"/>
      <c r="E36" s="1240"/>
      <c r="F36" s="36">
        <v>0</v>
      </c>
      <c r="G36" s="37">
        <v>0</v>
      </c>
      <c r="H36" s="37">
        <v>0.06</v>
      </c>
      <c r="I36" s="37">
        <v>0.16</v>
      </c>
      <c r="J36" s="38">
        <v>0.72</v>
      </c>
      <c r="K36" s="22"/>
      <c r="L36" s="22"/>
      <c r="M36" s="22"/>
      <c r="N36" s="22"/>
      <c r="O36" s="22"/>
      <c r="P36" s="22"/>
    </row>
    <row r="37" spans="1:16" ht="39" customHeight="1">
      <c r="A37" s="22"/>
      <c r="B37" s="35"/>
      <c r="C37" s="1238" t="s">
        <v>570</v>
      </c>
      <c r="D37" s="1239"/>
      <c r="E37" s="1240"/>
      <c r="F37" s="36">
        <v>0.42</v>
      </c>
      <c r="G37" s="37">
        <v>0.09</v>
      </c>
      <c r="H37" s="37">
        <v>0.61</v>
      </c>
      <c r="I37" s="37">
        <v>0.24</v>
      </c>
      <c r="J37" s="38">
        <v>0.44</v>
      </c>
      <c r="K37" s="22"/>
      <c r="L37" s="22"/>
      <c r="M37" s="22"/>
      <c r="N37" s="22"/>
      <c r="O37" s="22"/>
      <c r="P37" s="22"/>
    </row>
    <row r="38" spans="1:16" ht="39" customHeight="1">
      <c r="A38" s="22"/>
      <c r="B38" s="35"/>
      <c r="C38" s="1238" t="s">
        <v>571</v>
      </c>
      <c r="D38" s="1239"/>
      <c r="E38" s="1240"/>
      <c r="F38" s="36">
        <v>0.02</v>
      </c>
      <c r="G38" s="37">
        <v>1.1000000000000001</v>
      </c>
      <c r="H38" s="37">
        <v>1.41</v>
      </c>
      <c r="I38" s="37">
        <v>1.45</v>
      </c>
      <c r="J38" s="38">
        <v>0.1</v>
      </c>
      <c r="K38" s="22"/>
      <c r="L38" s="22"/>
      <c r="M38" s="22"/>
      <c r="N38" s="22"/>
      <c r="O38" s="22"/>
      <c r="P38" s="22"/>
    </row>
    <row r="39" spans="1:16" ht="39" customHeight="1">
      <c r="A39" s="22"/>
      <c r="B39" s="35"/>
      <c r="C39" s="1238" t="s">
        <v>572</v>
      </c>
      <c r="D39" s="1239"/>
      <c r="E39" s="1240"/>
      <c r="F39" s="36">
        <v>0</v>
      </c>
      <c r="G39" s="37">
        <v>0</v>
      </c>
      <c r="H39" s="37">
        <v>0</v>
      </c>
      <c r="I39" s="37">
        <v>0</v>
      </c>
      <c r="J39" s="38">
        <v>0.03</v>
      </c>
      <c r="K39" s="22"/>
      <c r="L39" s="22"/>
      <c r="M39" s="22"/>
      <c r="N39" s="22"/>
      <c r="O39" s="22"/>
      <c r="P39" s="22"/>
    </row>
    <row r="40" spans="1:16" ht="39" customHeight="1">
      <c r="A40" s="22"/>
      <c r="B40" s="35"/>
      <c r="C40" s="1238" t="s">
        <v>573</v>
      </c>
      <c r="D40" s="1239"/>
      <c r="E40" s="1240"/>
      <c r="F40" s="36">
        <v>0</v>
      </c>
      <c r="G40" s="37">
        <v>0.01</v>
      </c>
      <c r="H40" s="37">
        <v>0.01</v>
      </c>
      <c r="I40" s="37">
        <v>0</v>
      </c>
      <c r="J40" s="38">
        <v>0.01</v>
      </c>
      <c r="K40" s="22"/>
      <c r="L40" s="22"/>
      <c r="M40" s="22"/>
      <c r="N40" s="22"/>
      <c r="O40" s="22"/>
      <c r="P40" s="22"/>
    </row>
    <row r="41" spans="1:16" ht="39" customHeight="1">
      <c r="A41" s="22"/>
      <c r="B41" s="35"/>
      <c r="C41" s="1238" t="s">
        <v>574</v>
      </c>
      <c r="D41" s="1239"/>
      <c r="E41" s="1240"/>
      <c r="F41" s="36">
        <v>0.01</v>
      </c>
      <c r="G41" s="37">
        <v>0.01</v>
      </c>
      <c r="H41" s="37">
        <v>0</v>
      </c>
      <c r="I41" s="37">
        <v>0</v>
      </c>
      <c r="J41" s="38">
        <v>0.01</v>
      </c>
      <c r="K41" s="22"/>
      <c r="L41" s="22"/>
      <c r="M41" s="22"/>
      <c r="N41" s="22"/>
      <c r="O41" s="22"/>
      <c r="P41" s="22"/>
    </row>
    <row r="42" spans="1:16" ht="39" customHeight="1">
      <c r="A42" s="22"/>
      <c r="B42" s="39"/>
      <c r="C42" s="1238" t="s">
        <v>575</v>
      </c>
      <c r="D42" s="1239"/>
      <c r="E42" s="1240"/>
      <c r="F42" s="36" t="s">
        <v>518</v>
      </c>
      <c r="G42" s="37" t="s">
        <v>518</v>
      </c>
      <c r="H42" s="37" t="s">
        <v>518</v>
      </c>
      <c r="I42" s="37" t="s">
        <v>518</v>
      </c>
      <c r="J42" s="38" t="s">
        <v>518</v>
      </c>
      <c r="K42" s="22"/>
      <c r="L42" s="22"/>
      <c r="M42" s="22"/>
      <c r="N42" s="22"/>
      <c r="O42" s="22"/>
      <c r="P42" s="22"/>
    </row>
    <row r="43" spans="1:16" ht="39" customHeight="1" thickBot="1">
      <c r="A43" s="22"/>
      <c r="B43" s="40"/>
      <c r="C43" s="1241" t="s">
        <v>576</v>
      </c>
      <c r="D43" s="1242"/>
      <c r="E43" s="1243"/>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dt/HXSvG5x41a3/9wFDREXa63eQzXhkH2CbUW7iiTn8VykJ96YnzV0R4jzMPx82fwY2yYHdqnwk36tzhcAxNHg==" saltValue="Ot0pgJhs0JqWiEyFBosv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90" zoomScaleNormal="9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c r="A45" s="48"/>
      <c r="B45" s="1264" t="s">
        <v>10</v>
      </c>
      <c r="C45" s="1265"/>
      <c r="D45" s="58"/>
      <c r="E45" s="1270" t="s">
        <v>11</v>
      </c>
      <c r="F45" s="1270"/>
      <c r="G45" s="1270"/>
      <c r="H45" s="1270"/>
      <c r="I45" s="1270"/>
      <c r="J45" s="1271"/>
      <c r="K45" s="59">
        <v>1413</v>
      </c>
      <c r="L45" s="60">
        <v>1257</v>
      </c>
      <c r="M45" s="60">
        <v>1004</v>
      </c>
      <c r="N45" s="60">
        <v>1107</v>
      </c>
      <c r="O45" s="61">
        <v>1115</v>
      </c>
      <c r="P45" s="48"/>
      <c r="Q45" s="48"/>
      <c r="R45" s="48"/>
      <c r="S45" s="48"/>
      <c r="T45" s="48"/>
      <c r="U45" s="48"/>
    </row>
    <row r="46" spans="1:21" ht="30.75" customHeight="1">
      <c r="A46" s="48"/>
      <c r="B46" s="1266"/>
      <c r="C46" s="1267"/>
      <c r="D46" s="62"/>
      <c r="E46" s="1248" t="s">
        <v>12</v>
      </c>
      <c r="F46" s="1248"/>
      <c r="G46" s="1248"/>
      <c r="H46" s="1248"/>
      <c r="I46" s="1248"/>
      <c r="J46" s="1249"/>
      <c r="K46" s="63" t="s">
        <v>518</v>
      </c>
      <c r="L46" s="64" t="s">
        <v>518</v>
      </c>
      <c r="M46" s="64" t="s">
        <v>518</v>
      </c>
      <c r="N46" s="64" t="s">
        <v>518</v>
      </c>
      <c r="O46" s="65" t="s">
        <v>518</v>
      </c>
      <c r="P46" s="48"/>
      <c r="Q46" s="48"/>
      <c r="R46" s="48"/>
      <c r="S46" s="48"/>
      <c r="T46" s="48"/>
      <c r="U46" s="48"/>
    </row>
    <row r="47" spans="1:21" ht="30.75" customHeight="1">
      <c r="A47" s="48"/>
      <c r="B47" s="1266"/>
      <c r="C47" s="1267"/>
      <c r="D47" s="62"/>
      <c r="E47" s="1248" t="s">
        <v>13</v>
      </c>
      <c r="F47" s="1248"/>
      <c r="G47" s="1248"/>
      <c r="H47" s="1248"/>
      <c r="I47" s="1248"/>
      <c r="J47" s="1249"/>
      <c r="K47" s="63" t="s">
        <v>518</v>
      </c>
      <c r="L47" s="64" t="s">
        <v>518</v>
      </c>
      <c r="M47" s="64" t="s">
        <v>518</v>
      </c>
      <c r="N47" s="64" t="s">
        <v>518</v>
      </c>
      <c r="O47" s="65" t="s">
        <v>518</v>
      </c>
      <c r="P47" s="48"/>
      <c r="Q47" s="48"/>
      <c r="R47" s="48"/>
      <c r="S47" s="48"/>
      <c r="T47" s="48"/>
      <c r="U47" s="48"/>
    </row>
    <row r="48" spans="1:21" ht="30.75" customHeight="1">
      <c r="A48" s="48"/>
      <c r="B48" s="1266"/>
      <c r="C48" s="1267"/>
      <c r="D48" s="62"/>
      <c r="E48" s="1248" t="s">
        <v>14</v>
      </c>
      <c r="F48" s="1248"/>
      <c r="G48" s="1248"/>
      <c r="H48" s="1248"/>
      <c r="I48" s="1248"/>
      <c r="J48" s="1249"/>
      <c r="K48" s="63">
        <v>291</v>
      </c>
      <c r="L48" s="64">
        <v>305</v>
      </c>
      <c r="M48" s="64">
        <v>328</v>
      </c>
      <c r="N48" s="64">
        <v>309</v>
      </c>
      <c r="O48" s="65">
        <v>286</v>
      </c>
      <c r="P48" s="48"/>
      <c r="Q48" s="48"/>
      <c r="R48" s="48"/>
      <c r="S48" s="48"/>
      <c r="T48" s="48"/>
      <c r="U48" s="48"/>
    </row>
    <row r="49" spans="1:21" ht="30.75" customHeight="1">
      <c r="A49" s="48"/>
      <c r="B49" s="1266"/>
      <c r="C49" s="1267"/>
      <c r="D49" s="62"/>
      <c r="E49" s="1248" t="s">
        <v>15</v>
      </c>
      <c r="F49" s="1248"/>
      <c r="G49" s="1248"/>
      <c r="H49" s="1248"/>
      <c r="I49" s="1248"/>
      <c r="J49" s="1249"/>
      <c r="K49" s="63">
        <v>186</v>
      </c>
      <c r="L49" s="64">
        <v>202</v>
      </c>
      <c r="M49" s="64">
        <v>183</v>
      </c>
      <c r="N49" s="64">
        <v>163</v>
      </c>
      <c r="O49" s="65">
        <v>111</v>
      </c>
      <c r="P49" s="48"/>
      <c r="Q49" s="48"/>
      <c r="R49" s="48"/>
      <c r="S49" s="48"/>
      <c r="T49" s="48"/>
      <c r="U49" s="48"/>
    </row>
    <row r="50" spans="1:21" ht="30.75" customHeight="1">
      <c r="A50" s="48"/>
      <c r="B50" s="1266"/>
      <c r="C50" s="1267"/>
      <c r="D50" s="62"/>
      <c r="E50" s="1248" t="s">
        <v>16</v>
      </c>
      <c r="F50" s="1248"/>
      <c r="G50" s="1248"/>
      <c r="H50" s="1248"/>
      <c r="I50" s="1248"/>
      <c r="J50" s="1249"/>
      <c r="K50" s="63">
        <v>122</v>
      </c>
      <c r="L50" s="64">
        <v>119</v>
      </c>
      <c r="M50" s="64">
        <v>86</v>
      </c>
      <c r="N50" s="64">
        <v>85</v>
      </c>
      <c r="O50" s="65">
        <v>11</v>
      </c>
      <c r="P50" s="48"/>
      <c r="Q50" s="48"/>
      <c r="R50" s="48"/>
      <c r="S50" s="48"/>
      <c r="T50" s="48"/>
      <c r="U50" s="48"/>
    </row>
    <row r="51" spans="1:21" ht="30.75" customHeight="1">
      <c r="A51" s="48"/>
      <c r="B51" s="1268"/>
      <c r="C51" s="1269"/>
      <c r="D51" s="66"/>
      <c r="E51" s="1248" t="s">
        <v>17</v>
      </c>
      <c r="F51" s="1248"/>
      <c r="G51" s="1248"/>
      <c r="H51" s="1248"/>
      <c r="I51" s="1248"/>
      <c r="J51" s="1249"/>
      <c r="K51" s="63" t="s">
        <v>518</v>
      </c>
      <c r="L51" s="64" t="s">
        <v>518</v>
      </c>
      <c r="M51" s="64" t="s">
        <v>518</v>
      </c>
      <c r="N51" s="64" t="s">
        <v>518</v>
      </c>
      <c r="O51" s="65" t="s">
        <v>518</v>
      </c>
      <c r="P51" s="48"/>
      <c r="Q51" s="48"/>
      <c r="R51" s="48"/>
      <c r="S51" s="48"/>
      <c r="T51" s="48"/>
      <c r="U51" s="48"/>
    </row>
    <row r="52" spans="1:21" ht="30.75" customHeight="1">
      <c r="A52" s="48"/>
      <c r="B52" s="1246" t="s">
        <v>18</v>
      </c>
      <c r="C52" s="1247"/>
      <c r="D52" s="66"/>
      <c r="E52" s="1248" t="s">
        <v>19</v>
      </c>
      <c r="F52" s="1248"/>
      <c r="G52" s="1248"/>
      <c r="H52" s="1248"/>
      <c r="I52" s="1248"/>
      <c r="J52" s="1249"/>
      <c r="K52" s="63">
        <v>1346</v>
      </c>
      <c r="L52" s="64">
        <v>1287</v>
      </c>
      <c r="M52" s="64">
        <v>1112</v>
      </c>
      <c r="N52" s="64">
        <v>1106</v>
      </c>
      <c r="O52" s="65">
        <v>1030</v>
      </c>
      <c r="P52" s="48"/>
      <c r="Q52" s="48"/>
      <c r="R52" s="48"/>
      <c r="S52" s="48"/>
      <c r="T52" s="48"/>
      <c r="U52" s="48"/>
    </row>
    <row r="53" spans="1:21" ht="30.75" customHeight="1" thickBot="1">
      <c r="A53" s="48"/>
      <c r="B53" s="1250" t="s">
        <v>20</v>
      </c>
      <c r="C53" s="1251"/>
      <c r="D53" s="67"/>
      <c r="E53" s="1252" t="s">
        <v>21</v>
      </c>
      <c r="F53" s="1252"/>
      <c r="G53" s="1252"/>
      <c r="H53" s="1252"/>
      <c r="I53" s="1252"/>
      <c r="J53" s="1253"/>
      <c r="K53" s="68">
        <v>666</v>
      </c>
      <c r="L53" s="69">
        <v>596</v>
      </c>
      <c r="M53" s="69">
        <v>489</v>
      </c>
      <c r="N53" s="69">
        <v>558</v>
      </c>
      <c r="O53" s="70">
        <v>493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577</v>
      </c>
      <c r="L56" s="80" t="s">
        <v>578</v>
      </c>
      <c r="M56" s="80" t="s">
        <v>579</v>
      </c>
      <c r="N56" s="80" t="s">
        <v>580</v>
      </c>
      <c r="O56" s="81" t="s">
        <v>581</v>
      </c>
      <c r="P56" s="48"/>
      <c r="Q56" s="48"/>
      <c r="R56" s="48"/>
      <c r="S56" s="48"/>
      <c r="T56" s="48"/>
      <c r="U56" s="48"/>
    </row>
    <row r="57" spans="1:21" ht="31.5" customHeight="1">
      <c r="B57" s="1254" t="s">
        <v>24</v>
      </c>
      <c r="C57" s="1255"/>
      <c r="D57" s="1258" t="s">
        <v>25</v>
      </c>
      <c r="E57" s="1259"/>
      <c r="F57" s="1259"/>
      <c r="G57" s="1259"/>
      <c r="H57" s="1259"/>
      <c r="I57" s="1259"/>
      <c r="J57" s="1260"/>
      <c r="K57" s="82"/>
      <c r="L57" s="83"/>
      <c r="M57" s="83"/>
      <c r="N57" s="83"/>
      <c r="O57" s="84"/>
    </row>
    <row r="58" spans="1:21" ht="31.5" customHeight="1" thickBot="1">
      <c r="B58" s="1256"/>
      <c r="C58" s="1257"/>
      <c r="D58" s="1261" t="s">
        <v>26</v>
      </c>
      <c r="E58" s="1262"/>
      <c r="F58" s="1262"/>
      <c r="G58" s="1262"/>
      <c r="H58" s="1262"/>
      <c r="I58" s="1262"/>
      <c r="J58" s="1263"/>
      <c r="K58" s="85"/>
      <c r="L58" s="86"/>
      <c r="M58" s="86"/>
      <c r="N58" s="86"/>
      <c r="O58" s="87"/>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Df6sTNmepSFV0fzr1JN8Bm4ESH9J431orIMSGoocQvoaYQIEyv39eRtffxOtBupKo0QBwvr/d7iEy2AMGr/xw==" saltValue="sCbb0jzeFjAbW+FddZs/g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90" zoomScaleNormal="9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559</v>
      </c>
      <c r="J40" s="99" t="s">
        <v>560</v>
      </c>
      <c r="K40" s="99" t="s">
        <v>561</v>
      </c>
      <c r="L40" s="99" t="s">
        <v>562</v>
      </c>
      <c r="M40" s="100" t="s">
        <v>563</v>
      </c>
    </row>
    <row r="41" spans="2:13" ht="27.75" customHeight="1">
      <c r="B41" s="1284" t="s">
        <v>29</v>
      </c>
      <c r="C41" s="1285"/>
      <c r="D41" s="101"/>
      <c r="E41" s="1286" t="s">
        <v>30</v>
      </c>
      <c r="F41" s="1286"/>
      <c r="G41" s="1286"/>
      <c r="H41" s="1287"/>
      <c r="I41" s="102">
        <v>10901</v>
      </c>
      <c r="J41" s="103">
        <v>11015</v>
      </c>
      <c r="K41" s="103">
        <v>11129</v>
      </c>
      <c r="L41" s="103">
        <v>11479</v>
      </c>
      <c r="M41" s="104">
        <v>11282</v>
      </c>
    </row>
    <row r="42" spans="2:13" ht="27.75" customHeight="1">
      <c r="B42" s="1274"/>
      <c r="C42" s="1275"/>
      <c r="D42" s="105"/>
      <c r="E42" s="1278" t="s">
        <v>31</v>
      </c>
      <c r="F42" s="1278"/>
      <c r="G42" s="1278"/>
      <c r="H42" s="1279"/>
      <c r="I42" s="106">
        <v>357</v>
      </c>
      <c r="J42" s="107">
        <v>238</v>
      </c>
      <c r="K42" s="107">
        <v>152</v>
      </c>
      <c r="L42" s="107">
        <v>67</v>
      </c>
      <c r="M42" s="108">
        <v>56</v>
      </c>
    </row>
    <row r="43" spans="2:13" ht="27.75" customHeight="1">
      <c r="B43" s="1274"/>
      <c r="C43" s="1275"/>
      <c r="D43" s="105"/>
      <c r="E43" s="1278" t="s">
        <v>32</v>
      </c>
      <c r="F43" s="1278"/>
      <c r="G43" s="1278"/>
      <c r="H43" s="1279"/>
      <c r="I43" s="106">
        <v>4678</v>
      </c>
      <c r="J43" s="107">
        <v>4453</v>
      </c>
      <c r="K43" s="107">
        <v>4373</v>
      </c>
      <c r="L43" s="107">
        <v>4188</v>
      </c>
      <c r="M43" s="108">
        <v>4662</v>
      </c>
    </row>
    <row r="44" spans="2:13" ht="27.75" customHeight="1">
      <c r="B44" s="1274"/>
      <c r="C44" s="1275"/>
      <c r="D44" s="105"/>
      <c r="E44" s="1278" t="s">
        <v>33</v>
      </c>
      <c r="F44" s="1278"/>
      <c r="G44" s="1278"/>
      <c r="H44" s="1279"/>
      <c r="I44" s="106">
        <v>882</v>
      </c>
      <c r="J44" s="107">
        <v>774</v>
      </c>
      <c r="K44" s="107">
        <v>628</v>
      </c>
      <c r="L44" s="107">
        <v>512</v>
      </c>
      <c r="M44" s="108">
        <v>466</v>
      </c>
    </row>
    <row r="45" spans="2:13" ht="27.75" customHeight="1">
      <c r="B45" s="1274"/>
      <c r="C45" s="1275"/>
      <c r="D45" s="105"/>
      <c r="E45" s="1278" t="s">
        <v>34</v>
      </c>
      <c r="F45" s="1278"/>
      <c r="G45" s="1278"/>
      <c r="H45" s="1279"/>
      <c r="I45" s="106">
        <v>1969</v>
      </c>
      <c r="J45" s="107">
        <v>2043</v>
      </c>
      <c r="K45" s="107">
        <v>1836</v>
      </c>
      <c r="L45" s="107">
        <v>1692</v>
      </c>
      <c r="M45" s="108">
        <v>1640</v>
      </c>
    </row>
    <row r="46" spans="2:13" ht="27.75" customHeight="1">
      <c r="B46" s="1274"/>
      <c r="C46" s="1275"/>
      <c r="D46" s="109"/>
      <c r="E46" s="1278" t="s">
        <v>35</v>
      </c>
      <c r="F46" s="1278"/>
      <c r="G46" s="1278"/>
      <c r="H46" s="1279"/>
      <c r="I46" s="106" t="s">
        <v>518</v>
      </c>
      <c r="J46" s="107" t="s">
        <v>518</v>
      </c>
      <c r="K46" s="107" t="s">
        <v>518</v>
      </c>
      <c r="L46" s="107" t="s">
        <v>518</v>
      </c>
      <c r="M46" s="108" t="s">
        <v>518</v>
      </c>
    </row>
    <row r="47" spans="2:13" ht="27.75" customHeight="1">
      <c r="B47" s="1274"/>
      <c r="C47" s="1275"/>
      <c r="D47" s="110"/>
      <c r="E47" s="1288" t="s">
        <v>36</v>
      </c>
      <c r="F47" s="1289"/>
      <c r="G47" s="1289"/>
      <c r="H47" s="1290"/>
      <c r="I47" s="106" t="s">
        <v>518</v>
      </c>
      <c r="J47" s="107" t="s">
        <v>518</v>
      </c>
      <c r="K47" s="107" t="s">
        <v>518</v>
      </c>
      <c r="L47" s="107" t="s">
        <v>518</v>
      </c>
      <c r="M47" s="108" t="s">
        <v>518</v>
      </c>
    </row>
    <row r="48" spans="2:13" ht="27.75" customHeight="1">
      <c r="B48" s="1274"/>
      <c r="C48" s="1275"/>
      <c r="D48" s="105"/>
      <c r="E48" s="1278" t="s">
        <v>37</v>
      </c>
      <c r="F48" s="1278"/>
      <c r="G48" s="1278"/>
      <c r="H48" s="1279"/>
      <c r="I48" s="106" t="s">
        <v>518</v>
      </c>
      <c r="J48" s="107" t="s">
        <v>518</v>
      </c>
      <c r="K48" s="107" t="s">
        <v>518</v>
      </c>
      <c r="L48" s="107" t="s">
        <v>518</v>
      </c>
      <c r="M48" s="108" t="s">
        <v>518</v>
      </c>
    </row>
    <row r="49" spans="2:13" ht="27.75" customHeight="1">
      <c r="B49" s="1276"/>
      <c r="C49" s="1277"/>
      <c r="D49" s="105"/>
      <c r="E49" s="1278" t="s">
        <v>38</v>
      </c>
      <c r="F49" s="1278"/>
      <c r="G49" s="1278"/>
      <c r="H49" s="1279"/>
      <c r="I49" s="106" t="s">
        <v>518</v>
      </c>
      <c r="J49" s="107" t="s">
        <v>518</v>
      </c>
      <c r="K49" s="107" t="s">
        <v>518</v>
      </c>
      <c r="L49" s="107" t="s">
        <v>518</v>
      </c>
      <c r="M49" s="108" t="s">
        <v>518</v>
      </c>
    </row>
    <row r="50" spans="2:13" ht="27.75" customHeight="1">
      <c r="B50" s="1272" t="s">
        <v>39</v>
      </c>
      <c r="C50" s="1273"/>
      <c r="D50" s="111"/>
      <c r="E50" s="1278" t="s">
        <v>40</v>
      </c>
      <c r="F50" s="1278"/>
      <c r="G50" s="1278"/>
      <c r="H50" s="1279"/>
      <c r="I50" s="106">
        <v>2832</v>
      </c>
      <c r="J50" s="107">
        <v>2949</v>
      </c>
      <c r="K50" s="107">
        <v>2966</v>
      </c>
      <c r="L50" s="107">
        <v>2903</v>
      </c>
      <c r="M50" s="108">
        <v>2962</v>
      </c>
    </row>
    <row r="51" spans="2:13" ht="27.75" customHeight="1">
      <c r="B51" s="1274"/>
      <c r="C51" s="1275"/>
      <c r="D51" s="105"/>
      <c r="E51" s="1278" t="s">
        <v>41</v>
      </c>
      <c r="F51" s="1278"/>
      <c r="G51" s="1278"/>
      <c r="H51" s="1279"/>
      <c r="I51" s="106" t="s">
        <v>518</v>
      </c>
      <c r="J51" s="107" t="s">
        <v>518</v>
      </c>
      <c r="K51" s="107" t="s">
        <v>518</v>
      </c>
      <c r="L51" s="107" t="s">
        <v>518</v>
      </c>
      <c r="M51" s="108" t="s">
        <v>518</v>
      </c>
    </row>
    <row r="52" spans="2:13" ht="27.75" customHeight="1">
      <c r="B52" s="1276"/>
      <c r="C52" s="1277"/>
      <c r="D52" s="105"/>
      <c r="E52" s="1278" t="s">
        <v>42</v>
      </c>
      <c r="F52" s="1278"/>
      <c r="G52" s="1278"/>
      <c r="H52" s="1279"/>
      <c r="I52" s="106">
        <v>12581</v>
      </c>
      <c r="J52" s="107">
        <v>12065</v>
      </c>
      <c r="K52" s="107">
        <v>12235</v>
      </c>
      <c r="L52" s="107">
        <v>11745</v>
      </c>
      <c r="M52" s="108">
        <v>11599</v>
      </c>
    </row>
    <row r="53" spans="2:13" ht="27.75" customHeight="1" thickBot="1">
      <c r="B53" s="1280" t="s">
        <v>43</v>
      </c>
      <c r="C53" s="1281"/>
      <c r="D53" s="112"/>
      <c r="E53" s="1282" t="s">
        <v>44</v>
      </c>
      <c r="F53" s="1282"/>
      <c r="G53" s="1282"/>
      <c r="H53" s="1283"/>
      <c r="I53" s="113">
        <v>3373</v>
      </c>
      <c r="J53" s="114">
        <v>3508</v>
      </c>
      <c r="K53" s="114">
        <v>2917</v>
      </c>
      <c r="L53" s="114">
        <v>3290</v>
      </c>
      <c r="M53" s="115">
        <v>3545</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qASbhlGtD0vkWz73P7QMVDa9oqSUvvcRzLhEuWafFOcWnMk57tgXaIAIJ/AyEo7W42PtA0Vo8Dzn9i+Y2lYhFQ==" saltValue="Rw3Zp9PG/7IECdRPWhbLK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0" zoomScaleNormal="6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561</v>
      </c>
      <c r="G54" s="124" t="s">
        <v>562</v>
      </c>
      <c r="H54" s="125" t="s">
        <v>563</v>
      </c>
    </row>
    <row r="55" spans="2:8" ht="52.5" customHeight="1">
      <c r="B55" s="126"/>
      <c r="C55" s="1299" t="s">
        <v>47</v>
      </c>
      <c r="D55" s="1299"/>
      <c r="E55" s="1300"/>
      <c r="F55" s="127">
        <v>1923</v>
      </c>
      <c r="G55" s="127">
        <v>1813</v>
      </c>
      <c r="H55" s="128">
        <v>1815</v>
      </c>
    </row>
    <row r="56" spans="2:8" ht="52.5" customHeight="1">
      <c r="B56" s="129"/>
      <c r="C56" s="1301" t="s">
        <v>48</v>
      </c>
      <c r="D56" s="1301"/>
      <c r="E56" s="1302"/>
      <c r="F56" s="130">
        <v>208</v>
      </c>
      <c r="G56" s="130">
        <v>228</v>
      </c>
      <c r="H56" s="131">
        <v>248</v>
      </c>
    </row>
    <row r="57" spans="2:8" ht="53.25" customHeight="1">
      <c r="B57" s="129"/>
      <c r="C57" s="1303" t="s">
        <v>49</v>
      </c>
      <c r="D57" s="1303"/>
      <c r="E57" s="1304"/>
      <c r="F57" s="132">
        <v>713</v>
      </c>
      <c r="G57" s="132">
        <v>733</v>
      </c>
      <c r="H57" s="133">
        <v>770</v>
      </c>
    </row>
    <row r="58" spans="2:8" ht="45.75" customHeight="1">
      <c r="B58" s="134"/>
      <c r="C58" s="1291" t="s">
        <v>591</v>
      </c>
      <c r="D58" s="1292"/>
      <c r="E58" s="1293"/>
      <c r="F58" s="135">
        <v>291</v>
      </c>
      <c r="G58" s="135">
        <v>291</v>
      </c>
      <c r="H58" s="136">
        <v>291</v>
      </c>
    </row>
    <row r="59" spans="2:8" ht="45.75" customHeight="1">
      <c r="B59" s="134"/>
      <c r="C59" s="1291" t="s">
        <v>590</v>
      </c>
      <c r="D59" s="1292"/>
      <c r="E59" s="1293"/>
      <c r="F59" s="135">
        <v>205</v>
      </c>
      <c r="G59" s="135">
        <v>238</v>
      </c>
      <c r="H59" s="136">
        <v>275</v>
      </c>
    </row>
    <row r="60" spans="2:8" ht="45.75" customHeight="1">
      <c r="B60" s="134"/>
      <c r="C60" s="1291" t="s">
        <v>592</v>
      </c>
      <c r="D60" s="1292"/>
      <c r="E60" s="1293"/>
      <c r="F60" s="135">
        <v>115</v>
      </c>
      <c r="G60" s="135">
        <v>95</v>
      </c>
      <c r="H60" s="136">
        <v>76</v>
      </c>
    </row>
    <row r="61" spans="2:8" ht="45.75" customHeight="1">
      <c r="B61" s="134"/>
      <c r="C61" s="1291" t="s">
        <v>593</v>
      </c>
      <c r="D61" s="1292"/>
      <c r="E61" s="1293"/>
      <c r="F61" s="135">
        <v>47</v>
      </c>
      <c r="G61" s="135">
        <v>46</v>
      </c>
      <c r="H61" s="136">
        <v>46</v>
      </c>
    </row>
    <row r="62" spans="2:8" ht="45.75" customHeight="1" thickBot="1">
      <c r="B62" s="137"/>
      <c r="C62" s="1294" t="s">
        <v>594</v>
      </c>
      <c r="D62" s="1295"/>
      <c r="E62" s="1296"/>
      <c r="F62" s="138">
        <v>10</v>
      </c>
      <c r="G62" s="138">
        <v>17</v>
      </c>
      <c r="H62" s="139">
        <v>36</v>
      </c>
    </row>
    <row r="63" spans="2:8" ht="52.5" customHeight="1" thickBot="1">
      <c r="B63" s="140"/>
      <c r="C63" s="1297" t="s">
        <v>50</v>
      </c>
      <c r="D63" s="1297"/>
      <c r="E63" s="1298"/>
      <c r="F63" s="141">
        <v>2845</v>
      </c>
      <c r="G63" s="141">
        <v>2775</v>
      </c>
      <c r="H63" s="142">
        <v>2834</v>
      </c>
    </row>
    <row r="64" spans="2:8" ht="15" customHeight="1"/>
    <row r="65" ht="0" hidden="1" customHeight="1"/>
    <row r="66" ht="0" hidden="1" customHeight="1"/>
  </sheetData>
  <sheetProtection algorithmName="SHA-512" hashValue="Wx8ChPwvVw7dMZKB7M1m4h0vk8Bj/lcPSb9twQ5/VywxCHtbZVrhdhJ0VmGFom7Y4UU/O7PGGBrevk74ZsSIDw==" saltValue="pNEzGFcz7FoJFn4OqGr2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595</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595</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596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597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8" t="s">
        <v>607</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598</v>
      </c>
    </row>
    <row r="50" spans="1:109">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559</v>
      </c>
      <c r="BQ50" s="1310"/>
      <c r="BR50" s="1310"/>
      <c r="BS50" s="1310"/>
      <c r="BT50" s="1310"/>
      <c r="BU50" s="1310"/>
      <c r="BV50" s="1310"/>
      <c r="BW50" s="1310"/>
      <c r="BX50" s="1310" t="s">
        <v>560</v>
      </c>
      <c r="BY50" s="1310"/>
      <c r="BZ50" s="1310"/>
      <c r="CA50" s="1310"/>
      <c r="CB50" s="1310"/>
      <c r="CC50" s="1310"/>
      <c r="CD50" s="1310"/>
      <c r="CE50" s="1310"/>
      <c r="CF50" s="1310" t="s">
        <v>561</v>
      </c>
      <c r="CG50" s="1310"/>
      <c r="CH50" s="1310"/>
      <c r="CI50" s="1310"/>
      <c r="CJ50" s="1310"/>
      <c r="CK50" s="1310"/>
      <c r="CL50" s="1310"/>
      <c r="CM50" s="1310"/>
      <c r="CN50" s="1310" t="s">
        <v>562</v>
      </c>
      <c r="CO50" s="1310"/>
      <c r="CP50" s="1310"/>
      <c r="CQ50" s="1310"/>
      <c r="CR50" s="1310"/>
      <c r="CS50" s="1310"/>
      <c r="CT50" s="1310"/>
      <c r="CU50" s="1310"/>
      <c r="CV50" s="1310" t="s">
        <v>563</v>
      </c>
      <c r="CW50" s="1310"/>
      <c r="CX50" s="1310"/>
      <c r="CY50" s="1310"/>
      <c r="CZ50" s="1310"/>
      <c r="DA50" s="1310"/>
      <c r="DB50" s="1310"/>
      <c r="DC50" s="1310"/>
    </row>
    <row r="51" spans="1:109" ht="13.5" customHeight="1">
      <c r="B51" s="394"/>
      <c r="G51" s="1313"/>
      <c r="H51" s="1313"/>
      <c r="I51" s="1327"/>
      <c r="J51" s="1327"/>
      <c r="K51" s="1312"/>
      <c r="L51" s="1312"/>
      <c r="M51" s="1312"/>
      <c r="N51" s="1312"/>
      <c r="AM51" s="403"/>
      <c r="AN51" s="1308" t="s">
        <v>599</v>
      </c>
      <c r="AO51" s="1308"/>
      <c r="AP51" s="1308"/>
      <c r="AQ51" s="1308"/>
      <c r="AR51" s="1308"/>
      <c r="AS51" s="1308"/>
      <c r="AT51" s="1308"/>
      <c r="AU51" s="1308"/>
      <c r="AV51" s="1308"/>
      <c r="AW51" s="1308"/>
      <c r="AX51" s="1308"/>
      <c r="AY51" s="1308"/>
      <c r="AZ51" s="1308"/>
      <c r="BA51" s="1308"/>
      <c r="BB51" s="1308" t="s">
        <v>600</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56.7</v>
      </c>
      <c r="BY51" s="1305"/>
      <c r="BZ51" s="1305"/>
      <c r="CA51" s="1305"/>
      <c r="CB51" s="1305"/>
      <c r="CC51" s="1305"/>
      <c r="CD51" s="1305"/>
      <c r="CE51" s="1305"/>
      <c r="CF51" s="1305">
        <v>46.7</v>
      </c>
      <c r="CG51" s="1305"/>
      <c r="CH51" s="1305"/>
      <c r="CI51" s="1305"/>
      <c r="CJ51" s="1305"/>
      <c r="CK51" s="1305"/>
      <c r="CL51" s="1305"/>
      <c r="CM51" s="1305"/>
      <c r="CN51" s="1305">
        <v>52.5</v>
      </c>
      <c r="CO51" s="1305"/>
      <c r="CP51" s="1305"/>
      <c r="CQ51" s="1305"/>
      <c r="CR51" s="1305"/>
      <c r="CS51" s="1305"/>
      <c r="CT51" s="1305"/>
      <c r="CU51" s="1305"/>
      <c r="CV51" s="1305">
        <v>54.8</v>
      </c>
      <c r="CW51" s="1305"/>
      <c r="CX51" s="1305"/>
      <c r="CY51" s="1305"/>
      <c r="CZ51" s="1305"/>
      <c r="DA51" s="1305"/>
      <c r="DB51" s="1305"/>
      <c r="DC51" s="1305"/>
    </row>
    <row r="52" spans="1:109">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601</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64.8</v>
      </c>
      <c r="BY53" s="1305"/>
      <c r="BZ53" s="1305"/>
      <c r="CA53" s="1305"/>
      <c r="CB53" s="1305"/>
      <c r="CC53" s="1305"/>
      <c r="CD53" s="1305"/>
      <c r="CE53" s="1305"/>
      <c r="CF53" s="1305">
        <v>65</v>
      </c>
      <c r="CG53" s="1305"/>
      <c r="CH53" s="1305"/>
      <c r="CI53" s="1305"/>
      <c r="CJ53" s="1305"/>
      <c r="CK53" s="1305"/>
      <c r="CL53" s="1305"/>
      <c r="CM53" s="1305"/>
      <c r="CN53" s="1305">
        <v>64.2</v>
      </c>
      <c r="CO53" s="1305"/>
      <c r="CP53" s="1305"/>
      <c r="CQ53" s="1305"/>
      <c r="CR53" s="1305"/>
      <c r="CS53" s="1305"/>
      <c r="CT53" s="1305"/>
      <c r="CU53" s="1305"/>
      <c r="CV53" s="1305">
        <v>65.5</v>
      </c>
      <c r="CW53" s="1305"/>
      <c r="CX53" s="1305"/>
      <c r="CY53" s="1305"/>
      <c r="CZ53" s="1305"/>
      <c r="DA53" s="1305"/>
      <c r="DB53" s="1305"/>
      <c r="DC53" s="1305"/>
    </row>
    <row r="54" spans="1:109">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c r="A55" s="402"/>
      <c r="B55" s="394"/>
      <c r="G55" s="1311"/>
      <c r="H55" s="1311"/>
      <c r="I55" s="1311"/>
      <c r="J55" s="1311"/>
      <c r="K55" s="1312"/>
      <c r="L55" s="1312"/>
      <c r="M55" s="1312"/>
      <c r="N55" s="1312"/>
      <c r="AN55" s="1310" t="s">
        <v>602</v>
      </c>
      <c r="AO55" s="1310"/>
      <c r="AP55" s="1310"/>
      <c r="AQ55" s="1310"/>
      <c r="AR55" s="1310"/>
      <c r="AS55" s="1310"/>
      <c r="AT55" s="1310"/>
      <c r="AU55" s="1310"/>
      <c r="AV55" s="1310"/>
      <c r="AW55" s="1310"/>
      <c r="AX55" s="1310"/>
      <c r="AY55" s="1310"/>
      <c r="AZ55" s="1310"/>
      <c r="BA55" s="1310"/>
      <c r="BB55" s="1308" t="s">
        <v>600</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13</v>
      </c>
      <c r="BY55" s="1305"/>
      <c r="BZ55" s="1305"/>
      <c r="CA55" s="1305"/>
      <c r="CB55" s="1305"/>
      <c r="CC55" s="1305"/>
      <c r="CD55" s="1305"/>
      <c r="CE55" s="1305"/>
      <c r="CF55" s="1305">
        <v>21</v>
      </c>
      <c r="CG55" s="1305"/>
      <c r="CH55" s="1305"/>
      <c r="CI55" s="1305"/>
      <c r="CJ55" s="1305"/>
      <c r="CK55" s="1305"/>
      <c r="CL55" s="1305"/>
      <c r="CM55" s="1305"/>
      <c r="CN55" s="1305">
        <v>20.2</v>
      </c>
      <c r="CO55" s="1305"/>
      <c r="CP55" s="1305"/>
      <c r="CQ55" s="1305"/>
      <c r="CR55" s="1305"/>
      <c r="CS55" s="1305"/>
      <c r="CT55" s="1305"/>
      <c r="CU55" s="1305"/>
      <c r="CV55" s="1305">
        <v>18.3</v>
      </c>
      <c r="CW55" s="1305"/>
      <c r="CX55" s="1305"/>
      <c r="CY55" s="1305"/>
      <c r="CZ55" s="1305"/>
      <c r="DA55" s="1305"/>
      <c r="DB55" s="1305"/>
      <c r="DC55" s="1305"/>
    </row>
    <row r="56" spans="1:109">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601</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53.4</v>
      </c>
      <c r="BY57" s="1305"/>
      <c r="BZ57" s="1305"/>
      <c r="CA57" s="1305"/>
      <c r="CB57" s="1305"/>
      <c r="CC57" s="1305"/>
      <c r="CD57" s="1305"/>
      <c r="CE57" s="1305"/>
      <c r="CF57" s="1305">
        <v>56.1</v>
      </c>
      <c r="CG57" s="1305"/>
      <c r="CH57" s="1305"/>
      <c r="CI57" s="1305"/>
      <c r="CJ57" s="1305"/>
      <c r="CK57" s="1305"/>
      <c r="CL57" s="1305"/>
      <c r="CM57" s="1305"/>
      <c r="CN57" s="1305">
        <v>58.1</v>
      </c>
      <c r="CO57" s="1305"/>
      <c r="CP57" s="1305"/>
      <c r="CQ57" s="1305"/>
      <c r="CR57" s="1305"/>
      <c r="CS57" s="1305"/>
      <c r="CT57" s="1305"/>
      <c r="CU57" s="1305"/>
      <c r="CV57" s="1305">
        <v>59.1</v>
      </c>
      <c r="CW57" s="1305"/>
      <c r="CX57" s="1305"/>
      <c r="CY57" s="1305"/>
      <c r="CZ57" s="1305"/>
      <c r="DA57" s="1305"/>
      <c r="DB57" s="1305"/>
      <c r="DC57" s="1305"/>
      <c r="DD57" s="407"/>
      <c r="DE57" s="406"/>
    </row>
    <row r="58" spans="1:109" s="402" customFormat="1">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603</v>
      </c>
    </row>
    <row r="64" spans="1:109">
      <c r="B64" s="394"/>
      <c r="G64" s="401"/>
      <c r="I64" s="414"/>
      <c r="J64" s="414"/>
      <c r="K64" s="414"/>
      <c r="L64" s="414"/>
      <c r="M64" s="414"/>
      <c r="N64" s="415"/>
      <c r="AM64" s="401"/>
      <c r="AN64" s="401" t="s">
        <v>597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8" t="s">
        <v>608</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598</v>
      </c>
    </row>
    <row r="72" spans="2:107">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559</v>
      </c>
      <c r="BQ72" s="1310"/>
      <c r="BR72" s="1310"/>
      <c r="BS72" s="1310"/>
      <c r="BT72" s="1310"/>
      <c r="BU72" s="1310"/>
      <c r="BV72" s="1310"/>
      <c r="BW72" s="1310"/>
      <c r="BX72" s="1310" t="s">
        <v>560</v>
      </c>
      <c r="BY72" s="1310"/>
      <c r="BZ72" s="1310"/>
      <c r="CA72" s="1310"/>
      <c r="CB72" s="1310"/>
      <c r="CC72" s="1310"/>
      <c r="CD72" s="1310"/>
      <c r="CE72" s="1310"/>
      <c r="CF72" s="1310" t="s">
        <v>561</v>
      </c>
      <c r="CG72" s="1310"/>
      <c r="CH72" s="1310"/>
      <c r="CI72" s="1310"/>
      <c r="CJ72" s="1310"/>
      <c r="CK72" s="1310"/>
      <c r="CL72" s="1310"/>
      <c r="CM72" s="1310"/>
      <c r="CN72" s="1310" t="s">
        <v>562</v>
      </c>
      <c r="CO72" s="1310"/>
      <c r="CP72" s="1310"/>
      <c r="CQ72" s="1310"/>
      <c r="CR72" s="1310"/>
      <c r="CS72" s="1310"/>
      <c r="CT72" s="1310"/>
      <c r="CU72" s="1310"/>
      <c r="CV72" s="1310" t="s">
        <v>563</v>
      </c>
      <c r="CW72" s="1310"/>
      <c r="CX72" s="1310"/>
      <c r="CY72" s="1310"/>
      <c r="CZ72" s="1310"/>
      <c r="DA72" s="1310"/>
      <c r="DB72" s="1310"/>
      <c r="DC72" s="1310"/>
    </row>
    <row r="73" spans="2:107">
      <c r="B73" s="394"/>
      <c r="G73" s="1313"/>
      <c r="H73" s="1313"/>
      <c r="I73" s="1313"/>
      <c r="J73" s="1313"/>
      <c r="K73" s="1309"/>
      <c r="L73" s="1309"/>
      <c r="M73" s="1309"/>
      <c r="N73" s="1309"/>
      <c r="AM73" s="403"/>
      <c r="AN73" s="1308" t="s">
        <v>599</v>
      </c>
      <c r="AO73" s="1308"/>
      <c r="AP73" s="1308"/>
      <c r="AQ73" s="1308"/>
      <c r="AR73" s="1308"/>
      <c r="AS73" s="1308"/>
      <c r="AT73" s="1308"/>
      <c r="AU73" s="1308"/>
      <c r="AV73" s="1308"/>
      <c r="AW73" s="1308"/>
      <c r="AX73" s="1308"/>
      <c r="AY73" s="1308"/>
      <c r="AZ73" s="1308"/>
      <c r="BA73" s="1308"/>
      <c r="BB73" s="1308" t="s">
        <v>600</v>
      </c>
      <c r="BC73" s="1308"/>
      <c r="BD73" s="1308"/>
      <c r="BE73" s="1308"/>
      <c r="BF73" s="1308"/>
      <c r="BG73" s="1308"/>
      <c r="BH73" s="1308"/>
      <c r="BI73" s="1308"/>
      <c r="BJ73" s="1308"/>
      <c r="BK73" s="1308"/>
      <c r="BL73" s="1308"/>
      <c r="BM73" s="1308"/>
      <c r="BN73" s="1308"/>
      <c r="BO73" s="1308"/>
      <c r="BP73" s="1305">
        <v>57</v>
      </c>
      <c r="BQ73" s="1305"/>
      <c r="BR73" s="1305"/>
      <c r="BS73" s="1305"/>
      <c r="BT73" s="1305"/>
      <c r="BU73" s="1305"/>
      <c r="BV73" s="1305"/>
      <c r="BW73" s="1305"/>
      <c r="BX73" s="1305">
        <v>56.7</v>
      </c>
      <c r="BY73" s="1305"/>
      <c r="BZ73" s="1305"/>
      <c r="CA73" s="1305"/>
      <c r="CB73" s="1305"/>
      <c r="CC73" s="1305"/>
      <c r="CD73" s="1305"/>
      <c r="CE73" s="1305"/>
      <c r="CF73" s="1305">
        <v>46.7</v>
      </c>
      <c r="CG73" s="1305"/>
      <c r="CH73" s="1305"/>
      <c r="CI73" s="1305"/>
      <c r="CJ73" s="1305"/>
      <c r="CK73" s="1305"/>
      <c r="CL73" s="1305"/>
      <c r="CM73" s="1305"/>
      <c r="CN73" s="1305">
        <v>52.5</v>
      </c>
      <c r="CO73" s="1305"/>
      <c r="CP73" s="1305"/>
      <c r="CQ73" s="1305"/>
      <c r="CR73" s="1305"/>
      <c r="CS73" s="1305"/>
      <c r="CT73" s="1305"/>
      <c r="CU73" s="1305"/>
      <c r="CV73" s="1305">
        <v>54.8</v>
      </c>
      <c r="CW73" s="1305"/>
      <c r="CX73" s="1305"/>
      <c r="CY73" s="1305"/>
      <c r="CZ73" s="1305"/>
      <c r="DA73" s="1305"/>
      <c r="DB73" s="1305"/>
      <c r="DC73" s="1305"/>
    </row>
    <row r="74" spans="2:107">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604</v>
      </c>
      <c r="BC75" s="1308"/>
      <c r="BD75" s="1308"/>
      <c r="BE75" s="1308"/>
      <c r="BF75" s="1308"/>
      <c r="BG75" s="1308"/>
      <c r="BH75" s="1308"/>
      <c r="BI75" s="1308"/>
      <c r="BJ75" s="1308"/>
      <c r="BK75" s="1308"/>
      <c r="BL75" s="1308"/>
      <c r="BM75" s="1308"/>
      <c r="BN75" s="1308"/>
      <c r="BO75" s="1308"/>
      <c r="BP75" s="1305">
        <v>12.3</v>
      </c>
      <c r="BQ75" s="1305"/>
      <c r="BR75" s="1305"/>
      <c r="BS75" s="1305"/>
      <c r="BT75" s="1305"/>
      <c r="BU75" s="1305"/>
      <c r="BV75" s="1305"/>
      <c r="BW75" s="1305"/>
      <c r="BX75" s="1305">
        <v>11.1</v>
      </c>
      <c r="BY75" s="1305"/>
      <c r="BZ75" s="1305"/>
      <c r="CA75" s="1305"/>
      <c r="CB75" s="1305"/>
      <c r="CC75" s="1305"/>
      <c r="CD75" s="1305"/>
      <c r="CE75" s="1305"/>
      <c r="CF75" s="1305">
        <v>9.5</v>
      </c>
      <c r="CG75" s="1305"/>
      <c r="CH75" s="1305"/>
      <c r="CI75" s="1305"/>
      <c r="CJ75" s="1305"/>
      <c r="CK75" s="1305"/>
      <c r="CL75" s="1305"/>
      <c r="CM75" s="1305"/>
      <c r="CN75" s="1305">
        <v>8.6999999999999993</v>
      </c>
      <c r="CO75" s="1305"/>
      <c r="CP75" s="1305"/>
      <c r="CQ75" s="1305"/>
      <c r="CR75" s="1305"/>
      <c r="CS75" s="1305"/>
      <c r="CT75" s="1305"/>
      <c r="CU75" s="1305"/>
      <c r="CV75" s="1305">
        <v>8.1</v>
      </c>
      <c r="CW75" s="1305"/>
      <c r="CX75" s="1305"/>
      <c r="CY75" s="1305"/>
      <c r="CZ75" s="1305"/>
      <c r="DA75" s="1305"/>
      <c r="DB75" s="1305"/>
      <c r="DC75" s="1305"/>
    </row>
    <row r="76" spans="2:107">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c r="B77" s="394"/>
      <c r="G77" s="1311"/>
      <c r="H77" s="1311"/>
      <c r="I77" s="1311"/>
      <c r="J77" s="1311"/>
      <c r="K77" s="1309"/>
      <c r="L77" s="1309"/>
      <c r="M77" s="1309"/>
      <c r="N77" s="1309"/>
      <c r="AN77" s="1310" t="s">
        <v>602</v>
      </c>
      <c r="AO77" s="1310"/>
      <c r="AP77" s="1310"/>
      <c r="AQ77" s="1310"/>
      <c r="AR77" s="1310"/>
      <c r="AS77" s="1310"/>
      <c r="AT77" s="1310"/>
      <c r="AU77" s="1310"/>
      <c r="AV77" s="1310"/>
      <c r="AW77" s="1310"/>
      <c r="AX77" s="1310"/>
      <c r="AY77" s="1310"/>
      <c r="AZ77" s="1310"/>
      <c r="BA77" s="1310"/>
      <c r="BB77" s="1308" t="s">
        <v>600</v>
      </c>
      <c r="BC77" s="1308"/>
      <c r="BD77" s="1308"/>
      <c r="BE77" s="1308"/>
      <c r="BF77" s="1308"/>
      <c r="BG77" s="1308"/>
      <c r="BH77" s="1308"/>
      <c r="BI77" s="1308"/>
      <c r="BJ77" s="1308"/>
      <c r="BK77" s="1308"/>
      <c r="BL77" s="1308"/>
      <c r="BM77" s="1308"/>
      <c r="BN77" s="1308"/>
      <c r="BO77" s="1308"/>
      <c r="BP77" s="1305">
        <v>20.3</v>
      </c>
      <c r="BQ77" s="1305"/>
      <c r="BR77" s="1305"/>
      <c r="BS77" s="1305"/>
      <c r="BT77" s="1305"/>
      <c r="BU77" s="1305"/>
      <c r="BV77" s="1305"/>
      <c r="BW77" s="1305"/>
      <c r="BX77" s="1305">
        <v>13</v>
      </c>
      <c r="BY77" s="1305"/>
      <c r="BZ77" s="1305"/>
      <c r="CA77" s="1305"/>
      <c r="CB77" s="1305"/>
      <c r="CC77" s="1305"/>
      <c r="CD77" s="1305"/>
      <c r="CE77" s="1305"/>
      <c r="CF77" s="1305">
        <v>21</v>
      </c>
      <c r="CG77" s="1305"/>
      <c r="CH77" s="1305"/>
      <c r="CI77" s="1305"/>
      <c r="CJ77" s="1305"/>
      <c r="CK77" s="1305"/>
      <c r="CL77" s="1305"/>
      <c r="CM77" s="1305"/>
      <c r="CN77" s="1305">
        <v>20.2</v>
      </c>
      <c r="CO77" s="1305"/>
      <c r="CP77" s="1305"/>
      <c r="CQ77" s="1305"/>
      <c r="CR77" s="1305"/>
      <c r="CS77" s="1305"/>
      <c r="CT77" s="1305"/>
      <c r="CU77" s="1305"/>
      <c r="CV77" s="1305">
        <v>18.3</v>
      </c>
      <c r="CW77" s="1305"/>
      <c r="CX77" s="1305"/>
      <c r="CY77" s="1305"/>
      <c r="CZ77" s="1305"/>
      <c r="DA77" s="1305"/>
      <c r="DB77" s="1305"/>
      <c r="DC77" s="1305"/>
    </row>
    <row r="78" spans="2:107">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604</v>
      </c>
      <c r="BC79" s="1308"/>
      <c r="BD79" s="1308"/>
      <c r="BE79" s="1308"/>
      <c r="BF79" s="1308"/>
      <c r="BG79" s="1308"/>
      <c r="BH79" s="1308"/>
      <c r="BI79" s="1308"/>
      <c r="BJ79" s="1308"/>
      <c r="BK79" s="1308"/>
      <c r="BL79" s="1308"/>
      <c r="BM79" s="1308"/>
      <c r="BN79" s="1308"/>
      <c r="BO79" s="1308"/>
      <c r="BP79" s="1305">
        <v>7.7</v>
      </c>
      <c r="BQ79" s="1305"/>
      <c r="BR79" s="1305"/>
      <c r="BS79" s="1305"/>
      <c r="BT79" s="1305"/>
      <c r="BU79" s="1305"/>
      <c r="BV79" s="1305"/>
      <c r="BW79" s="1305"/>
      <c r="BX79" s="1305">
        <v>6.8</v>
      </c>
      <c r="BY79" s="1305"/>
      <c r="BZ79" s="1305"/>
      <c r="CA79" s="1305"/>
      <c r="CB79" s="1305"/>
      <c r="CC79" s="1305"/>
      <c r="CD79" s="1305"/>
      <c r="CE79" s="1305"/>
      <c r="CF79" s="1305">
        <v>6.8</v>
      </c>
      <c r="CG79" s="1305"/>
      <c r="CH79" s="1305"/>
      <c r="CI79" s="1305"/>
      <c r="CJ79" s="1305"/>
      <c r="CK79" s="1305"/>
      <c r="CL79" s="1305"/>
      <c r="CM79" s="1305"/>
      <c r="CN79" s="1305">
        <v>6.8</v>
      </c>
      <c r="CO79" s="1305"/>
      <c r="CP79" s="1305"/>
      <c r="CQ79" s="1305"/>
      <c r="CR79" s="1305"/>
      <c r="CS79" s="1305"/>
      <c r="CT79" s="1305"/>
      <c r="CU79" s="1305"/>
      <c r="CV79" s="1305">
        <v>6.8</v>
      </c>
      <c r="CW79" s="1305"/>
      <c r="CX79" s="1305"/>
      <c r="CY79" s="1305"/>
      <c r="CZ79" s="1305"/>
      <c r="DA79" s="1305"/>
      <c r="DB79" s="1305"/>
      <c r="DC79" s="1305"/>
    </row>
    <row r="80" spans="2:107">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zUBQaPQLDTfznOgK9G5xEst0M9sgVBKTTD2dD/gxhWILWwK32KeGQcqeVtvE9G4OUmtA3N/eJ0Oni4SIs4HZow==" saltValue="euq9RGIlRCDl0AyJ0hQYx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605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acqHdYxunrNWl3NVO/jdveVEAEMryQhDlD8QXr5XMp94uCvCkXEkMaOm/eyh7Asr7agQNL9PjGAhyH0IBX80KA==" saltValue="IJAY3UP0l8y3b8yN7McRH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606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1H9jZWtbhDZBcLJm6IyXAAm2ip8BrW/0w5cqP/T6hhBeUiCQZad9VG6mz+57NN4Ld1BmvzPcS17KyiYv7ky4yw==" saltValue="ELHBpCtkLFQsLrNNGqyan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556</v>
      </c>
      <c r="G2" s="156"/>
      <c r="H2" s="157"/>
    </row>
    <row r="3" spans="1:8">
      <c r="A3" s="153" t="s">
        <v>549</v>
      </c>
      <c r="B3" s="158"/>
      <c r="C3" s="159"/>
      <c r="D3" s="160">
        <v>12710</v>
      </c>
      <c r="E3" s="161"/>
      <c r="F3" s="162">
        <v>53292</v>
      </c>
      <c r="G3" s="163"/>
      <c r="H3" s="164"/>
    </row>
    <row r="4" spans="1:8">
      <c r="A4" s="165"/>
      <c r="B4" s="166"/>
      <c r="C4" s="167"/>
      <c r="D4" s="168">
        <v>3909</v>
      </c>
      <c r="E4" s="169"/>
      <c r="F4" s="170">
        <v>28900</v>
      </c>
      <c r="G4" s="171"/>
      <c r="H4" s="172"/>
    </row>
    <row r="5" spans="1:8">
      <c r="A5" s="153" t="s">
        <v>551</v>
      </c>
      <c r="B5" s="158"/>
      <c r="C5" s="159"/>
      <c r="D5" s="160">
        <v>45861</v>
      </c>
      <c r="E5" s="161"/>
      <c r="F5" s="162">
        <v>49919</v>
      </c>
      <c r="G5" s="163"/>
      <c r="H5" s="164"/>
    </row>
    <row r="6" spans="1:8">
      <c r="A6" s="165"/>
      <c r="B6" s="166"/>
      <c r="C6" s="167"/>
      <c r="D6" s="168">
        <v>41990</v>
      </c>
      <c r="E6" s="169"/>
      <c r="F6" s="170">
        <v>26398</v>
      </c>
      <c r="G6" s="171"/>
      <c r="H6" s="172"/>
    </row>
    <row r="7" spans="1:8">
      <c r="A7" s="153" t="s">
        <v>552</v>
      </c>
      <c r="B7" s="158"/>
      <c r="C7" s="159"/>
      <c r="D7" s="160">
        <v>50382</v>
      </c>
      <c r="E7" s="161"/>
      <c r="F7" s="162">
        <v>47738</v>
      </c>
      <c r="G7" s="163"/>
      <c r="H7" s="164"/>
    </row>
    <row r="8" spans="1:8">
      <c r="A8" s="165"/>
      <c r="B8" s="166"/>
      <c r="C8" s="167"/>
      <c r="D8" s="168">
        <v>42960</v>
      </c>
      <c r="E8" s="169"/>
      <c r="F8" s="170">
        <v>24937</v>
      </c>
      <c r="G8" s="171"/>
      <c r="H8" s="172"/>
    </row>
    <row r="9" spans="1:8">
      <c r="A9" s="153" t="s">
        <v>553</v>
      </c>
      <c r="B9" s="158"/>
      <c r="C9" s="159"/>
      <c r="D9" s="160">
        <v>49922</v>
      </c>
      <c r="E9" s="161"/>
      <c r="F9" s="162">
        <v>52191</v>
      </c>
      <c r="G9" s="163"/>
      <c r="H9" s="164"/>
    </row>
    <row r="10" spans="1:8">
      <c r="A10" s="165"/>
      <c r="B10" s="166"/>
      <c r="C10" s="167"/>
      <c r="D10" s="168">
        <v>26714</v>
      </c>
      <c r="E10" s="169"/>
      <c r="F10" s="170">
        <v>24843</v>
      </c>
      <c r="G10" s="171"/>
      <c r="H10" s="172"/>
    </row>
    <row r="11" spans="1:8">
      <c r="A11" s="153" t="s">
        <v>554</v>
      </c>
      <c r="B11" s="158"/>
      <c r="C11" s="159"/>
      <c r="D11" s="160">
        <v>14830</v>
      </c>
      <c r="E11" s="161"/>
      <c r="F11" s="162">
        <v>47387</v>
      </c>
      <c r="G11" s="163"/>
      <c r="H11" s="164"/>
    </row>
    <row r="12" spans="1:8">
      <c r="A12" s="165"/>
      <c r="B12" s="166"/>
      <c r="C12" s="173"/>
      <c r="D12" s="168">
        <v>10302</v>
      </c>
      <c r="E12" s="169"/>
      <c r="F12" s="170">
        <v>24928</v>
      </c>
      <c r="G12" s="171"/>
      <c r="H12" s="172"/>
    </row>
    <row r="13" spans="1:8">
      <c r="A13" s="153"/>
      <c r="B13" s="158"/>
      <c r="C13" s="174"/>
      <c r="D13" s="175">
        <v>34741</v>
      </c>
      <c r="E13" s="176"/>
      <c r="F13" s="177">
        <v>50105</v>
      </c>
      <c r="G13" s="178"/>
      <c r="H13" s="164"/>
    </row>
    <row r="14" spans="1:8">
      <c r="A14" s="165"/>
      <c r="B14" s="166"/>
      <c r="C14" s="167"/>
      <c r="D14" s="168">
        <v>25175</v>
      </c>
      <c r="E14" s="169"/>
      <c r="F14" s="170">
        <v>26001</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7.79</v>
      </c>
      <c r="C19" s="179">
        <f>ROUND(VALUE(SUBSTITUTE(実質収支比率等に係る経年分析!G$48,"▲","-")),2)</f>
        <v>8.99</v>
      </c>
      <c r="D19" s="179">
        <f>ROUND(VALUE(SUBSTITUTE(実質収支比率等に係る経年分析!H$48,"▲","-")),2)</f>
        <v>5.71</v>
      </c>
      <c r="E19" s="179">
        <f>ROUND(VALUE(SUBSTITUTE(実質収支比率等に係る経年分析!I$48,"▲","-")),2)</f>
        <v>3.47</v>
      </c>
      <c r="F19" s="179">
        <f>ROUND(VALUE(SUBSTITUTE(実質収支比率等に係る経年分析!J$48,"▲","-")),2)</f>
        <v>3.77</v>
      </c>
    </row>
    <row r="20" spans="1:11">
      <c r="A20" s="179" t="s">
        <v>54</v>
      </c>
      <c r="B20" s="179">
        <f>ROUND(VALUE(SUBSTITUTE(実質収支比率等に係る経年分析!F$47,"▲","-")),2)</f>
        <v>26.38</v>
      </c>
      <c r="C20" s="179">
        <f>ROUND(VALUE(SUBSTITUTE(実質収支比率等に係る経年分析!G$47,"▲","-")),2)</f>
        <v>25.7</v>
      </c>
      <c r="D20" s="179">
        <f>ROUND(VALUE(SUBSTITUTE(実質収支比率等に係る経年分析!H$47,"▲","-")),2)</f>
        <v>26.14</v>
      </c>
      <c r="E20" s="179">
        <f>ROUND(VALUE(SUBSTITUTE(実質収支比率等に係る経年分析!I$47,"▲","-")),2)</f>
        <v>24.6</v>
      </c>
      <c r="F20" s="179">
        <f>ROUND(VALUE(SUBSTITUTE(実質収支比率等に係る経年分析!J$47,"▲","-")),2)</f>
        <v>24.22</v>
      </c>
    </row>
    <row r="21" spans="1:11">
      <c r="A21" s="179" t="s">
        <v>55</v>
      </c>
      <c r="B21" s="179">
        <f>IF(ISNUMBER(VALUE(SUBSTITUTE(実質収支比率等に係る経年分析!F$49,"▲","-"))),ROUND(VALUE(SUBSTITUTE(実質収支比率等に係る経年分析!F$49,"▲","-")),2),NA())</f>
        <v>-0.66</v>
      </c>
      <c r="C21" s="179">
        <f>IF(ISNUMBER(VALUE(SUBSTITUTE(実質収支比率等に係る経年分析!G$49,"▲","-"))),ROUND(VALUE(SUBSTITUTE(実質収支比率等に係る経年分析!G$49,"▲","-")),2),NA())</f>
        <v>1.49</v>
      </c>
      <c r="D21" s="179">
        <f>IF(ISNUMBER(VALUE(SUBSTITUTE(実質収支比率等に係る経年分析!H$49,"▲","-"))),ROUND(VALUE(SUBSTITUTE(実質収支比率等に係る経年分析!H$49,"▲","-")),2),NA())</f>
        <v>-3.39</v>
      </c>
      <c r="E21" s="179">
        <f>IF(ISNUMBER(VALUE(SUBSTITUTE(実質収支比率等に係る経年分析!I$49,"▲","-"))),ROUND(VALUE(SUBSTITUTE(実質収支比率等に係る経年分析!I$49,"▲","-")),2),NA())</f>
        <v>-3.72</v>
      </c>
      <c r="F21" s="179">
        <f>IF(ISNUMBER(VALUE(SUBSTITUTE(実質収支比率等に係る経年分析!J$49,"▲","-"))),ROUND(VALUE(SUBSTITUTE(実質収支比率等に係る経年分析!J$49,"▲","-")),2),NA())</f>
        <v>0.37</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c r="A30" s="180" t="str">
        <f>IF(連結実質赤字比率に係る赤字・黒字の構成分析!C$40="",NA(),連結実質赤字比率に係る赤字・黒字の構成分析!C$40)</f>
        <v>介護サービス事業</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c r="A31" s="180" t="str">
        <f>IF(連結実質赤字比率に係る赤字・黒字の構成分析!C$39="",NA(),連結実質赤字比率に係る赤字・黒字の構成分析!C$39)</f>
        <v>墓地事業特別会計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0.03</v>
      </c>
    </row>
    <row r="32" spans="1:11">
      <c r="A32" s="180" t="str">
        <f>IF(連結実質赤字比率に係る赤字・黒字の構成分析!C$38="",NA(),連結実質赤字比率に係る赤字・黒字の構成分析!C$38)</f>
        <v>国民健康保険事業</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1.1000000000000001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1.41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1.45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v>
      </c>
    </row>
    <row r="33" spans="1:16">
      <c r="A33" s="180" t="str">
        <f>IF(連結実質赤字比率に係る赤字・黒字の構成分析!C$37="",NA(),連結実質赤字比率に係る赤字・黒字の構成分析!C$37)</f>
        <v>介護保険事業</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0.61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0.44</v>
      </c>
    </row>
    <row r="34" spans="1:16">
      <c r="A34" s="180" t="str">
        <f>IF(連結実質赤字比率に係る赤字・黒字の構成分析!C$36="",NA(),連結実質赤字比率に係る赤字・黒字の構成分析!C$36)</f>
        <v>下水道事業特別会計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0.06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0.16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0.72</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7.78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8.99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3.47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3.76</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42.27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36.32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32.65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29.21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26.1</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1346</v>
      </c>
      <c r="E42" s="181"/>
      <c r="F42" s="181"/>
      <c r="G42" s="181">
        <f>'実質公債費比率（分子）の構造'!L$52</f>
        <v>1287</v>
      </c>
      <c r="H42" s="181"/>
      <c r="I42" s="181"/>
      <c r="J42" s="181">
        <f>'実質公債費比率（分子）の構造'!M$52</f>
        <v>1112</v>
      </c>
      <c r="K42" s="181"/>
      <c r="L42" s="181"/>
      <c r="M42" s="181">
        <f>'実質公債費比率（分子）の構造'!N$52</f>
        <v>1106</v>
      </c>
      <c r="N42" s="181"/>
      <c r="O42" s="181"/>
      <c r="P42" s="181">
        <f>'実質公債費比率（分子）の構造'!O$52</f>
        <v>1030</v>
      </c>
    </row>
    <row r="43" spans="1:16">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64</v>
      </c>
      <c r="B44" s="181">
        <f>'実質公債費比率（分子）の構造'!K$50</f>
        <v>122</v>
      </c>
      <c r="C44" s="181"/>
      <c r="D44" s="181"/>
      <c r="E44" s="181">
        <f>'実質公債費比率（分子）の構造'!L$50</f>
        <v>119</v>
      </c>
      <c r="F44" s="181"/>
      <c r="G44" s="181"/>
      <c r="H44" s="181">
        <f>'実質公債費比率（分子）の構造'!M$50</f>
        <v>86</v>
      </c>
      <c r="I44" s="181"/>
      <c r="J44" s="181"/>
      <c r="K44" s="181">
        <f>'実質公債費比率（分子）の構造'!N$50</f>
        <v>85</v>
      </c>
      <c r="L44" s="181"/>
      <c r="M44" s="181"/>
      <c r="N44" s="181">
        <f>'実質公債費比率（分子）の構造'!O$50</f>
        <v>11</v>
      </c>
      <c r="O44" s="181"/>
      <c r="P44" s="181"/>
    </row>
    <row r="45" spans="1:16">
      <c r="A45" s="181" t="s">
        <v>65</v>
      </c>
      <c r="B45" s="181">
        <f>'実質公債費比率（分子）の構造'!K$49</f>
        <v>186</v>
      </c>
      <c r="C45" s="181"/>
      <c r="D45" s="181"/>
      <c r="E45" s="181">
        <f>'実質公債費比率（分子）の構造'!L$49</f>
        <v>202</v>
      </c>
      <c r="F45" s="181"/>
      <c r="G45" s="181"/>
      <c r="H45" s="181">
        <f>'実質公債費比率（分子）の構造'!M$49</f>
        <v>183</v>
      </c>
      <c r="I45" s="181"/>
      <c r="J45" s="181"/>
      <c r="K45" s="181">
        <f>'実質公債費比率（分子）の構造'!N$49</f>
        <v>163</v>
      </c>
      <c r="L45" s="181"/>
      <c r="M45" s="181"/>
      <c r="N45" s="181">
        <f>'実質公債費比率（分子）の構造'!O$49</f>
        <v>111</v>
      </c>
      <c r="O45" s="181"/>
      <c r="P45" s="181"/>
    </row>
    <row r="46" spans="1:16">
      <c r="A46" s="181" t="s">
        <v>66</v>
      </c>
      <c r="B46" s="181">
        <f>'実質公債費比率（分子）の構造'!K$48</f>
        <v>291</v>
      </c>
      <c r="C46" s="181"/>
      <c r="D46" s="181"/>
      <c r="E46" s="181">
        <f>'実質公債費比率（分子）の構造'!L$48</f>
        <v>305</v>
      </c>
      <c r="F46" s="181"/>
      <c r="G46" s="181"/>
      <c r="H46" s="181">
        <f>'実質公債費比率（分子）の構造'!M$48</f>
        <v>328</v>
      </c>
      <c r="I46" s="181"/>
      <c r="J46" s="181"/>
      <c r="K46" s="181">
        <f>'実質公債費比率（分子）の構造'!N$48</f>
        <v>309</v>
      </c>
      <c r="L46" s="181"/>
      <c r="M46" s="181"/>
      <c r="N46" s="181">
        <f>'実質公債費比率（分子）の構造'!O$48</f>
        <v>286</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1413</v>
      </c>
      <c r="C49" s="181"/>
      <c r="D49" s="181"/>
      <c r="E49" s="181">
        <f>'実質公債費比率（分子）の構造'!L$45</f>
        <v>1257</v>
      </c>
      <c r="F49" s="181"/>
      <c r="G49" s="181"/>
      <c r="H49" s="181">
        <f>'実質公債費比率（分子）の構造'!M$45</f>
        <v>1004</v>
      </c>
      <c r="I49" s="181"/>
      <c r="J49" s="181"/>
      <c r="K49" s="181">
        <f>'実質公債費比率（分子）の構造'!N$45</f>
        <v>1107</v>
      </c>
      <c r="L49" s="181"/>
      <c r="M49" s="181"/>
      <c r="N49" s="181">
        <f>'実質公債費比率（分子）の構造'!O$45</f>
        <v>1115</v>
      </c>
      <c r="O49" s="181"/>
      <c r="P49" s="181"/>
    </row>
    <row r="50" spans="1:16">
      <c r="A50" s="181" t="s">
        <v>70</v>
      </c>
      <c r="B50" s="181" t="e">
        <f>NA()</f>
        <v>#N/A</v>
      </c>
      <c r="C50" s="181">
        <f>IF(ISNUMBER('実質公債費比率（分子）の構造'!K$53),'実質公債費比率（分子）の構造'!K$53,NA())</f>
        <v>666</v>
      </c>
      <c r="D50" s="181" t="e">
        <f>NA()</f>
        <v>#N/A</v>
      </c>
      <c r="E50" s="181" t="e">
        <f>NA()</f>
        <v>#N/A</v>
      </c>
      <c r="F50" s="181">
        <f>IF(ISNUMBER('実質公債費比率（分子）の構造'!L$53),'実質公債費比率（分子）の構造'!L$53,NA())</f>
        <v>596</v>
      </c>
      <c r="G50" s="181" t="e">
        <f>NA()</f>
        <v>#N/A</v>
      </c>
      <c r="H50" s="181" t="e">
        <f>NA()</f>
        <v>#N/A</v>
      </c>
      <c r="I50" s="181">
        <f>IF(ISNUMBER('実質公債費比率（分子）の構造'!M$53),'実質公債費比率（分子）の構造'!M$53,NA())</f>
        <v>489</v>
      </c>
      <c r="J50" s="181" t="e">
        <f>NA()</f>
        <v>#N/A</v>
      </c>
      <c r="K50" s="181" t="e">
        <f>NA()</f>
        <v>#N/A</v>
      </c>
      <c r="L50" s="181">
        <f>IF(ISNUMBER('実質公債費比率（分子）の構造'!N$53),'実質公債費比率（分子）の構造'!N$53,NA())</f>
        <v>558</v>
      </c>
      <c r="M50" s="181" t="e">
        <f>NA()</f>
        <v>#N/A</v>
      </c>
      <c r="N50" s="181" t="e">
        <f>NA()</f>
        <v>#N/A</v>
      </c>
      <c r="O50" s="181">
        <f>IF(ISNUMBER('実質公債費比率（分子）の構造'!O$53),'実質公債費比率（分子）の構造'!O$53,NA())</f>
        <v>493</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12581</v>
      </c>
      <c r="E56" s="180"/>
      <c r="F56" s="180"/>
      <c r="G56" s="180">
        <f>'将来負担比率（分子）の構造'!J$52</f>
        <v>12065</v>
      </c>
      <c r="H56" s="180"/>
      <c r="I56" s="180"/>
      <c r="J56" s="180">
        <f>'将来負担比率（分子）の構造'!K$52</f>
        <v>12235</v>
      </c>
      <c r="K56" s="180"/>
      <c r="L56" s="180"/>
      <c r="M56" s="180">
        <f>'将来負担比率（分子）の構造'!L$52</f>
        <v>11745</v>
      </c>
      <c r="N56" s="180"/>
      <c r="O56" s="180"/>
      <c r="P56" s="180">
        <f>'将来負担比率（分子）の構造'!M$52</f>
        <v>11599</v>
      </c>
    </row>
    <row r="57" spans="1:16">
      <c r="A57" s="180" t="s">
        <v>41</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c r="A58" s="180" t="s">
        <v>40</v>
      </c>
      <c r="B58" s="180"/>
      <c r="C58" s="180"/>
      <c r="D58" s="180">
        <f>'将来負担比率（分子）の構造'!I$50</f>
        <v>2832</v>
      </c>
      <c r="E58" s="180"/>
      <c r="F58" s="180"/>
      <c r="G58" s="180">
        <f>'将来負担比率（分子）の構造'!J$50</f>
        <v>2949</v>
      </c>
      <c r="H58" s="180"/>
      <c r="I58" s="180"/>
      <c r="J58" s="180">
        <f>'将来負担比率（分子）の構造'!K$50</f>
        <v>2966</v>
      </c>
      <c r="K58" s="180"/>
      <c r="L58" s="180"/>
      <c r="M58" s="180">
        <f>'将来負担比率（分子）の構造'!L$50</f>
        <v>2903</v>
      </c>
      <c r="N58" s="180"/>
      <c r="O58" s="180"/>
      <c r="P58" s="180">
        <f>'将来負担比率（分子）の構造'!M$50</f>
        <v>2962</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34</v>
      </c>
      <c r="B62" s="180">
        <f>'将来負担比率（分子）の構造'!I$45</f>
        <v>1969</v>
      </c>
      <c r="C62" s="180"/>
      <c r="D62" s="180"/>
      <c r="E62" s="180">
        <f>'将来負担比率（分子）の構造'!J$45</f>
        <v>2043</v>
      </c>
      <c r="F62" s="180"/>
      <c r="G62" s="180"/>
      <c r="H62" s="180">
        <f>'将来負担比率（分子）の構造'!K$45</f>
        <v>1836</v>
      </c>
      <c r="I62" s="180"/>
      <c r="J62" s="180"/>
      <c r="K62" s="180">
        <f>'将来負担比率（分子）の構造'!L$45</f>
        <v>1692</v>
      </c>
      <c r="L62" s="180"/>
      <c r="M62" s="180"/>
      <c r="N62" s="180">
        <f>'将来負担比率（分子）の構造'!M$45</f>
        <v>1640</v>
      </c>
      <c r="O62" s="180"/>
      <c r="P62" s="180"/>
    </row>
    <row r="63" spans="1:16">
      <c r="A63" s="180" t="s">
        <v>33</v>
      </c>
      <c r="B63" s="180">
        <f>'将来負担比率（分子）の構造'!I$44</f>
        <v>882</v>
      </c>
      <c r="C63" s="180"/>
      <c r="D63" s="180"/>
      <c r="E63" s="180">
        <f>'将来負担比率（分子）の構造'!J$44</f>
        <v>774</v>
      </c>
      <c r="F63" s="180"/>
      <c r="G63" s="180"/>
      <c r="H63" s="180">
        <f>'将来負担比率（分子）の構造'!K$44</f>
        <v>628</v>
      </c>
      <c r="I63" s="180"/>
      <c r="J63" s="180"/>
      <c r="K63" s="180">
        <f>'将来負担比率（分子）の構造'!L$44</f>
        <v>512</v>
      </c>
      <c r="L63" s="180"/>
      <c r="M63" s="180"/>
      <c r="N63" s="180">
        <f>'将来負担比率（分子）の構造'!M$44</f>
        <v>466</v>
      </c>
      <c r="O63" s="180"/>
      <c r="P63" s="180"/>
    </row>
    <row r="64" spans="1:16">
      <c r="A64" s="180" t="s">
        <v>32</v>
      </c>
      <c r="B64" s="180">
        <f>'将来負担比率（分子）の構造'!I$43</f>
        <v>4678</v>
      </c>
      <c r="C64" s="180"/>
      <c r="D64" s="180"/>
      <c r="E64" s="180">
        <f>'将来負担比率（分子）の構造'!J$43</f>
        <v>4453</v>
      </c>
      <c r="F64" s="180"/>
      <c r="G64" s="180"/>
      <c r="H64" s="180">
        <f>'将来負担比率（分子）の構造'!K$43</f>
        <v>4373</v>
      </c>
      <c r="I64" s="180"/>
      <c r="J64" s="180"/>
      <c r="K64" s="180">
        <f>'将来負担比率（分子）の構造'!L$43</f>
        <v>4188</v>
      </c>
      <c r="L64" s="180"/>
      <c r="M64" s="180"/>
      <c r="N64" s="180">
        <f>'将来負担比率（分子）の構造'!M$43</f>
        <v>4662</v>
      </c>
      <c r="O64" s="180"/>
      <c r="P64" s="180"/>
    </row>
    <row r="65" spans="1:16">
      <c r="A65" s="180" t="s">
        <v>31</v>
      </c>
      <c r="B65" s="180">
        <f>'将来負担比率（分子）の構造'!I$42</f>
        <v>357</v>
      </c>
      <c r="C65" s="180"/>
      <c r="D65" s="180"/>
      <c r="E65" s="180">
        <f>'将来負担比率（分子）の構造'!J$42</f>
        <v>238</v>
      </c>
      <c r="F65" s="180"/>
      <c r="G65" s="180"/>
      <c r="H65" s="180">
        <f>'将来負担比率（分子）の構造'!K$42</f>
        <v>152</v>
      </c>
      <c r="I65" s="180"/>
      <c r="J65" s="180"/>
      <c r="K65" s="180">
        <f>'将来負担比率（分子）の構造'!L$42</f>
        <v>67</v>
      </c>
      <c r="L65" s="180"/>
      <c r="M65" s="180"/>
      <c r="N65" s="180">
        <f>'将来負担比率（分子）の構造'!M$42</f>
        <v>56</v>
      </c>
      <c r="O65" s="180"/>
      <c r="P65" s="180"/>
    </row>
    <row r="66" spans="1:16">
      <c r="A66" s="180" t="s">
        <v>30</v>
      </c>
      <c r="B66" s="180">
        <f>'将来負担比率（分子）の構造'!I$41</f>
        <v>10901</v>
      </c>
      <c r="C66" s="180"/>
      <c r="D66" s="180"/>
      <c r="E66" s="180">
        <f>'将来負担比率（分子）の構造'!J$41</f>
        <v>11015</v>
      </c>
      <c r="F66" s="180"/>
      <c r="G66" s="180"/>
      <c r="H66" s="180">
        <f>'将来負担比率（分子）の構造'!K$41</f>
        <v>11129</v>
      </c>
      <c r="I66" s="180"/>
      <c r="J66" s="180"/>
      <c r="K66" s="180">
        <f>'将来負担比率（分子）の構造'!L$41</f>
        <v>11479</v>
      </c>
      <c r="L66" s="180"/>
      <c r="M66" s="180"/>
      <c r="N66" s="180">
        <f>'将来負担比率（分子）の構造'!M$41</f>
        <v>11282</v>
      </c>
      <c r="O66" s="180"/>
      <c r="P66" s="180"/>
    </row>
    <row r="67" spans="1:16">
      <c r="A67" s="180" t="s">
        <v>74</v>
      </c>
      <c r="B67" s="180" t="e">
        <f>NA()</f>
        <v>#N/A</v>
      </c>
      <c r="C67" s="180">
        <f>IF(ISNUMBER('将来負担比率（分子）の構造'!I$53), IF('将来負担比率（分子）の構造'!I$53 &lt; 0, 0, '将来負担比率（分子）の構造'!I$53), NA())</f>
        <v>3373</v>
      </c>
      <c r="D67" s="180" t="e">
        <f>NA()</f>
        <v>#N/A</v>
      </c>
      <c r="E67" s="180" t="e">
        <f>NA()</f>
        <v>#N/A</v>
      </c>
      <c r="F67" s="180">
        <f>IF(ISNUMBER('将来負担比率（分子）の構造'!J$53), IF('将来負担比率（分子）の構造'!J$53 &lt; 0, 0, '将来負担比率（分子）の構造'!J$53), NA())</f>
        <v>3508</v>
      </c>
      <c r="G67" s="180" t="e">
        <f>NA()</f>
        <v>#N/A</v>
      </c>
      <c r="H67" s="180" t="e">
        <f>NA()</f>
        <v>#N/A</v>
      </c>
      <c r="I67" s="180">
        <f>IF(ISNUMBER('将来負担比率（分子）の構造'!K$53), IF('将来負担比率（分子）の構造'!K$53 &lt; 0, 0, '将来負担比率（分子）の構造'!K$53), NA())</f>
        <v>2917</v>
      </c>
      <c r="J67" s="180" t="e">
        <f>NA()</f>
        <v>#N/A</v>
      </c>
      <c r="K67" s="180" t="e">
        <f>NA()</f>
        <v>#N/A</v>
      </c>
      <c r="L67" s="180">
        <f>IF(ISNUMBER('将来負担比率（分子）の構造'!L$53), IF('将来負担比率（分子）の構造'!L$53 &lt; 0, 0, '将来負担比率（分子）の構造'!L$53), NA())</f>
        <v>3290</v>
      </c>
      <c r="M67" s="180" t="e">
        <f>NA()</f>
        <v>#N/A</v>
      </c>
      <c r="N67" s="180" t="e">
        <f>NA()</f>
        <v>#N/A</v>
      </c>
      <c r="O67" s="180">
        <f>IF(ISNUMBER('将来負担比率（分子）の構造'!M$53), IF('将来負担比率（分子）の構造'!M$53 &lt; 0, 0, '将来負担比率（分子）の構造'!M$53), NA())</f>
        <v>3545</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1923</v>
      </c>
      <c r="C72" s="184">
        <f>基金残高に係る経年分析!G55</f>
        <v>1813</v>
      </c>
      <c r="D72" s="184">
        <f>基金残高に係る経年分析!H55</f>
        <v>1815</v>
      </c>
    </row>
    <row r="73" spans="1:16">
      <c r="A73" s="183" t="s">
        <v>77</v>
      </c>
      <c r="B73" s="184">
        <f>基金残高に係る経年分析!F56</f>
        <v>208</v>
      </c>
      <c r="C73" s="184">
        <f>基金残高に係る経年分析!G56</f>
        <v>228</v>
      </c>
      <c r="D73" s="184">
        <f>基金残高に係る経年分析!H56</f>
        <v>248</v>
      </c>
    </row>
    <row r="74" spans="1:16">
      <c r="A74" s="183" t="s">
        <v>78</v>
      </c>
      <c r="B74" s="184">
        <f>基金残高に係る経年分析!F57</f>
        <v>713</v>
      </c>
      <c r="C74" s="184">
        <f>基金残高に係る経年分析!G57</f>
        <v>733</v>
      </c>
      <c r="D74" s="184">
        <f>基金残高に係る経年分析!H57</f>
        <v>770</v>
      </c>
    </row>
  </sheetData>
  <sheetProtection algorithmName="SHA-512" hashValue="cqKf3krsqvJrm4rh/t6jPtZ9JRbmN/j8MAJTYClWfbvBDs0Bfq7duNoExtdBJ5Ccqpf5b5EMOJEchjqJvDPBXg==" saltValue="0LFcroyVFFAASNaoRcgb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210</v>
      </c>
      <c r="DI1" s="794"/>
      <c r="DJ1" s="794"/>
      <c r="DK1" s="794"/>
      <c r="DL1" s="794"/>
      <c r="DM1" s="794"/>
      <c r="DN1" s="795"/>
      <c r="DO1" s="225"/>
      <c r="DP1" s="793" t="s">
        <v>211</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213</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214</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215</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216</v>
      </c>
      <c r="S4" s="736"/>
      <c r="T4" s="736"/>
      <c r="U4" s="736"/>
      <c r="V4" s="736"/>
      <c r="W4" s="736"/>
      <c r="X4" s="736"/>
      <c r="Y4" s="737"/>
      <c r="Z4" s="735" t="s">
        <v>217</v>
      </c>
      <c r="AA4" s="736"/>
      <c r="AB4" s="736"/>
      <c r="AC4" s="737"/>
      <c r="AD4" s="735" t="s">
        <v>218</v>
      </c>
      <c r="AE4" s="736"/>
      <c r="AF4" s="736"/>
      <c r="AG4" s="736"/>
      <c r="AH4" s="736"/>
      <c r="AI4" s="736"/>
      <c r="AJ4" s="736"/>
      <c r="AK4" s="737"/>
      <c r="AL4" s="735" t="s">
        <v>217</v>
      </c>
      <c r="AM4" s="736"/>
      <c r="AN4" s="736"/>
      <c r="AO4" s="737"/>
      <c r="AP4" s="796" t="s">
        <v>219</v>
      </c>
      <c r="AQ4" s="796"/>
      <c r="AR4" s="796"/>
      <c r="AS4" s="796"/>
      <c r="AT4" s="796"/>
      <c r="AU4" s="796"/>
      <c r="AV4" s="796"/>
      <c r="AW4" s="796"/>
      <c r="AX4" s="796"/>
      <c r="AY4" s="796"/>
      <c r="AZ4" s="796"/>
      <c r="BA4" s="796"/>
      <c r="BB4" s="796"/>
      <c r="BC4" s="796"/>
      <c r="BD4" s="796"/>
      <c r="BE4" s="796"/>
      <c r="BF4" s="796"/>
      <c r="BG4" s="796" t="s">
        <v>220</v>
      </c>
      <c r="BH4" s="796"/>
      <c r="BI4" s="796"/>
      <c r="BJ4" s="796"/>
      <c r="BK4" s="796"/>
      <c r="BL4" s="796"/>
      <c r="BM4" s="796"/>
      <c r="BN4" s="796"/>
      <c r="BO4" s="796" t="s">
        <v>217</v>
      </c>
      <c r="BP4" s="796"/>
      <c r="BQ4" s="796"/>
      <c r="BR4" s="796"/>
      <c r="BS4" s="796" t="s">
        <v>221</v>
      </c>
      <c r="BT4" s="796"/>
      <c r="BU4" s="796"/>
      <c r="BV4" s="796"/>
      <c r="BW4" s="796"/>
      <c r="BX4" s="796"/>
      <c r="BY4" s="796"/>
      <c r="BZ4" s="796"/>
      <c r="CA4" s="796"/>
      <c r="CB4" s="796"/>
      <c r="CD4" s="778" t="s">
        <v>222</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223</v>
      </c>
      <c r="C5" s="761"/>
      <c r="D5" s="761"/>
      <c r="E5" s="761"/>
      <c r="F5" s="761"/>
      <c r="G5" s="761"/>
      <c r="H5" s="761"/>
      <c r="I5" s="761"/>
      <c r="J5" s="761"/>
      <c r="K5" s="761"/>
      <c r="L5" s="761"/>
      <c r="M5" s="761"/>
      <c r="N5" s="761"/>
      <c r="O5" s="761"/>
      <c r="P5" s="761"/>
      <c r="Q5" s="762"/>
      <c r="R5" s="726">
        <v>4066451</v>
      </c>
      <c r="S5" s="727"/>
      <c r="T5" s="727"/>
      <c r="U5" s="727"/>
      <c r="V5" s="727"/>
      <c r="W5" s="727"/>
      <c r="X5" s="727"/>
      <c r="Y5" s="773"/>
      <c r="Z5" s="791">
        <v>36.6</v>
      </c>
      <c r="AA5" s="791"/>
      <c r="AB5" s="791"/>
      <c r="AC5" s="791"/>
      <c r="AD5" s="792">
        <v>4066451</v>
      </c>
      <c r="AE5" s="792"/>
      <c r="AF5" s="792"/>
      <c r="AG5" s="792"/>
      <c r="AH5" s="792"/>
      <c r="AI5" s="792"/>
      <c r="AJ5" s="792"/>
      <c r="AK5" s="792"/>
      <c r="AL5" s="774">
        <v>57.3</v>
      </c>
      <c r="AM5" s="743"/>
      <c r="AN5" s="743"/>
      <c r="AO5" s="775"/>
      <c r="AP5" s="760" t="s">
        <v>224</v>
      </c>
      <c r="AQ5" s="761"/>
      <c r="AR5" s="761"/>
      <c r="AS5" s="761"/>
      <c r="AT5" s="761"/>
      <c r="AU5" s="761"/>
      <c r="AV5" s="761"/>
      <c r="AW5" s="761"/>
      <c r="AX5" s="761"/>
      <c r="AY5" s="761"/>
      <c r="AZ5" s="761"/>
      <c r="BA5" s="761"/>
      <c r="BB5" s="761"/>
      <c r="BC5" s="761"/>
      <c r="BD5" s="761"/>
      <c r="BE5" s="761"/>
      <c r="BF5" s="762"/>
      <c r="BG5" s="674">
        <v>4066451</v>
      </c>
      <c r="BH5" s="675"/>
      <c r="BI5" s="675"/>
      <c r="BJ5" s="675"/>
      <c r="BK5" s="675"/>
      <c r="BL5" s="675"/>
      <c r="BM5" s="675"/>
      <c r="BN5" s="676"/>
      <c r="BO5" s="723">
        <v>100</v>
      </c>
      <c r="BP5" s="723"/>
      <c r="BQ5" s="723"/>
      <c r="BR5" s="723"/>
      <c r="BS5" s="724" t="s">
        <v>225</v>
      </c>
      <c r="BT5" s="724"/>
      <c r="BU5" s="724"/>
      <c r="BV5" s="724"/>
      <c r="BW5" s="724"/>
      <c r="BX5" s="724"/>
      <c r="BY5" s="724"/>
      <c r="BZ5" s="724"/>
      <c r="CA5" s="724"/>
      <c r="CB5" s="765"/>
      <c r="CD5" s="778" t="s">
        <v>219</v>
      </c>
      <c r="CE5" s="779"/>
      <c r="CF5" s="779"/>
      <c r="CG5" s="779"/>
      <c r="CH5" s="779"/>
      <c r="CI5" s="779"/>
      <c r="CJ5" s="779"/>
      <c r="CK5" s="779"/>
      <c r="CL5" s="779"/>
      <c r="CM5" s="779"/>
      <c r="CN5" s="779"/>
      <c r="CO5" s="779"/>
      <c r="CP5" s="779"/>
      <c r="CQ5" s="780"/>
      <c r="CR5" s="778" t="s">
        <v>226</v>
      </c>
      <c r="CS5" s="779"/>
      <c r="CT5" s="779"/>
      <c r="CU5" s="779"/>
      <c r="CV5" s="779"/>
      <c r="CW5" s="779"/>
      <c r="CX5" s="779"/>
      <c r="CY5" s="780"/>
      <c r="CZ5" s="778" t="s">
        <v>217</v>
      </c>
      <c r="DA5" s="779"/>
      <c r="DB5" s="779"/>
      <c r="DC5" s="780"/>
      <c r="DD5" s="778" t="s">
        <v>227</v>
      </c>
      <c r="DE5" s="779"/>
      <c r="DF5" s="779"/>
      <c r="DG5" s="779"/>
      <c r="DH5" s="779"/>
      <c r="DI5" s="779"/>
      <c r="DJ5" s="779"/>
      <c r="DK5" s="779"/>
      <c r="DL5" s="779"/>
      <c r="DM5" s="779"/>
      <c r="DN5" s="779"/>
      <c r="DO5" s="779"/>
      <c r="DP5" s="780"/>
      <c r="DQ5" s="778" t="s">
        <v>228</v>
      </c>
      <c r="DR5" s="779"/>
      <c r="DS5" s="779"/>
      <c r="DT5" s="779"/>
      <c r="DU5" s="779"/>
      <c r="DV5" s="779"/>
      <c r="DW5" s="779"/>
      <c r="DX5" s="779"/>
      <c r="DY5" s="779"/>
      <c r="DZ5" s="779"/>
      <c r="EA5" s="779"/>
      <c r="EB5" s="779"/>
      <c r="EC5" s="780"/>
    </row>
    <row r="6" spans="2:143" ht="11.25" customHeight="1">
      <c r="B6" s="671" t="s">
        <v>229</v>
      </c>
      <c r="C6" s="672"/>
      <c r="D6" s="672"/>
      <c r="E6" s="672"/>
      <c r="F6" s="672"/>
      <c r="G6" s="672"/>
      <c r="H6" s="672"/>
      <c r="I6" s="672"/>
      <c r="J6" s="672"/>
      <c r="K6" s="672"/>
      <c r="L6" s="672"/>
      <c r="M6" s="672"/>
      <c r="N6" s="672"/>
      <c r="O6" s="672"/>
      <c r="P6" s="672"/>
      <c r="Q6" s="673"/>
      <c r="R6" s="674">
        <v>85972</v>
      </c>
      <c r="S6" s="675"/>
      <c r="T6" s="675"/>
      <c r="U6" s="675"/>
      <c r="V6" s="675"/>
      <c r="W6" s="675"/>
      <c r="X6" s="675"/>
      <c r="Y6" s="676"/>
      <c r="Z6" s="723">
        <v>0.8</v>
      </c>
      <c r="AA6" s="723"/>
      <c r="AB6" s="723"/>
      <c r="AC6" s="723"/>
      <c r="AD6" s="724">
        <v>85972</v>
      </c>
      <c r="AE6" s="724"/>
      <c r="AF6" s="724"/>
      <c r="AG6" s="724"/>
      <c r="AH6" s="724"/>
      <c r="AI6" s="724"/>
      <c r="AJ6" s="724"/>
      <c r="AK6" s="724"/>
      <c r="AL6" s="677">
        <v>1.2</v>
      </c>
      <c r="AM6" s="678"/>
      <c r="AN6" s="678"/>
      <c r="AO6" s="725"/>
      <c r="AP6" s="671" t="s">
        <v>230</v>
      </c>
      <c r="AQ6" s="672"/>
      <c r="AR6" s="672"/>
      <c r="AS6" s="672"/>
      <c r="AT6" s="672"/>
      <c r="AU6" s="672"/>
      <c r="AV6" s="672"/>
      <c r="AW6" s="672"/>
      <c r="AX6" s="672"/>
      <c r="AY6" s="672"/>
      <c r="AZ6" s="672"/>
      <c r="BA6" s="672"/>
      <c r="BB6" s="672"/>
      <c r="BC6" s="672"/>
      <c r="BD6" s="672"/>
      <c r="BE6" s="672"/>
      <c r="BF6" s="673"/>
      <c r="BG6" s="674">
        <v>4066451</v>
      </c>
      <c r="BH6" s="675"/>
      <c r="BI6" s="675"/>
      <c r="BJ6" s="675"/>
      <c r="BK6" s="675"/>
      <c r="BL6" s="675"/>
      <c r="BM6" s="675"/>
      <c r="BN6" s="676"/>
      <c r="BO6" s="723">
        <v>100</v>
      </c>
      <c r="BP6" s="723"/>
      <c r="BQ6" s="723"/>
      <c r="BR6" s="723"/>
      <c r="BS6" s="724" t="s">
        <v>138</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74">
        <v>120670</v>
      </c>
      <c r="CS6" s="675"/>
      <c r="CT6" s="675"/>
      <c r="CU6" s="675"/>
      <c r="CV6" s="675"/>
      <c r="CW6" s="675"/>
      <c r="CX6" s="675"/>
      <c r="CY6" s="676"/>
      <c r="CZ6" s="774">
        <v>1.1000000000000001</v>
      </c>
      <c r="DA6" s="743"/>
      <c r="DB6" s="743"/>
      <c r="DC6" s="777"/>
      <c r="DD6" s="680" t="s">
        <v>129</v>
      </c>
      <c r="DE6" s="675"/>
      <c r="DF6" s="675"/>
      <c r="DG6" s="675"/>
      <c r="DH6" s="675"/>
      <c r="DI6" s="675"/>
      <c r="DJ6" s="675"/>
      <c r="DK6" s="675"/>
      <c r="DL6" s="675"/>
      <c r="DM6" s="675"/>
      <c r="DN6" s="675"/>
      <c r="DO6" s="675"/>
      <c r="DP6" s="676"/>
      <c r="DQ6" s="680">
        <v>120670</v>
      </c>
      <c r="DR6" s="675"/>
      <c r="DS6" s="675"/>
      <c r="DT6" s="675"/>
      <c r="DU6" s="675"/>
      <c r="DV6" s="675"/>
      <c r="DW6" s="675"/>
      <c r="DX6" s="675"/>
      <c r="DY6" s="675"/>
      <c r="DZ6" s="675"/>
      <c r="EA6" s="675"/>
      <c r="EB6" s="675"/>
      <c r="EC6" s="704"/>
    </row>
    <row r="7" spans="2:143" ht="11.25" customHeight="1">
      <c r="B7" s="671" t="s">
        <v>232</v>
      </c>
      <c r="C7" s="672"/>
      <c r="D7" s="672"/>
      <c r="E7" s="672"/>
      <c r="F7" s="672"/>
      <c r="G7" s="672"/>
      <c r="H7" s="672"/>
      <c r="I7" s="672"/>
      <c r="J7" s="672"/>
      <c r="K7" s="672"/>
      <c r="L7" s="672"/>
      <c r="M7" s="672"/>
      <c r="N7" s="672"/>
      <c r="O7" s="672"/>
      <c r="P7" s="672"/>
      <c r="Q7" s="673"/>
      <c r="R7" s="674">
        <v>13305</v>
      </c>
      <c r="S7" s="675"/>
      <c r="T7" s="675"/>
      <c r="U7" s="675"/>
      <c r="V7" s="675"/>
      <c r="W7" s="675"/>
      <c r="X7" s="675"/>
      <c r="Y7" s="676"/>
      <c r="Z7" s="723">
        <v>0.1</v>
      </c>
      <c r="AA7" s="723"/>
      <c r="AB7" s="723"/>
      <c r="AC7" s="723"/>
      <c r="AD7" s="724">
        <v>13305</v>
      </c>
      <c r="AE7" s="724"/>
      <c r="AF7" s="724"/>
      <c r="AG7" s="724"/>
      <c r="AH7" s="724"/>
      <c r="AI7" s="724"/>
      <c r="AJ7" s="724"/>
      <c r="AK7" s="724"/>
      <c r="AL7" s="677">
        <v>0.2</v>
      </c>
      <c r="AM7" s="678"/>
      <c r="AN7" s="678"/>
      <c r="AO7" s="725"/>
      <c r="AP7" s="671" t="s">
        <v>233</v>
      </c>
      <c r="AQ7" s="672"/>
      <c r="AR7" s="672"/>
      <c r="AS7" s="672"/>
      <c r="AT7" s="672"/>
      <c r="AU7" s="672"/>
      <c r="AV7" s="672"/>
      <c r="AW7" s="672"/>
      <c r="AX7" s="672"/>
      <c r="AY7" s="672"/>
      <c r="AZ7" s="672"/>
      <c r="BA7" s="672"/>
      <c r="BB7" s="672"/>
      <c r="BC7" s="672"/>
      <c r="BD7" s="672"/>
      <c r="BE7" s="672"/>
      <c r="BF7" s="673"/>
      <c r="BG7" s="674">
        <v>2225027</v>
      </c>
      <c r="BH7" s="675"/>
      <c r="BI7" s="675"/>
      <c r="BJ7" s="675"/>
      <c r="BK7" s="675"/>
      <c r="BL7" s="675"/>
      <c r="BM7" s="675"/>
      <c r="BN7" s="676"/>
      <c r="BO7" s="723">
        <v>54.7</v>
      </c>
      <c r="BP7" s="723"/>
      <c r="BQ7" s="723"/>
      <c r="BR7" s="723"/>
      <c r="BS7" s="724" t="s">
        <v>138</v>
      </c>
      <c r="BT7" s="724"/>
      <c r="BU7" s="724"/>
      <c r="BV7" s="724"/>
      <c r="BW7" s="724"/>
      <c r="BX7" s="724"/>
      <c r="BY7" s="724"/>
      <c r="BZ7" s="724"/>
      <c r="CA7" s="724"/>
      <c r="CB7" s="765"/>
      <c r="CD7" s="705" t="s">
        <v>234</v>
      </c>
      <c r="CE7" s="702"/>
      <c r="CF7" s="702"/>
      <c r="CG7" s="702"/>
      <c r="CH7" s="702"/>
      <c r="CI7" s="702"/>
      <c r="CJ7" s="702"/>
      <c r="CK7" s="702"/>
      <c r="CL7" s="702"/>
      <c r="CM7" s="702"/>
      <c r="CN7" s="702"/>
      <c r="CO7" s="702"/>
      <c r="CP7" s="702"/>
      <c r="CQ7" s="703"/>
      <c r="CR7" s="674">
        <v>1086293</v>
      </c>
      <c r="CS7" s="675"/>
      <c r="CT7" s="675"/>
      <c r="CU7" s="675"/>
      <c r="CV7" s="675"/>
      <c r="CW7" s="675"/>
      <c r="CX7" s="675"/>
      <c r="CY7" s="676"/>
      <c r="CZ7" s="723">
        <v>10.1</v>
      </c>
      <c r="DA7" s="723"/>
      <c r="DB7" s="723"/>
      <c r="DC7" s="723"/>
      <c r="DD7" s="680">
        <v>33212</v>
      </c>
      <c r="DE7" s="675"/>
      <c r="DF7" s="675"/>
      <c r="DG7" s="675"/>
      <c r="DH7" s="675"/>
      <c r="DI7" s="675"/>
      <c r="DJ7" s="675"/>
      <c r="DK7" s="675"/>
      <c r="DL7" s="675"/>
      <c r="DM7" s="675"/>
      <c r="DN7" s="675"/>
      <c r="DO7" s="675"/>
      <c r="DP7" s="676"/>
      <c r="DQ7" s="680">
        <v>949148</v>
      </c>
      <c r="DR7" s="675"/>
      <c r="DS7" s="675"/>
      <c r="DT7" s="675"/>
      <c r="DU7" s="675"/>
      <c r="DV7" s="675"/>
      <c r="DW7" s="675"/>
      <c r="DX7" s="675"/>
      <c r="DY7" s="675"/>
      <c r="DZ7" s="675"/>
      <c r="EA7" s="675"/>
      <c r="EB7" s="675"/>
      <c r="EC7" s="704"/>
    </row>
    <row r="8" spans="2:143" ht="11.25" customHeight="1">
      <c r="B8" s="671" t="s">
        <v>235</v>
      </c>
      <c r="C8" s="672"/>
      <c r="D8" s="672"/>
      <c r="E8" s="672"/>
      <c r="F8" s="672"/>
      <c r="G8" s="672"/>
      <c r="H8" s="672"/>
      <c r="I8" s="672"/>
      <c r="J8" s="672"/>
      <c r="K8" s="672"/>
      <c r="L8" s="672"/>
      <c r="M8" s="672"/>
      <c r="N8" s="672"/>
      <c r="O8" s="672"/>
      <c r="P8" s="672"/>
      <c r="Q8" s="673"/>
      <c r="R8" s="674">
        <v>41809</v>
      </c>
      <c r="S8" s="675"/>
      <c r="T8" s="675"/>
      <c r="U8" s="675"/>
      <c r="V8" s="675"/>
      <c r="W8" s="675"/>
      <c r="X8" s="675"/>
      <c r="Y8" s="676"/>
      <c r="Z8" s="723">
        <v>0.4</v>
      </c>
      <c r="AA8" s="723"/>
      <c r="AB8" s="723"/>
      <c r="AC8" s="723"/>
      <c r="AD8" s="724">
        <v>41809</v>
      </c>
      <c r="AE8" s="724"/>
      <c r="AF8" s="724"/>
      <c r="AG8" s="724"/>
      <c r="AH8" s="724"/>
      <c r="AI8" s="724"/>
      <c r="AJ8" s="724"/>
      <c r="AK8" s="724"/>
      <c r="AL8" s="677">
        <v>0.6</v>
      </c>
      <c r="AM8" s="678"/>
      <c r="AN8" s="678"/>
      <c r="AO8" s="725"/>
      <c r="AP8" s="671" t="s">
        <v>236</v>
      </c>
      <c r="AQ8" s="672"/>
      <c r="AR8" s="672"/>
      <c r="AS8" s="672"/>
      <c r="AT8" s="672"/>
      <c r="AU8" s="672"/>
      <c r="AV8" s="672"/>
      <c r="AW8" s="672"/>
      <c r="AX8" s="672"/>
      <c r="AY8" s="672"/>
      <c r="AZ8" s="672"/>
      <c r="BA8" s="672"/>
      <c r="BB8" s="672"/>
      <c r="BC8" s="672"/>
      <c r="BD8" s="672"/>
      <c r="BE8" s="672"/>
      <c r="BF8" s="673"/>
      <c r="BG8" s="674">
        <v>56617</v>
      </c>
      <c r="BH8" s="675"/>
      <c r="BI8" s="675"/>
      <c r="BJ8" s="675"/>
      <c r="BK8" s="675"/>
      <c r="BL8" s="675"/>
      <c r="BM8" s="675"/>
      <c r="BN8" s="676"/>
      <c r="BO8" s="723">
        <v>1.4</v>
      </c>
      <c r="BP8" s="723"/>
      <c r="BQ8" s="723"/>
      <c r="BR8" s="723"/>
      <c r="BS8" s="680" t="s">
        <v>225</v>
      </c>
      <c r="BT8" s="675"/>
      <c r="BU8" s="675"/>
      <c r="BV8" s="675"/>
      <c r="BW8" s="675"/>
      <c r="BX8" s="675"/>
      <c r="BY8" s="675"/>
      <c r="BZ8" s="675"/>
      <c r="CA8" s="675"/>
      <c r="CB8" s="704"/>
      <c r="CD8" s="705" t="s">
        <v>237</v>
      </c>
      <c r="CE8" s="702"/>
      <c r="CF8" s="702"/>
      <c r="CG8" s="702"/>
      <c r="CH8" s="702"/>
      <c r="CI8" s="702"/>
      <c r="CJ8" s="702"/>
      <c r="CK8" s="702"/>
      <c r="CL8" s="702"/>
      <c r="CM8" s="702"/>
      <c r="CN8" s="702"/>
      <c r="CO8" s="702"/>
      <c r="CP8" s="702"/>
      <c r="CQ8" s="703"/>
      <c r="CR8" s="674">
        <v>3986898</v>
      </c>
      <c r="CS8" s="675"/>
      <c r="CT8" s="675"/>
      <c r="CU8" s="675"/>
      <c r="CV8" s="675"/>
      <c r="CW8" s="675"/>
      <c r="CX8" s="675"/>
      <c r="CY8" s="676"/>
      <c r="CZ8" s="723">
        <v>37</v>
      </c>
      <c r="DA8" s="723"/>
      <c r="DB8" s="723"/>
      <c r="DC8" s="723"/>
      <c r="DD8" s="680">
        <v>62278</v>
      </c>
      <c r="DE8" s="675"/>
      <c r="DF8" s="675"/>
      <c r="DG8" s="675"/>
      <c r="DH8" s="675"/>
      <c r="DI8" s="675"/>
      <c r="DJ8" s="675"/>
      <c r="DK8" s="675"/>
      <c r="DL8" s="675"/>
      <c r="DM8" s="675"/>
      <c r="DN8" s="675"/>
      <c r="DO8" s="675"/>
      <c r="DP8" s="676"/>
      <c r="DQ8" s="680">
        <v>2109664</v>
      </c>
      <c r="DR8" s="675"/>
      <c r="DS8" s="675"/>
      <c r="DT8" s="675"/>
      <c r="DU8" s="675"/>
      <c r="DV8" s="675"/>
      <c r="DW8" s="675"/>
      <c r="DX8" s="675"/>
      <c r="DY8" s="675"/>
      <c r="DZ8" s="675"/>
      <c r="EA8" s="675"/>
      <c r="EB8" s="675"/>
      <c r="EC8" s="704"/>
    </row>
    <row r="9" spans="2:143" ht="11.25" customHeight="1">
      <c r="B9" s="671" t="s">
        <v>238</v>
      </c>
      <c r="C9" s="672"/>
      <c r="D9" s="672"/>
      <c r="E9" s="672"/>
      <c r="F9" s="672"/>
      <c r="G9" s="672"/>
      <c r="H9" s="672"/>
      <c r="I9" s="672"/>
      <c r="J9" s="672"/>
      <c r="K9" s="672"/>
      <c r="L9" s="672"/>
      <c r="M9" s="672"/>
      <c r="N9" s="672"/>
      <c r="O9" s="672"/>
      <c r="P9" s="672"/>
      <c r="Q9" s="673"/>
      <c r="R9" s="674">
        <v>33707</v>
      </c>
      <c r="S9" s="675"/>
      <c r="T9" s="675"/>
      <c r="U9" s="675"/>
      <c r="V9" s="675"/>
      <c r="W9" s="675"/>
      <c r="X9" s="675"/>
      <c r="Y9" s="676"/>
      <c r="Z9" s="723">
        <v>0.3</v>
      </c>
      <c r="AA9" s="723"/>
      <c r="AB9" s="723"/>
      <c r="AC9" s="723"/>
      <c r="AD9" s="724">
        <v>33707</v>
      </c>
      <c r="AE9" s="724"/>
      <c r="AF9" s="724"/>
      <c r="AG9" s="724"/>
      <c r="AH9" s="724"/>
      <c r="AI9" s="724"/>
      <c r="AJ9" s="724"/>
      <c r="AK9" s="724"/>
      <c r="AL9" s="677">
        <v>0.5</v>
      </c>
      <c r="AM9" s="678"/>
      <c r="AN9" s="678"/>
      <c r="AO9" s="725"/>
      <c r="AP9" s="671" t="s">
        <v>239</v>
      </c>
      <c r="AQ9" s="672"/>
      <c r="AR9" s="672"/>
      <c r="AS9" s="672"/>
      <c r="AT9" s="672"/>
      <c r="AU9" s="672"/>
      <c r="AV9" s="672"/>
      <c r="AW9" s="672"/>
      <c r="AX9" s="672"/>
      <c r="AY9" s="672"/>
      <c r="AZ9" s="672"/>
      <c r="BA9" s="672"/>
      <c r="BB9" s="672"/>
      <c r="BC9" s="672"/>
      <c r="BD9" s="672"/>
      <c r="BE9" s="672"/>
      <c r="BF9" s="673"/>
      <c r="BG9" s="674">
        <v>2014023</v>
      </c>
      <c r="BH9" s="675"/>
      <c r="BI9" s="675"/>
      <c r="BJ9" s="675"/>
      <c r="BK9" s="675"/>
      <c r="BL9" s="675"/>
      <c r="BM9" s="675"/>
      <c r="BN9" s="676"/>
      <c r="BO9" s="723">
        <v>49.5</v>
      </c>
      <c r="BP9" s="723"/>
      <c r="BQ9" s="723"/>
      <c r="BR9" s="723"/>
      <c r="BS9" s="680" t="s">
        <v>129</v>
      </c>
      <c r="BT9" s="675"/>
      <c r="BU9" s="675"/>
      <c r="BV9" s="675"/>
      <c r="BW9" s="675"/>
      <c r="BX9" s="675"/>
      <c r="BY9" s="675"/>
      <c r="BZ9" s="675"/>
      <c r="CA9" s="675"/>
      <c r="CB9" s="704"/>
      <c r="CD9" s="705" t="s">
        <v>240</v>
      </c>
      <c r="CE9" s="702"/>
      <c r="CF9" s="702"/>
      <c r="CG9" s="702"/>
      <c r="CH9" s="702"/>
      <c r="CI9" s="702"/>
      <c r="CJ9" s="702"/>
      <c r="CK9" s="702"/>
      <c r="CL9" s="702"/>
      <c r="CM9" s="702"/>
      <c r="CN9" s="702"/>
      <c r="CO9" s="702"/>
      <c r="CP9" s="702"/>
      <c r="CQ9" s="703"/>
      <c r="CR9" s="674">
        <v>1382597</v>
      </c>
      <c r="CS9" s="675"/>
      <c r="CT9" s="675"/>
      <c r="CU9" s="675"/>
      <c r="CV9" s="675"/>
      <c r="CW9" s="675"/>
      <c r="CX9" s="675"/>
      <c r="CY9" s="676"/>
      <c r="CZ9" s="723">
        <v>12.8</v>
      </c>
      <c r="DA9" s="723"/>
      <c r="DB9" s="723"/>
      <c r="DC9" s="723"/>
      <c r="DD9" s="680">
        <v>5324</v>
      </c>
      <c r="DE9" s="675"/>
      <c r="DF9" s="675"/>
      <c r="DG9" s="675"/>
      <c r="DH9" s="675"/>
      <c r="DI9" s="675"/>
      <c r="DJ9" s="675"/>
      <c r="DK9" s="675"/>
      <c r="DL9" s="675"/>
      <c r="DM9" s="675"/>
      <c r="DN9" s="675"/>
      <c r="DO9" s="675"/>
      <c r="DP9" s="676"/>
      <c r="DQ9" s="680">
        <v>1145409</v>
      </c>
      <c r="DR9" s="675"/>
      <c r="DS9" s="675"/>
      <c r="DT9" s="675"/>
      <c r="DU9" s="675"/>
      <c r="DV9" s="675"/>
      <c r="DW9" s="675"/>
      <c r="DX9" s="675"/>
      <c r="DY9" s="675"/>
      <c r="DZ9" s="675"/>
      <c r="EA9" s="675"/>
      <c r="EB9" s="675"/>
      <c r="EC9" s="704"/>
    </row>
    <row r="10" spans="2:143" ht="11.25" customHeight="1">
      <c r="B10" s="671" t="s">
        <v>241</v>
      </c>
      <c r="C10" s="672"/>
      <c r="D10" s="672"/>
      <c r="E10" s="672"/>
      <c r="F10" s="672"/>
      <c r="G10" s="672"/>
      <c r="H10" s="672"/>
      <c r="I10" s="672"/>
      <c r="J10" s="672"/>
      <c r="K10" s="672"/>
      <c r="L10" s="672"/>
      <c r="M10" s="672"/>
      <c r="N10" s="672"/>
      <c r="O10" s="672"/>
      <c r="P10" s="672"/>
      <c r="Q10" s="673"/>
      <c r="R10" s="674" t="s">
        <v>225</v>
      </c>
      <c r="S10" s="675"/>
      <c r="T10" s="675"/>
      <c r="U10" s="675"/>
      <c r="V10" s="675"/>
      <c r="W10" s="675"/>
      <c r="X10" s="675"/>
      <c r="Y10" s="676"/>
      <c r="Z10" s="723" t="s">
        <v>225</v>
      </c>
      <c r="AA10" s="723"/>
      <c r="AB10" s="723"/>
      <c r="AC10" s="723"/>
      <c r="AD10" s="724" t="s">
        <v>138</v>
      </c>
      <c r="AE10" s="724"/>
      <c r="AF10" s="724"/>
      <c r="AG10" s="724"/>
      <c r="AH10" s="724"/>
      <c r="AI10" s="724"/>
      <c r="AJ10" s="724"/>
      <c r="AK10" s="724"/>
      <c r="AL10" s="677" t="s">
        <v>129</v>
      </c>
      <c r="AM10" s="678"/>
      <c r="AN10" s="678"/>
      <c r="AO10" s="725"/>
      <c r="AP10" s="671" t="s">
        <v>242</v>
      </c>
      <c r="AQ10" s="672"/>
      <c r="AR10" s="672"/>
      <c r="AS10" s="672"/>
      <c r="AT10" s="672"/>
      <c r="AU10" s="672"/>
      <c r="AV10" s="672"/>
      <c r="AW10" s="672"/>
      <c r="AX10" s="672"/>
      <c r="AY10" s="672"/>
      <c r="AZ10" s="672"/>
      <c r="BA10" s="672"/>
      <c r="BB10" s="672"/>
      <c r="BC10" s="672"/>
      <c r="BD10" s="672"/>
      <c r="BE10" s="672"/>
      <c r="BF10" s="673"/>
      <c r="BG10" s="674">
        <v>64295</v>
      </c>
      <c r="BH10" s="675"/>
      <c r="BI10" s="675"/>
      <c r="BJ10" s="675"/>
      <c r="BK10" s="675"/>
      <c r="BL10" s="675"/>
      <c r="BM10" s="675"/>
      <c r="BN10" s="676"/>
      <c r="BO10" s="723">
        <v>1.6</v>
      </c>
      <c r="BP10" s="723"/>
      <c r="BQ10" s="723"/>
      <c r="BR10" s="723"/>
      <c r="BS10" s="680" t="s">
        <v>129</v>
      </c>
      <c r="BT10" s="675"/>
      <c r="BU10" s="675"/>
      <c r="BV10" s="675"/>
      <c r="BW10" s="675"/>
      <c r="BX10" s="675"/>
      <c r="BY10" s="675"/>
      <c r="BZ10" s="675"/>
      <c r="CA10" s="675"/>
      <c r="CB10" s="704"/>
      <c r="CD10" s="705" t="s">
        <v>243</v>
      </c>
      <c r="CE10" s="702"/>
      <c r="CF10" s="702"/>
      <c r="CG10" s="702"/>
      <c r="CH10" s="702"/>
      <c r="CI10" s="702"/>
      <c r="CJ10" s="702"/>
      <c r="CK10" s="702"/>
      <c r="CL10" s="702"/>
      <c r="CM10" s="702"/>
      <c r="CN10" s="702"/>
      <c r="CO10" s="702"/>
      <c r="CP10" s="702"/>
      <c r="CQ10" s="703"/>
      <c r="CR10" s="674">
        <v>9241</v>
      </c>
      <c r="CS10" s="675"/>
      <c r="CT10" s="675"/>
      <c r="CU10" s="675"/>
      <c r="CV10" s="675"/>
      <c r="CW10" s="675"/>
      <c r="CX10" s="675"/>
      <c r="CY10" s="676"/>
      <c r="CZ10" s="723">
        <v>0.1</v>
      </c>
      <c r="DA10" s="723"/>
      <c r="DB10" s="723"/>
      <c r="DC10" s="723"/>
      <c r="DD10" s="680" t="s">
        <v>225</v>
      </c>
      <c r="DE10" s="675"/>
      <c r="DF10" s="675"/>
      <c r="DG10" s="675"/>
      <c r="DH10" s="675"/>
      <c r="DI10" s="675"/>
      <c r="DJ10" s="675"/>
      <c r="DK10" s="675"/>
      <c r="DL10" s="675"/>
      <c r="DM10" s="675"/>
      <c r="DN10" s="675"/>
      <c r="DO10" s="675"/>
      <c r="DP10" s="676"/>
      <c r="DQ10" s="680">
        <v>9241</v>
      </c>
      <c r="DR10" s="675"/>
      <c r="DS10" s="675"/>
      <c r="DT10" s="675"/>
      <c r="DU10" s="675"/>
      <c r="DV10" s="675"/>
      <c r="DW10" s="675"/>
      <c r="DX10" s="675"/>
      <c r="DY10" s="675"/>
      <c r="DZ10" s="675"/>
      <c r="EA10" s="675"/>
      <c r="EB10" s="675"/>
      <c r="EC10" s="704"/>
    </row>
    <row r="11" spans="2:143" ht="11.25" customHeight="1">
      <c r="B11" s="671" t="s">
        <v>244</v>
      </c>
      <c r="C11" s="672"/>
      <c r="D11" s="672"/>
      <c r="E11" s="672"/>
      <c r="F11" s="672"/>
      <c r="G11" s="672"/>
      <c r="H11" s="672"/>
      <c r="I11" s="672"/>
      <c r="J11" s="672"/>
      <c r="K11" s="672"/>
      <c r="L11" s="672"/>
      <c r="M11" s="672"/>
      <c r="N11" s="672"/>
      <c r="O11" s="672"/>
      <c r="P11" s="672"/>
      <c r="Q11" s="673"/>
      <c r="R11" s="674" t="s">
        <v>129</v>
      </c>
      <c r="S11" s="675"/>
      <c r="T11" s="675"/>
      <c r="U11" s="675"/>
      <c r="V11" s="675"/>
      <c r="W11" s="675"/>
      <c r="X11" s="675"/>
      <c r="Y11" s="676"/>
      <c r="Z11" s="723" t="s">
        <v>129</v>
      </c>
      <c r="AA11" s="723"/>
      <c r="AB11" s="723"/>
      <c r="AC11" s="723"/>
      <c r="AD11" s="724" t="s">
        <v>138</v>
      </c>
      <c r="AE11" s="724"/>
      <c r="AF11" s="724"/>
      <c r="AG11" s="724"/>
      <c r="AH11" s="724"/>
      <c r="AI11" s="724"/>
      <c r="AJ11" s="724"/>
      <c r="AK11" s="724"/>
      <c r="AL11" s="677" t="s">
        <v>225</v>
      </c>
      <c r="AM11" s="678"/>
      <c r="AN11" s="678"/>
      <c r="AO11" s="725"/>
      <c r="AP11" s="671" t="s">
        <v>245</v>
      </c>
      <c r="AQ11" s="672"/>
      <c r="AR11" s="672"/>
      <c r="AS11" s="672"/>
      <c r="AT11" s="672"/>
      <c r="AU11" s="672"/>
      <c r="AV11" s="672"/>
      <c r="AW11" s="672"/>
      <c r="AX11" s="672"/>
      <c r="AY11" s="672"/>
      <c r="AZ11" s="672"/>
      <c r="BA11" s="672"/>
      <c r="BB11" s="672"/>
      <c r="BC11" s="672"/>
      <c r="BD11" s="672"/>
      <c r="BE11" s="672"/>
      <c r="BF11" s="673"/>
      <c r="BG11" s="674">
        <v>90092</v>
      </c>
      <c r="BH11" s="675"/>
      <c r="BI11" s="675"/>
      <c r="BJ11" s="675"/>
      <c r="BK11" s="675"/>
      <c r="BL11" s="675"/>
      <c r="BM11" s="675"/>
      <c r="BN11" s="676"/>
      <c r="BO11" s="723">
        <v>2.2000000000000002</v>
      </c>
      <c r="BP11" s="723"/>
      <c r="BQ11" s="723"/>
      <c r="BR11" s="723"/>
      <c r="BS11" s="680" t="s">
        <v>225</v>
      </c>
      <c r="BT11" s="675"/>
      <c r="BU11" s="675"/>
      <c r="BV11" s="675"/>
      <c r="BW11" s="675"/>
      <c r="BX11" s="675"/>
      <c r="BY11" s="675"/>
      <c r="BZ11" s="675"/>
      <c r="CA11" s="675"/>
      <c r="CB11" s="704"/>
      <c r="CD11" s="705" t="s">
        <v>246</v>
      </c>
      <c r="CE11" s="702"/>
      <c r="CF11" s="702"/>
      <c r="CG11" s="702"/>
      <c r="CH11" s="702"/>
      <c r="CI11" s="702"/>
      <c r="CJ11" s="702"/>
      <c r="CK11" s="702"/>
      <c r="CL11" s="702"/>
      <c r="CM11" s="702"/>
      <c r="CN11" s="702"/>
      <c r="CO11" s="702"/>
      <c r="CP11" s="702"/>
      <c r="CQ11" s="703"/>
      <c r="CR11" s="674">
        <v>290708</v>
      </c>
      <c r="CS11" s="675"/>
      <c r="CT11" s="675"/>
      <c r="CU11" s="675"/>
      <c r="CV11" s="675"/>
      <c r="CW11" s="675"/>
      <c r="CX11" s="675"/>
      <c r="CY11" s="676"/>
      <c r="CZ11" s="723">
        <v>2.7</v>
      </c>
      <c r="DA11" s="723"/>
      <c r="DB11" s="723"/>
      <c r="DC11" s="723"/>
      <c r="DD11" s="680">
        <v>13944</v>
      </c>
      <c r="DE11" s="675"/>
      <c r="DF11" s="675"/>
      <c r="DG11" s="675"/>
      <c r="DH11" s="675"/>
      <c r="DI11" s="675"/>
      <c r="DJ11" s="675"/>
      <c r="DK11" s="675"/>
      <c r="DL11" s="675"/>
      <c r="DM11" s="675"/>
      <c r="DN11" s="675"/>
      <c r="DO11" s="675"/>
      <c r="DP11" s="676"/>
      <c r="DQ11" s="680">
        <v>89795</v>
      </c>
      <c r="DR11" s="675"/>
      <c r="DS11" s="675"/>
      <c r="DT11" s="675"/>
      <c r="DU11" s="675"/>
      <c r="DV11" s="675"/>
      <c r="DW11" s="675"/>
      <c r="DX11" s="675"/>
      <c r="DY11" s="675"/>
      <c r="DZ11" s="675"/>
      <c r="EA11" s="675"/>
      <c r="EB11" s="675"/>
      <c r="EC11" s="704"/>
    </row>
    <row r="12" spans="2:143" ht="11.25" customHeight="1">
      <c r="B12" s="671" t="s">
        <v>247</v>
      </c>
      <c r="C12" s="672"/>
      <c r="D12" s="672"/>
      <c r="E12" s="672"/>
      <c r="F12" s="672"/>
      <c r="G12" s="672"/>
      <c r="H12" s="672"/>
      <c r="I12" s="672"/>
      <c r="J12" s="672"/>
      <c r="K12" s="672"/>
      <c r="L12" s="672"/>
      <c r="M12" s="672"/>
      <c r="N12" s="672"/>
      <c r="O12" s="672"/>
      <c r="P12" s="672"/>
      <c r="Q12" s="673"/>
      <c r="R12" s="674">
        <v>520848</v>
      </c>
      <c r="S12" s="675"/>
      <c r="T12" s="675"/>
      <c r="U12" s="675"/>
      <c r="V12" s="675"/>
      <c r="W12" s="675"/>
      <c r="X12" s="675"/>
      <c r="Y12" s="676"/>
      <c r="Z12" s="723">
        <v>4.7</v>
      </c>
      <c r="AA12" s="723"/>
      <c r="AB12" s="723"/>
      <c r="AC12" s="723"/>
      <c r="AD12" s="724">
        <v>520848</v>
      </c>
      <c r="AE12" s="724"/>
      <c r="AF12" s="724"/>
      <c r="AG12" s="724"/>
      <c r="AH12" s="724"/>
      <c r="AI12" s="724"/>
      <c r="AJ12" s="724"/>
      <c r="AK12" s="724"/>
      <c r="AL12" s="677">
        <v>7.3</v>
      </c>
      <c r="AM12" s="678"/>
      <c r="AN12" s="678"/>
      <c r="AO12" s="725"/>
      <c r="AP12" s="671" t="s">
        <v>248</v>
      </c>
      <c r="AQ12" s="672"/>
      <c r="AR12" s="672"/>
      <c r="AS12" s="672"/>
      <c r="AT12" s="672"/>
      <c r="AU12" s="672"/>
      <c r="AV12" s="672"/>
      <c r="AW12" s="672"/>
      <c r="AX12" s="672"/>
      <c r="AY12" s="672"/>
      <c r="AZ12" s="672"/>
      <c r="BA12" s="672"/>
      <c r="BB12" s="672"/>
      <c r="BC12" s="672"/>
      <c r="BD12" s="672"/>
      <c r="BE12" s="672"/>
      <c r="BF12" s="673"/>
      <c r="BG12" s="674">
        <v>1594950</v>
      </c>
      <c r="BH12" s="675"/>
      <c r="BI12" s="675"/>
      <c r="BJ12" s="675"/>
      <c r="BK12" s="675"/>
      <c r="BL12" s="675"/>
      <c r="BM12" s="675"/>
      <c r="BN12" s="676"/>
      <c r="BO12" s="723">
        <v>39.200000000000003</v>
      </c>
      <c r="BP12" s="723"/>
      <c r="BQ12" s="723"/>
      <c r="BR12" s="723"/>
      <c r="BS12" s="680" t="s">
        <v>129</v>
      </c>
      <c r="BT12" s="675"/>
      <c r="BU12" s="675"/>
      <c r="BV12" s="675"/>
      <c r="BW12" s="675"/>
      <c r="BX12" s="675"/>
      <c r="BY12" s="675"/>
      <c r="BZ12" s="675"/>
      <c r="CA12" s="675"/>
      <c r="CB12" s="704"/>
      <c r="CD12" s="705" t="s">
        <v>249</v>
      </c>
      <c r="CE12" s="702"/>
      <c r="CF12" s="702"/>
      <c r="CG12" s="702"/>
      <c r="CH12" s="702"/>
      <c r="CI12" s="702"/>
      <c r="CJ12" s="702"/>
      <c r="CK12" s="702"/>
      <c r="CL12" s="702"/>
      <c r="CM12" s="702"/>
      <c r="CN12" s="702"/>
      <c r="CO12" s="702"/>
      <c r="CP12" s="702"/>
      <c r="CQ12" s="703"/>
      <c r="CR12" s="674">
        <v>103090</v>
      </c>
      <c r="CS12" s="675"/>
      <c r="CT12" s="675"/>
      <c r="CU12" s="675"/>
      <c r="CV12" s="675"/>
      <c r="CW12" s="675"/>
      <c r="CX12" s="675"/>
      <c r="CY12" s="676"/>
      <c r="CZ12" s="723">
        <v>1</v>
      </c>
      <c r="DA12" s="723"/>
      <c r="DB12" s="723"/>
      <c r="DC12" s="723"/>
      <c r="DD12" s="680">
        <v>5466</v>
      </c>
      <c r="DE12" s="675"/>
      <c r="DF12" s="675"/>
      <c r="DG12" s="675"/>
      <c r="DH12" s="675"/>
      <c r="DI12" s="675"/>
      <c r="DJ12" s="675"/>
      <c r="DK12" s="675"/>
      <c r="DL12" s="675"/>
      <c r="DM12" s="675"/>
      <c r="DN12" s="675"/>
      <c r="DO12" s="675"/>
      <c r="DP12" s="676"/>
      <c r="DQ12" s="680">
        <v>82898</v>
      </c>
      <c r="DR12" s="675"/>
      <c r="DS12" s="675"/>
      <c r="DT12" s="675"/>
      <c r="DU12" s="675"/>
      <c r="DV12" s="675"/>
      <c r="DW12" s="675"/>
      <c r="DX12" s="675"/>
      <c r="DY12" s="675"/>
      <c r="DZ12" s="675"/>
      <c r="EA12" s="675"/>
      <c r="EB12" s="675"/>
      <c r="EC12" s="704"/>
    </row>
    <row r="13" spans="2:143" ht="11.25" customHeight="1">
      <c r="B13" s="671" t="s">
        <v>250</v>
      </c>
      <c r="C13" s="672"/>
      <c r="D13" s="672"/>
      <c r="E13" s="672"/>
      <c r="F13" s="672"/>
      <c r="G13" s="672"/>
      <c r="H13" s="672"/>
      <c r="I13" s="672"/>
      <c r="J13" s="672"/>
      <c r="K13" s="672"/>
      <c r="L13" s="672"/>
      <c r="M13" s="672"/>
      <c r="N13" s="672"/>
      <c r="O13" s="672"/>
      <c r="P13" s="672"/>
      <c r="Q13" s="673"/>
      <c r="R13" s="674" t="s">
        <v>129</v>
      </c>
      <c r="S13" s="675"/>
      <c r="T13" s="675"/>
      <c r="U13" s="675"/>
      <c r="V13" s="675"/>
      <c r="W13" s="675"/>
      <c r="X13" s="675"/>
      <c r="Y13" s="676"/>
      <c r="Z13" s="723" t="s">
        <v>225</v>
      </c>
      <c r="AA13" s="723"/>
      <c r="AB13" s="723"/>
      <c r="AC13" s="723"/>
      <c r="AD13" s="724" t="s">
        <v>225</v>
      </c>
      <c r="AE13" s="724"/>
      <c r="AF13" s="724"/>
      <c r="AG13" s="724"/>
      <c r="AH13" s="724"/>
      <c r="AI13" s="724"/>
      <c r="AJ13" s="724"/>
      <c r="AK13" s="724"/>
      <c r="AL13" s="677" t="s">
        <v>129</v>
      </c>
      <c r="AM13" s="678"/>
      <c r="AN13" s="678"/>
      <c r="AO13" s="725"/>
      <c r="AP13" s="671" t="s">
        <v>251</v>
      </c>
      <c r="AQ13" s="672"/>
      <c r="AR13" s="672"/>
      <c r="AS13" s="672"/>
      <c r="AT13" s="672"/>
      <c r="AU13" s="672"/>
      <c r="AV13" s="672"/>
      <c r="AW13" s="672"/>
      <c r="AX13" s="672"/>
      <c r="AY13" s="672"/>
      <c r="AZ13" s="672"/>
      <c r="BA13" s="672"/>
      <c r="BB13" s="672"/>
      <c r="BC13" s="672"/>
      <c r="BD13" s="672"/>
      <c r="BE13" s="672"/>
      <c r="BF13" s="673"/>
      <c r="BG13" s="674">
        <v>1594942</v>
      </c>
      <c r="BH13" s="675"/>
      <c r="BI13" s="675"/>
      <c r="BJ13" s="675"/>
      <c r="BK13" s="675"/>
      <c r="BL13" s="675"/>
      <c r="BM13" s="675"/>
      <c r="BN13" s="676"/>
      <c r="BO13" s="723">
        <v>39.200000000000003</v>
      </c>
      <c r="BP13" s="723"/>
      <c r="BQ13" s="723"/>
      <c r="BR13" s="723"/>
      <c r="BS13" s="680" t="s">
        <v>129</v>
      </c>
      <c r="BT13" s="675"/>
      <c r="BU13" s="675"/>
      <c r="BV13" s="675"/>
      <c r="BW13" s="675"/>
      <c r="BX13" s="675"/>
      <c r="BY13" s="675"/>
      <c r="BZ13" s="675"/>
      <c r="CA13" s="675"/>
      <c r="CB13" s="704"/>
      <c r="CD13" s="705" t="s">
        <v>252</v>
      </c>
      <c r="CE13" s="702"/>
      <c r="CF13" s="702"/>
      <c r="CG13" s="702"/>
      <c r="CH13" s="702"/>
      <c r="CI13" s="702"/>
      <c r="CJ13" s="702"/>
      <c r="CK13" s="702"/>
      <c r="CL13" s="702"/>
      <c r="CM13" s="702"/>
      <c r="CN13" s="702"/>
      <c r="CO13" s="702"/>
      <c r="CP13" s="702"/>
      <c r="CQ13" s="703"/>
      <c r="CR13" s="674">
        <v>830865</v>
      </c>
      <c r="CS13" s="675"/>
      <c r="CT13" s="675"/>
      <c r="CU13" s="675"/>
      <c r="CV13" s="675"/>
      <c r="CW13" s="675"/>
      <c r="CX13" s="675"/>
      <c r="CY13" s="676"/>
      <c r="CZ13" s="723">
        <v>7.7</v>
      </c>
      <c r="DA13" s="723"/>
      <c r="DB13" s="723"/>
      <c r="DC13" s="723"/>
      <c r="DD13" s="680">
        <v>187076</v>
      </c>
      <c r="DE13" s="675"/>
      <c r="DF13" s="675"/>
      <c r="DG13" s="675"/>
      <c r="DH13" s="675"/>
      <c r="DI13" s="675"/>
      <c r="DJ13" s="675"/>
      <c r="DK13" s="675"/>
      <c r="DL13" s="675"/>
      <c r="DM13" s="675"/>
      <c r="DN13" s="675"/>
      <c r="DO13" s="675"/>
      <c r="DP13" s="676"/>
      <c r="DQ13" s="680">
        <v>723050</v>
      </c>
      <c r="DR13" s="675"/>
      <c r="DS13" s="675"/>
      <c r="DT13" s="675"/>
      <c r="DU13" s="675"/>
      <c r="DV13" s="675"/>
      <c r="DW13" s="675"/>
      <c r="DX13" s="675"/>
      <c r="DY13" s="675"/>
      <c r="DZ13" s="675"/>
      <c r="EA13" s="675"/>
      <c r="EB13" s="675"/>
      <c r="EC13" s="704"/>
    </row>
    <row r="14" spans="2:143" ht="11.25" customHeight="1">
      <c r="B14" s="671" t="s">
        <v>253</v>
      </c>
      <c r="C14" s="672"/>
      <c r="D14" s="672"/>
      <c r="E14" s="672"/>
      <c r="F14" s="672"/>
      <c r="G14" s="672"/>
      <c r="H14" s="672"/>
      <c r="I14" s="672"/>
      <c r="J14" s="672"/>
      <c r="K14" s="672"/>
      <c r="L14" s="672"/>
      <c r="M14" s="672"/>
      <c r="N14" s="672"/>
      <c r="O14" s="672"/>
      <c r="P14" s="672"/>
      <c r="Q14" s="673"/>
      <c r="R14" s="674" t="s">
        <v>129</v>
      </c>
      <c r="S14" s="675"/>
      <c r="T14" s="675"/>
      <c r="U14" s="675"/>
      <c r="V14" s="675"/>
      <c r="W14" s="675"/>
      <c r="X14" s="675"/>
      <c r="Y14" s="676"/>
      <c r="Z14" s="723" t="s">
        <v>129</v>
      </c>
      <c r="AA14" s="723"/>
      <c r="AB14" s="723"/>
      <c r="AC14" s="723"/>
      <c r="AD14" s="724" t="s">
        <v>129</v>
      </c>
      <c r="AE14" s="724"/>
      <c r="AF14" s="724"/>
      <c r="AG14" s="724"/>
      <c r="AH14" s="724"/>
      <c r="AI14" s="724"/>
      <c r="AJ14" s="724"/>
      <c r="AK14" s="724"/>
      <c r="AL14" s="677" t="s">
        <v>138</v>
      </c>
      <c r="AM14" s="678"/>
      <c r="AN14" s="678"/>
      <c r="AO14" s="725"/>
      <c r="AP14" s="671" t="s">
        <v>254</v>
      </c>
      <c r="AQ14" s="672"/>
      <c r="AR14" s="672"/>
      <c r="AS14" s="672"/>
      <c r="AT14" s="672"/>
      <c r="AU14" s="672"/>
      <c r="AV14" s="672"/>
      <c r="AW14" s="672"/>
      <c r="AX14" s="672"/>
      <c r="AY14" s="672"/>
      <c r="AZ14" s="672"/>
      <c r="BA14" s="672"/>
      <c r="BB14" s="672"/>
      <c r="BC14" s="672"/>
      <c r="BD14" s="672"/>
      <c r="BE14" s="672"/>
      <c r="BF14" s="673"/>
      <c r="BG14" s="674">
        <v>77539</v>
      </c>
      <c r="BH14" s="675"/>
      <c r="BI14" s="675"/>
      <c r="BJ14" s="675"/>
      <c r="BK14" s="675"/>
      <c r="BL14" s="675"/>
      <c r="BM14" s="675"/>
      <c r="BN14" s="676"/>
      <c r="BO14" s="723">
        <v>1.9</v>
      </c>
      <c r="BP14" s="723"/>
      <c r="BQ14" s="723"/>
      <c r="BR14" s="723"/>
      <c r="BS14" s="680" t="s">
        <v>225</v>
      </c>
      <c r="BT14" s="675"/>
      <c r="BU14" s="675"/>
      <c r="BV14" s="675"/>
      <c r="BW14" s="675"/>
      <c r="BX14" s="675"/>
      <c r="BY14" s="675"/>
      <c r="BZ14" s="675"/>
      <c r="CA14" s="675"/>
      <c r="CB14" s="704"/>
      <c r="CD14" s="705" t="s">
        <v>255</v>
      </c>
      <c r="CE14" s="702"/>
      <c r="CF14" s="702"/>
      <c r="CG14" s="702"/>
      <c r="CH14" s="702"/>
      <c r="CI14" s="702"/>
      <c r="CJ14" s="702"/>
      <c r="CK14" s="702"/>
      <c r="CL14" s="702"/>
      <c r="CM14" s="702"/>
      <c r="CN14" s="702"/>
      <c r="CO14" s="702"/>
      <c r="CP14" s="702"/>
      <c r="CQ14" s="703"/>
      <c r="CR14" s="674">
        <v>499203</v>
      </c>
      <c r="CS14" s="675"/>
      <c r="CT14" s="675"/>
      <c r="CU14" s="675"/>
      <c r="CV14" s="675"/>
      <c r="CW14" s="675"/>
      <c r="CX14" s="675"/>
      <c r="CY14" s="676"/>
      <c r="CZ14" s="723">
        <v>4.5999999999999996</v>
      </c>
      <c r="DA14" s="723"/>
      <c r="DB14" s="723"/>
      <c r="DC14" s="723"/>
      <c r="DD14" s="680">
        <v>55821</v>
      </c>
      <c r="DE14" s="675"/>
      <c r="DF14" s="675"/>
      <c r="DG14" s="675"/>
      <c r="DH14" s="675"/>
      <c r="DI14" s="675"/>
      <c r="DJ14" s="675"/>
      <c r="DK14" s="675"/>
      <c r="DL14" s="675"/>
      <c r="DM14" s="675"/>
      <c r="DN14" s="675"/>
      <c r="DO14" s="675"/>
      <c r="DP14" s="676"/>
      <c r="DQ14" s="680">
        <v>433483</v>
      </c>
      <c r="DR14" s="675"/>
      <c r="DS14" s="675"/>
      <c r="DT14" s="675"/>
      <c r="DU14" s="675"/>
      <c r="DV14" s="675"/>
      <c r="DW14" s="675"/>
      <c r="DX14" s="675"/>
      <c r="DY14" s="675"/>
      <c r="DZ14" s="675"/>
      <c r="EA14" s="675"/>
      <c r="EB14" s="675"/>
      <c r="EC14" s="704"/>
    </row>
    <row r="15" spans="2:143" ht="11.25" customHeight="1">
      <c r="B15" s="671" t="s">
        <v>256</v>
      </c>
      <c r="C15" s="672"/>
      <c r="D15" s="672"/>
      <c r="E15" s="672"/>
      <c r="F15" s="672"/>
      <c r="G15" s="672"/>
      <c r="H15" s="672"/>
      <c r="I15" s="672"/>
      <c r="J15" s="672"/>
      <c r="K15" s="672"/>
      <c r="L15" s="672"/>
      <c r="M15" s="672"/>
      <c r="N15" s="672"/>
      <c r="O15" s="672"/>
      <c r="P15" s="672"/>
      <c r="Q15" s="673"/>
      <c r="R15" s="674">
        <v>29342</v>
      </c>
      <c r="S15" s="675"/>
      <c r="T15" s="675"/>
      <c r="U15" s="675"/>
      <c r="V15" s="675"/>
      <c r="W15" s="675"/>
      <c r="X15" s="675"/>
      <c r="Y15" s="676"/>
      <c r="Z15" s="723">
        <v>0.3</v>
      </c>
      <c r="AA15" s="723"/>
      <c r="AB15" s="723"/>
      <c r="AC15" s="723"/>
      <c r="AD15" s="724">
        <v>29342</v>
      </c>
      <c r="AE15" s="724"/>
      <c r="AF15" s="724"/>
      <c r="AG15" s="724"/>
      <c r="AH15" s="724"/>
      <c r="AI15" s="724"/>
      <c r="AJ15" s="724"/>
      <c r="AK15" s="724"/>
      <c r="AL15" s="677">
        <v>0.4</v>
      </c>
      <c r="AM15" s="678"/>
      <c r="AN15" s="678"/>
      <c r="AO15" s="725"/>
      <c r="AP15" s="671" t="s">
        <v>257</v>
      </c>
      <c r="AQ15" s="672"/>
      <c r="AR15" s="672"/>
      <c r="AS15" s="672"/>
      <c r="AT15" s="672"/>
      <c r="AU15" s="672"/>
      <c r="AV15" s="672"/>
      <c r="AW15" s="672"/>
      <c r="AX15" s="672"/>
      <c r="AY15" s="672"/>
      <c r="AZ15" s="672"/>
      <c r="BA15" s="672"/>
      <c r="BB15" s="672"/>
      <c r="BC15" s="672"/>
      <c r="BD15" s="672"/>
      <c r="BE15" s="672"/>
      <c r="BF15" s="673"/>
      <c r="BG15" s="674">
        <v>168935</v>
      </c>
      <c r="BH15" s="675"/>
      <c r="BI15" s="675"/>
      <c r="BJ15" s="675"/>
      <c r="BK15" s="675"/>
      <c r="BL15" s="675"/>
      <c r="BM15" s="675"/>
      <c r="BN15" s="676"/>
      <c r="BO15" s="723">
        <v>4.2</v>
      </c>
      <c r="BP15" s="723"/>
      <c r="BQ15" s="723"/>
      <c r="BR15" s="723"/>
      <c r="BS15" s="680" t="s">
        <v>225</v>
      </c>
      <c r="BT15" s="675"/>
      <c r="BU15" s="675"/>
      <c r="BV15" s="675"/>
      <c r="BW15" s="675"/>
      <c r="BX15" s="675"/>
      <c r="BY15" s="675"/>
      <c r="BZ15" s="675"/>
      <c r="CA15" s="675"/>
      <c r="CB15" s="704"/>
      <c r="CD15" s="705" t="s">
        <v>258</v>
      </c>
      <c r="CE15" s="702"/>
      <c r="CF15" s="702"/>
      <c r="CG15" s="702"/>
      <c r="CH15" s="702"/>
      <c r="CI15" s="702"/>
      <c r="CJ15" s="702"/>
      <c r="CK15" s="702"/>
      <c r="CL15" s="702"/>
      <c r="CM15" s="702"/>
      <c r="CN15" s="702"/>
      <c r="CO15" s="702"/>
      <c r="CP15" s="702"/>
      <c r="CQ15" s="703"/>
      <c r="CR15" s="674">
        <v>1333501</v>
      </c>
      <c r="CS15" s="675"/>
      <c r="CT15" s="675"/>
      <c r="CU15" s="675"/>
      <c r="CV15" s="675"/>
      <c r="CW15" s="675"/>
      <c r="CX15" s="675"/>
      <c r="CY15" s="676"/>
      <c r="CZ15" s="723">
        <v>12.4</v>
      </c>
      <c r="DA15" s="723"/>
      <c r="DB15" s="723"/>
      <c r="DC15" s="723"/>
      <c r="DD15" s="680">
        <v>155930</v>
      </c>
      <c r="DE15" s="675"/>
      <c r="DF15" s="675"/>
      <c r="DG15" s="675"/>
      <c r="DH15" s="675"/>
      <c r="DI15" s="675"/>
      <c r="DJ15" s="675"/>
      <c r="DK15" s="675"/>
      <c r="DL15" s="675"/>
      <c r="DM15" s="675"/>
      <c r="DN15" s="675"/>
      <c r="DO15" s="675"/>
      <c r="DP15" s="676"/>
      <c r="DQ15" s="680">
        <v>1073797</v>
      </c>
      <c r="DR15" s="675"/>
      <c r="DS15" s="675"/>
      <c r="DT15" s="675"/>
      <c r="DU15" s="675"/>
      <c r="DV15" s="675"/>
      <c r="DW15" s="675"/>
      <c r="DX15" s="675"/>
      <c r="DY15" s="675"/>
      <c r="DZ15" s="675"/>
      <c r="EA15" s="675"/>
      <c r="EB15" s="675"/>
      <c r="EC15" s="704"/>
    </row>
    <row r="16" spans="2:143" ht="11.25" customHeight="1">
      <c r="B16" s="671" t="s">
        <v>259</v>
      </c>
      <c r="C16" s="672"/>
      <c r="D16" s="672"/>
      <c r="E16" s="672"/>
      <c r="F16" s="672"/>
      <c r="G16" s="672"/>
      <c r="H16" s="672"/>
      <c r="I16" s="672"/>
      <c r="J16" s="672"/>
      <c r="K16" s="672"/>
      <c r="L16" s="672"/>
      <c r="M16" s="672"/>
      <c r="N16" s="672"/>
      <c r="O16" s="672"/>
      <c r="P16" s="672"/>
      <c r="Q16" s="673"/>
      <c r="R16" s="674" t="s">
        <v>129</v>
      </c>
      <c r="S16" s="675"/>
      <c r="T16" s="675"/>
      <c r="U16" s="675"/>
      <c r="V16" s="675"/>
      <c r="W16" s="675"/>
      <c r="X16" s="675"/>
      <c r="Y16" s="676"/>
      <c r="Z16" s="723" t="s">
        <v>225</v>
      </c>
      <c r="AA16" s="723"/>
      <c r="AB16" s="723"/>
      <c r="AC16" s="723"/>
      <c r="AD16" s="724" t="s">
        <v>129</v>
      </c>
      <c r="AE16" s="724"/>
      <c r="AF16" s="724"/>
      <c r="AG16" s="724"/>
      <c r="AH16" s="724"/>
      <c r="AI16" s="724"/>
      <c r="AJ16" s="724"/>
      <c r="AK16" s="724"/>
      <c r="AL16" s="677" t="s">
        <v>129</v>
      </c>
      <c r="AM16" s="678"/>
      <c r="AN16" s="678"/>
      <c r="AO16" s="725"/>
      <c r="AP16" s="671" t="s">
        <v>260</v>
      </c>
      <c r="AQ16" s="672"/>
      <c r="AR16" s="672"/>
      <c r="AS16" s="672"/>
      <c r="AT16" s="672"/>
      <c r="AU16" s="672"/>
      <c r="AV16" s="672"/>
      <c r="AW16" s="672"/>
      <c r="AX16" s="672"/>
      <c r="AY16" s="672"/>
      <c r="AZ16" s="672"/>
      <c r="BA16" s="672"/>
      <c r="BB16" s="672"/>
      <c r="BC16" s="672"/>
      <c r="BD16" s="672"/>
      <c r="BE16" s="672"/>
      <c r="BF16" s="673"/>
      <c r="BG16" s="674" t="s">
        <v>225</v>
      </c>
      <c r="BH16" s="675"/>
      <c r="BI16" s="675"/>
      <c r="BJ16" s="675"/>
      <c r="BK16" s="675"/>
      <c r="BL16" s="675"/>
      <c r="BM16" s="675"/>
      <c r="BN16" s="676"/>
      <c r="BO16" s="723" t="s">
        <v>129</v>
      </c>
      <c r="BP16" s="723"/>
      <c r="BQ16" s="723"/>
      <c r="BR16" s="723"/>
      <c r="BS16" s="680" t="s">
        <v>138</v>
      </c>
      <c r="BT16" s="675"/>
      <c r="BU16" s="675"/>
      <c r="BV16" s="675"/>
      <c r="BW16" s="675"/>
      <c r="BX16" s="675"/>
      <c r="BY16" s="675"/>
      <c r="BZ16" s="675"/>
      <c r="CA16" s="675"/>
      <c r="CB16" s="704"/>
      <c r="CD16" s="705" t="s">
        <v>261</v>
      </c>
      <c r="CE16" s="702"/>
      <c r="CF16" s="702"/>
      <c r="CG16" s="702"/>
      <c r="CH16" s="702"/>
      <c r="CI16" s="702"/>
      <c r="CJ16" s="702"/>
      <c r="CK16" s="702"/>
      <c r="CL16" s="702"/>
      <c r="CM16" s="702"/>
      <c r="CN16" s="702"/>
      <c r="CO16" s="702"/>
      <c r="CP16" s="702"/>
      <c r="CQ16" s="703"/>
      <c r="CR16" s="674">
        <v>18963</v>
      </c>
      <c r="CS16" s="675"/>
      <c r="CT16" s="675"/>
      <c r="CU16" s="675"/>
      <c r="CV16" s="675"/>
      <c r="CW16" s="675"/>
      <c r="CX16" s="675"/>
      <c r="CY16" s="676"/>
      <c r="CZ16" s="723">
        <v>0.2</v>
      </c>
      <c r="DA16" s="723"/>
      <c r="DB16" s="723"/>
      <c r="DC16" s="723"/>
      <c r="DD16" s="680" t="s">
        <v>129</v>
      </c>
      <c r="DE16" s="675"/>
      <c r="DF16" s="675"/>
      <c r="DG16" s="675"/>
      <c r="DH16" s="675"/>
      <c r="DI16" s="675"/>
      <c r="DJ16" s="675"/>
      <c r="DK16" s="675"/>
      <c r="DL16" s="675"/>
      <c r="DM16" s="675"/>
      <c r="DN16" s="675"/>
      <c r="DO16" s="675"/>
      <c r="DP16" s="676"/>
      <c r="DQ16" s="680">
        <v>4695</v>
      </c>
      <c r="DR16" s="675"/>
      <c r="DS16" s="675"/>
      <c r="DT16" s="675"/>
      <c r="DU16" s="675"/>
      <c r="DV16" s="675"/>
      <c r="DW16" s="675"/>
      <c r="DX16" s="675"/>
      <c r="DY16" s="675"/>
      <c r="DZ16" s="675"/>
      <c r="EA16" s="675"/>
      <c r="EB16" s="675"/>
      <c r="EC16" s="704"/>
    </row>
    <row r="17" spans="2:133" ht="11.25" customHeight="1">
      <c r="B17" s="671" t="s">
        <v>262</v>
      </c>
      <c r="C17" s="672"/>
      <c r="D17" s="672"/>
      <c r="E17" s="672"/>
      <c r="F17" s="672"/>
      <c r="G17" s="672"/>
      <c r="H17" s="672"/>
      <c r="I17" s="672"/>
      <c r="J17" s="672"/>
      <c r="K17" s="672"/>
      <c r="L17" s="672"/>
      <c r="M17" s="672"/>
      <c r="N17" s="672"/>
      <c r="O17" s="672"/>
      <c r="P17" s="672"/>
      <c r="Q17" s="673"/>
      <c r="R17" s="674">
        <v>42577</v>
      </c>
      <c r="S17" s="675"/>
      <c r="T17" s="675"/>
      <c r="U17" s="675"/>
      <c r="V17" s="675"/>
      <c r="W17" s="675"/>
      <c r="X17" s="675"/>
      <c r="Y17" s="676"/>
      <c r="Z17" s="723">
        <v>0.4</v>
      </c>
      <c r="AA17" s="723"/>
      <c r="AB17" s="723"/>
      <c r="AC17" s="723"/>
      <c r="AD17" s="724">
        <v>42577</v>
      </c>
      <c r="AE17" s="724"/>
      <c r="AF17" s="724"/>
      <c r="AG17" s="724"/>
      <c r="AH17" s="724"/>
      <c r="AI17" s="724"/>
      <c r="AJ17" s="724"/>
      <c r="AK17" s="724"/>
      <c r="AL17" s="677">
        <v>0.6</v>
      </c>
      <c r="AM17" s="678"/>
      <c r="AN17" s="678"/>
      <c r="AO17" s="725"/>
      <c r="AP17" s="671" t="s">
        <v>263</v>
      </c>
      <c r="AQ17" s="672"/>
      <c r="AR17" s="672"/>
      <c r="AS17" s="672"/>
      <c r="AT17" s="672"/>
      <c r="AU17" s="672"/>
      <c r="AV17" s="672"/>
      <c r="AW17" s="672"/>
      <c r="AX17" s="672"/>
      <c r="AY17" s="672"/>
      <c r="AZ17" s="672"/>
      <c r="BA17" s="672"/>
      <c r="BB17" s="672"/>
      <c r="BC17" s="672"/>
      <c r="BD17" s="672"/>
      <c r="BE17" s="672"/>
      <c r="BF17" s="673"/>
      <c r="BG17" s="674" t="s">
        <v>225</v>
      </c>
      <c r="BH17" s="675"/>
      <c r="BI17" s="675"/>
      <c r="BJ17" s="675"/>
      <c r="BK17" s="675"/>
      <c r="BL17" s="675"/>
      <c r="BM17" s="675"/>
      <c r="BN17" s="676"/>
      <c r="BO17" s="723" t="s">
        <v>129</v>
      </c>
      <c r="BP17" s="723"/>
      <c r="BQ17" s="723"/>
      <c r="BR17" s="723"/>
      <c r="BS17" s="680" t="s">
        <v>138</v>
      </c>
      <c r="BT17" s="675"/>
      <c r="BU17" s="675"/>
      <c r="BV17" s="675"/>
      <c r="BW17" s="675"/>
      <c r="BX17" s="675"/>
      <c r="BY17" s="675"/>
      <c r="BZ17" s="675"/>
      <c r="CA17" s="675"/>
      <c r="CB17" s="704"/>
      <c r="CD17" s="705" t="s">
        <v>264</v>
      </c>
      <c r="CE17" s="702"/>
      <c r="CF17" s="702"/>
      <c r="CG17" s="702"/>
      <c r="CH17" s="702"/>
      <c r="CI17" s="702"/>
      <c r="CJ17" s="702"/>
      <c r="CK17" s="702"/>
      <c r="CL17" s="702"/>
      <c r="CM17" s="702"/>
      <c r="CN17" s="702"/>
      <c r="CO17" s="702"/>
      <c r="CP17" s="702"/>
      <c r="CQ17" s="703"/>
      <c r="CR17" s="674">
        <v>1114650</v>
      </c>
      <c r="CS17" s="675"/>
      <c r="CT17" s="675"/>
      <c r="CU17" s="675"/>
      <c r="CV17" s="675"/>
      <c r="CW17" s="675"/>
      <c r="CX17" s="675"/>
      <c r="CY17" s="676"/>
      <c r="CZ17" s="723">
        <v>10.3</v>
      </c>
      <c r="DA17" s="723"/>
      <c r="DB17" s="723"/>
      <c r="DC17" s="723"/>
      <c r="DD17" s="680" t="s">
        <v>129</v>
      </c>
      <c r="DE17" s="675"/>
      <c r="DF17" s="675"/>
      <c r="DG17" s="675"/>
      <c r="DH17" s="675"/>
      <c r="DI17" s="675"/>
      <c r="DJ17" s="675"/>
      <c r="DK17" s="675"/>
      <c r="DL17" s="675"/>
      <c r="DM17" s="675"/>
      <c r="DN17" s="675"/>
      <c r="DO17" s="675"/>
      <c r="DP17" s="676"/>
      <c r="DQ17" s="680">
        <v>1114650</v>
      </c>
      <c r="DR17" s="675"/>
      <c r="DS17" s="675"/>
      <c r="DT17" s="675"/>
      <c r="DU17" s="675"/>
      <c r="DV17" s="675"/>
      <c r="DW17" s="675"/>
      <c r="DX17" s="675"/>
      <c r="DY17" s="675"/>
      <c r="DZ17" s="675"/>
      <c r="EA17" s="675"/>
      <c r="EB17" s="675"/>
      <c r="EC17" s="704"/>
    </row>
    <row r="18" spans="2:133" ht="11.25" customHeight="1">
      <c r="B18" s="671" t="s">
        <v>265</v>
      </c>
      <c r="C18" s="672"/>
      <c r="D18" s="672"/>
      <c r="E18" s="672"/>
      <c r="F18" s="672"/>
      <c r="G18" s="672"/>
      <c r="H18" s="672"/>
      <c r="I18" s="672"/>
      <c r="J18" s="672"/>
      <c r="K18" s="672"/>
      <c r="L18" s="672"/>
      <c r="M18" s="672"/>
      <c r="N18" s="672"/>
      <c r="O18" s="672"/>
      <c r="P18" s="672"/>
      <c r="Q18" s="673"/>
      <c r="R18" s="674">
        <v>2509767</v>
      </c>
      <c r="S18" s="675"/>
      <c r="T18" s="675"/>
      <c r="U18" s="675"/>
      <c r="V18" s="675"/>
      <c r="W18" s="675"/>
      <c r="X18" s="675"/>
      <c r="Y18" s="676"/>
      <c r="Z18" s="723">
        <v>22.6</v>
      </c>
      <c r="AA18" s="723"/>
      <c r="AB18" s="723"/>
      <c r="AC18" s="723"/>
      <c r="AD18" s="724">
        <v>2208375</v>
      </c>
      <c r="AE18" s="724"/>
      <c r="AF18" s="724"/>
      <c r="AG18" s="724"/>
      <c r="AH18" s="724"/>
      <c r="AI18" s="724"/>
      <c r="AJ18" s="724"/>
      <c r="AK18" s="724"/>
      <c r="AL18" s="677">
        <v>31.1</v>
      </c>
      <c r="AM18" s="678"/>
      <c r="AN18" s="678"/>
      <c r="AO18" s="725"/>
      <c r="AP18" s="671" t="s">
        <v>266</v>
      </c>
      <c r="AQ18" s="672"/>
      <c r="AR18" s="672"/>
      <c r="AS18" s="672"/>
      <c r="AT18" s="672"/>
      <c r="AU18" s="672"/>
      <c r="AV18" s="672"/>
      <c r="AW18" s="672"/>
      <c r="AX18" s="672"/>
      <c r="AY18" s="672"/>
      <c r="AZ18" s="672"/>
      <c r="BA18" s="672"/>
      <c r="BB18" s="672"/>
      <c r="BC18" s="672"/>
      <c r="BD18" s="672"/>
      <c r="BE18" s="672"/>
      <c r="BF18" s="673"/>
      <c r="BG18" s="674" t="s">
        <v>138</v>
      </c>
      <c r="BH18" s="675"/>
      <c r="BI18" s="675"/>
      <c r="BJ18" s="675"/>
      <c r="BK18" s="675"/>
      <c r="BL18" s="675"/>
      <c r="BM18" s="675"/>
      <c r="BN18" s="676"/>
      <c r="BO18" s="723" t="s">
        <v>138</v>
      </c>
      <c r="BP18" s="723"/>
      <c r="BQ18" s="723"/>
      <c r="BR18" s="723"/>
      <c r="BS18" s="680" t="s">
        <v>129</v>
      </c>
      <c r="BT18" s="675"/>
      <c r="BU18" s="675"/>
      <c r="BV18" s="675"/>
      <c r="BW18" s="675"/>
      <c r="BX18" s="675"/>
      <c r="BY18" s="675"/>
      <c r="BZ18" s="675"/>
      <c r="CA18" s="675"/>
      <c r="CB18" s="704"/>
      <c r="CD18" s="705" t="s">
        <v>267</v>
      </c>
      <c r="CE18" s="702"/>
      <c r="CF18" s="702"/>
      <c r="CG18" s="702"/>
      <c r="CH18" s="702"/>
      <c r="CI18" s="702"/>
      <c r="CJ18" s="702"/>
      <c r="CK18" s="702"/>
      <c r="CL18" s="702"/>
      <c r="CM18" s="702"/>
      <c r="CN18" s="702"/>
      <c r="CO18" s="702"/>
      <c r="CP18" s="702"/>
      <c r="CQ18" s="703"/>
      <c r="CR18" s="674" t="s">
        <v>129</v>
      </c>
      <c r="CS18" s="675"/>
      <c r="CT18" s="675"/>
      <c r="CU18" s="675"/>
      <c r="CV18" s="675"/>
      <c r="CW18" s="675"/>
      <c r="CX18" s="675"/>
      <c r="CY18" s="676"/>
      <c r="CZ18" s="723" t="s">
        <v>129</v>
      </c>
      <c r="DA18" s="723"/>
      <c r="DB18" s="723"/>
      <c r="DC18" s="723"/>
      <c r="DD18" s="680" t="s">
        <v>129</v>
      </c>
      <c r="DE18" s="675"/>
      <c r="DF18" s="675"/>
      <c r="DG18" s="675"/>
      <c r="DH18" s="675"/>
      <c r="DI18" s="675"/>
      <c r="DJ18" s="675"/>
      <c r="DK18" s="675"/>
      <c r="DL18" s="675"/>
      <c r="DM18" s="675"/>
      <c r="DN18" s="675"/>
      <c r="DO18" s="675"/>
      <c r="DP18" s="676"/>
      <c r="DQ18" s="680" t="s">
        <v>129</v>
      </c>
      <c r="DR18" s="675"/>
      <c r="DS18" s="675"/>
      <c r="DT18" s="675"/>
      <c r="DU18" s="675"/>
      <c r="DV18" s="675"/>
      <c r="DW18" s="675"/>
      <c r="DX18" s="675"/>
      <c r="DY18" s="675"/>
      <c r="DZ18" s="675"/>
      <c r="EA18" s="675"/>
      <c r="EB18" s="675"/>
      <c r="EC18" s="704"/>
    </row>
    <row r="19" spans="2:133" ht="11.25" customHeight="1">
      <c r="B19" s="671" t="s">
        <v>268</v>
      </c>
      <c r="C19" s="672"/>
      <c r="D19" s="672"/>
      <c r="E19" s="672"/>
      <c r="F19" s="672"/>
      <c r="G19" s="672"/>
      <c r="H19" s="672"/>
      <c r="I19" s="672"/>
      <c r="J19" s="672"/>
      <c r="K19" s="672"/>
      <c r="L19" s="672"/>
      <c r="M19" s="672"/>
      <c r="N19" s="672"/>
      <c r="O19" s="672"/>
      <c r="P19" s="672"/>
      <c r="Q19" s="673"/>
      <c r="R19" s="674">
        <v>2208375</v>
      </c>
      <c r="S19" s="675"/>
      <c r="T19" s="675"/>
      <c r="U19" s="675"/>
      <c r="V19" s="675"/>
      <c r="W19" s="675"/>
      <c r="X19" s="675"/>
      <c r="Y19" s="676"/>
      <c r="Z19" s="723">
        <v>19.899999999999999</v>
      </c>
      <c r="AA19" s="723"/>
      <c r="AB19" s="723"/>
      <c r="AC19" s="723"/>
      <c r="AD19" s="724">
        <v>2208375</v>
      </c>
      <c r="AE19" s="724"/>
      <c r="AF19" s="724"/>
      <c r="AG19" s="724"/>
      <c r="AH19" s="724"/>
      <c r="AI19" s="724"/>
      <c r="AJ19" s="724"/>
      <c r="AK19" s="724"/>
      <c r="AL19" s="677">
        <v>31.1</v>
      </c>
      <c r="AM19" s="678"/>
      <c r="AN19" s="678"/>
      <c r="AO19" s="725"/>
      <c r="AP19" s="671" t="s">
        <v>269</v>
      </c>
      <c r="AQ19" s="672"/>
      <c r="AR19" s="672"/>
      <c r="AS19" s="672"/>
      <c r="AT19" s="672"/>
      <c r="AU19" s="672"/>
      <c r="AV19" s="672"/>
      <c r="AW19" s="672"/>
      <c r="AX19" s="672"/>
      <c r="AY19" s="672"/>
      <c r="AZ19" s="672"/>
      <c r="BA19" s="672"/>
      <c r="BB19" s="672"/>
      <c r="BC19" s="672"/>
      <c r="BD19" s="672"/>
      <c r="BE19" s="672"/>
      <c r="BF19" s="673"/>
      <c r="BG19" s="674" t="s">
        <v>129</v>
      </c>
      <c r="BH19" s="675"/>
      <c r="BI19" s="675"/>
      <c r="BJ19" s="675"/>
      <c r="BK19" s="675"/>
      <c r="BL19" s="675"/>
      <c r="BM19" s="675"/>
      <c r="BN19" s="676"/>
      <c r="BO19" s="723" t="s">
        <v>138</v>
      </c>
      <c r="BP19" s="723"/>
      <c r="BQ19" s="723"/>
      <c r="BR19" s="723"/>
      <c r="BS19" s="680" t="s">
        <v>129</v>
      </c>
      <c r="BT19" s="675"/>
      <c r="BU19" s="675"/>
      <c r="BV19" s="675"/>
      <c r="BW19" s="675"/>
      <c r="BX19" s="675"/>
      <c r="BY19" s="675"/>
      <c r="BZ19" s="675"/>
      <c r="CA19" s="675"/>
      <c r="CB19" s="704"/>
      <c r="CD19" s="705" t="s">
        <v>270</v>
      </c>
      <c r="CE19" s="702"/>
      <c r="CF19" s="702"/>
      <c r="CG19" s="702"/>
      <c r="CH19" s="702"/>
      <c r="CI19" s="702"/>
      <c r="CJ19" s="702"/>
      <c r="CK19" s="702"/>
      <c r="CL19" s="702"/>
      <c r="CM19" s="702"/>
      <c r="CN19" s="702"/>
      <c r="CO19" s="702"/>
      <c r="CP19" s="702"/>
      <c r="CQ19" s="703"/>
      <c r="CR19" s="674" t="s">
        <v>225</v>
      </c>
      <c r="CS19" s="675"/>
      <c r="CT19" s="675"/>
      <c r="CU19" s="675"/>
      <c r="CV19" s="675"/>
      <c r="CW19" s="675"/>
      <c r="CX19" s="675"/>
      <c r="CY19" s="676"/>
      <c r="CZ19" s="723" t="s">
        <v>225</v>
      </c>
      <c r="DA19" s="723"/>
      <c r="DB19" s="723"/>
      <c r="DC19" s="723"/>
      <c r="DD19" s="680" t="s">
        <v>129</v>
      </c>
      <c r="DE19" s="675"/>
      <c r="DF19" s="675"/>
      <c r="DG19" s="675"/>
      <c r="DH19" s="675"/>
      <c r="DI19" s="675"/>
      <c r="DJ19" s="675"/>
      <c r="DK19" s="675"/>
      <c r="DL19" s="675"/>
      <c r="DM19" s="675"/>
      <c r="DN19" s="675"/>
      <c r="DO19" s="675"/>
      <c r="DP19" s="676"/>
      <c r="DQ19" s="680" t="s">
        <v>129</v>
      </c>
      <c r="DR19" s="675"/>
      <c r="DS19" s="675"/>
      <c r="DT19" s="675"/>
      <c r="DU19" s="675"/>
      <c r="DV19" s="675"/>
      <c r="DW19" s="675"/>
      <c r="DX19" s="675"/>
      <c r="DY19" s="675"/>
      <c r="DZ19" s="675"/>
      <c r="EA19" s="675"/>
      <c r="EB19" s="675"/>
      <c r="EC19" s="704"/>
    </row>
    <row r="20" spans="2:133" ht="11.25" customHeight="1">
      <c r="B20" s="671" t="s">
        <v>271</v>
      </c>
      <c r="C20" s="672"/>
      <c r="D20" s="672"/>
      <c r="E20" s="672"/>
      <c r="F20" s="672"/>
      <c r="G20" s="672"/>
      <c r="H20" s="672"/>
      <c r="I20" s="672"/>
      <c r="J20" s="672"/>
      <c r="K20" s="672"/>
      <c r="L20" s="672"/>
      <c r="M20" s="672"/>
      <c r="N20" s="672"/>
      <c r="O20" s="672"/>
      <c r="P20" s="672"/>
      <c r="Q20" s="673"/>
      <c r="R20" s="674">
        <v>301392</v>
      </c>
      <c r="S20" s="675"/>
      <c r="T20" s="675"/>
      <c r="U20" s="675"/>
      <c r="V20" s="675"/>
      <c r="W20" s="675"/>
      <c r="X20" s="675"/>
      <c r="Y20" s="676"/>
      <c r="Z20" s="723">
        <v>2.7</v>
      </c>
      <c r="AA20" s="723"/>
      <c r="AB20" s="723"/>
      <c r="AC20" s="723"/>
      <c r="AD20" s="724" t="s">
        <v>129</v>
      </c>
      <c r="AE20" s="724"/>
      <c r="AF20" s="724"/>
      <c r="AG20" s="724"/>
      <c r="AH20" s="724"/>
      <c r="AI20" s="724"/>
      <c r="AJ20" s="724"/>
      <c r="AK20" s="724"/>
      <c r="AL20" s="677" t="s">
        <v>129</v>
      </c>
      <c r="AM20" s="678"/>
      <c r="AN20" s="678"/>
      <c r="AO20" s="725"/>
      <c r="AP20" s="671" t="s">
        <v>272</v>
      </c>
      <c r="AQ20" s="672"/>
      <c r="AR20" s="672"/>
      <c r="AS20" s="672"/>
      <c r="AT20" s="672"/>
      <c r="AU20" s="672"/>
      <c r="AV20" s="672"/>
      <c r="AW20" s="672"/>
      <c r="AX20" s="672"/>
      <c r="AY20" s="672"/>
      <c r="AZ20" s="672"/>
      <c r="BA20" s="672"/>
      <c r="BB20" s="672"/>
      <c r="BC20" s="672"/>
      <c r="BD20" s="672"/>
      <c r="BE20" s="672"/>
      <c r="BF20" s="673"/>
      <c r="BG20" s="674" t="s">
        <v>138</v>
      </c>
      <c r="BH20" s="675"/>
      <c r="BI20" s="675"/>
      <c r="BJ20" s="675"/>
      <c r="BK20" s="675"/>
      <c r="BL20" s="675"/>
      <c r="BM20" s="675"/>
      <c r="BN20" s="676"/>
      <c r="BO20" s="723" t="s">
        <v>225</v>
      </c>
      <c r="BP20" s="723"/>
      <c r="BQ20" s="723"/>
      <c r="BR20" s="723"/>
      <c r="BS20" s="680" t="s">
        <v>129</v>
      </c>
      <c r="BT20" s="675"/>
      <c r="BU20" s="675"/>
      <c r="BV20" s="675"/>
      <c r="BW20" s="675"/>
      <c r="BX20" s="675"/>
      <c r="BY20" s="675"/>
      <c r="BZ20" s="675"/>
      <c r="CA20" s="675"/>
      <c r="CB20" s="704"/>
      <c r="CD20" s="705" t="s">
        <v>273</v>
      </c>
      <c r="CE20" s="702"/>
      <c r="CF20" s="702"/>
      <c r="CG20" s="702"/>
      <c r="CH20" s="702"/>
      <c r="CI20" s="702"/>
      <c r="CJ20" s="702"/>
      <c r="CK20" s="702"/>
      <c r="CL20" s="702"/>
      <c r="CM20" s="702"/>
      <c r="CN20" s="702"/>
      <c r="CO20" s="702"/>
      <c r="CP20" s="702"/>
      <c r="CQ20" s="703"/>
      <c r="CR20" s="674">
        <v>10776679</v>
      </c>
      <c r="CS20" s="675"/>
      <c r="CT20" s="675"/>
      <c r="CU20" s="675"/>
      <c r="CV20" s="675"/>
      <c r="CW20" s="675"/>
      <c r="CX20" s="675"/>
      <c r="CY20" s="676"/>
      <c r="CZ20" s="723">
        <v>100</v>
      </c>
      <c r="DA20" s="723"/>
      <c r="DB20" s="723"/>
      <c r="DC20" s="723"/>
      <c r="DD20" s="680">
        <v>519051</v>
      </c>
      <c r="DE20" s="675"/>
      <c r="DF20" s="675"/>
      <c r="DG20" s="675"/>
      <c r="DH20" s="675"/>
      <c r="DI20" s="675"/>
      <c r="DJ20" s="675"/>
      <c r="DK20" s="675"/>
      <c r="DL20" s="675"/>
      <c r="DM20" s="675"/>
      <c r="DN20" s="675"/>
      <c r="DO20" s="675"/>
      <c r="DP20" s="676"/>
      <c r="DQ20" s="680">
        <v>7856500</v>
      </c>
      <c r="DR20" s="675"/>
      <c r="DS20" s="675"/>
      <c r="DT20" s="675"/>
      <c r="DU20" s="675"/>
      <c r="DV20" s="675"/>
      <c r="DW20" s="675"/>
      <c r="DX20" s="675"/>
      <c r="DY20" s="675"/>
      <c r="DZ20" s="675"/>
      <c r="EA20" s="675"/>
      <c r="EB20" s="675"/>
      <c r="EC20" s="704"/>
    </row>
    <row r="21" spans="2:133" ht="11.25" customHeight="1">
      <c r="B21" s="671" t="s">
        <v>274</v>
      </c>
      <c r="C21" s="672"/>
      <c r="D21" s="672"/>
      <c r="E21" s="672"/>
      <c r="F21" s="672"/>
      <c r="G21" s="672"/>
      <c r="H21" s="672"/>
      <c r="I21" s="672"/>
      <c r="J21" s="672"/>
      <c r="K21" s="672"/>
      <c r="L21" s="672"/>
      <c r="M21" s="672"/>
      <c r="N21" s="672"/>
      <c r="O21" s="672"/>
      <c r="P21" s="672"/>
      <c r="Q21" s="673"/>
      <c r="R21" s="674" t="s">
        <v>129</v>
      </c>
      <c r="S21" s="675"/>
      <c r="T21" s="675"/>
      <c r="U21" s="675"/>
      <c r="V21" s="675"/>
      <c r="W21" s="675"/>
      <c r="X21" s="675"/>
      <c r="Y21" s="676"/>
      <c r="Z21" s="723" t="s">
        <v>138</v>
      </c>
      <c r="AA21" s="723"/>
      <c r="AB21" s="723"/>
      <c r="AC21" s="723"/>
      <c r="AD21" s="724" t="s">
        <v>129</v>
      </c>
      <c r="AE21" s="724"/>
      <c r="AF21" s="724"/>
      <c r="AG21" s="724"/>
      <c r="AH21" s="724"/>
      <c r="AI21" s="724"/>
      <c r="AJ21" s="724"/>
      <c r="AK21" s="724"/>
      <c r="AL21" s="677" t="s">
        <v>225</v>
      </c>
      <c r="AM21" s="678"/>
      <c r="AN21" s="678"/>
      <c r="AO21" s="725"/>
      <c r="AP21" s="769" t="s">
        <v>275</v>
      </c>
      <c r="AQ21" s="776"/>
      <c r="AR21" s="776"/>
      <c r="AS21" s="776"/>
      <c r="AT21" s="776"/>
      <c r="AU21" s="776"/>
      <c r="AV21" s="776"/>
      <c r="AW21" s="776"/>
      <c r="AX21" s="776"/>
      <c r="AY21" s="776"/>
      <c r="AZ21" s="776"/>
      <c r="BA21" s="776"/>
      <c r="BB21" s="776"/>
      <c r="BC21" s="776"/>
      <c r="BD21" s="776"/>
      <c r="BE21" s="776"/>
      <c r="BF21" s="771"/>
      <c r="BG21" s="674" t="s">
        <v>225</v>
      </c>
      <c r="BH21" s="675"/>
      <c r="BI21" s="675"/>
      <c r="BJ21" s="675"/>
      <c r="BK21" s="675"/>
      <c r="BL21" s="675"/>
      <c r="BM21" s="675"/>
      <c r="BN21" s="676"/>
      <c r="BO21" s="723" t="s">
        <v>225</v>
      </c>
      <c r="BP21" s="723"/>
      <c r="BQ21" s="723"/>
      <c r="BR21" s="723"/>
      <c r="BS21" s="680" t="s">
        <v>138</v>
      </c>
      <c r="BT21" s="675"/>
      <c r="BU21" s="675"/>
      <c r="BV21" s="675"/>
      <c r="BW21" s="675"/>
      <c r="BX21" s="675"/>
      <c r="BY21" s="675"/>
      <c r="BZ21" s="675"/>
      <c r="CA21" s="675"/>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71" t="s">
        <v>276</v>
      </c>
      <c r="C22" s="672"/>
      <c r="D22" s="672"/>
      <c r="E22" s="672"/>
      <c r="F22" s="672"/>
      <c r="G22" s="672"/>
      <c r="H22" s="672"/>
      <c r="I22" s="672"/>
      <c r="J22" s="672"/>
      <c r="K22" s="672"/>
      <c r="L22" s="672"/>
      <c r="M22" s="672"/>
      <c r="N22" s="672"/>
      <c r="O22" s="672"/>
      <c r="P22" s="672"/>
      <c r="Q22" s="673"/>
      <c r="R22" s="674">
        <v>7343778</v>
      </c>
      <c r="S22" s="675"/>
      <c r="T22" s="675"/>
      <c r="U22" s="675"/>
      <c r="V22" s="675"/>
      <c r="W22" s="675"/>
      <c r="X22" s="675"/>
      <c r="Y22" s="676"/>
      <c r="Z22" s="723">
        <v>66.099999999999994</v>
      </c>
      <c r="AA22" s="723"/>
      <c r="AB22" s="723"/>
      <c r="AC22" s="723"/>
      <c r="AD22" s="724">
        <v>7042386</v>
      </c>
      <c r="AE22" s="724"/>
      <c r="AF22" s="724"/>
      <c r="AG22" s="724"/>
      <c r="AH22" s="724"/>
      <c r="AI22" s="724"/>
      <c r="AJ22" s="724"/>
      <c r="AK22" s="724"/>
      <c r="AL22" s="677">
        <v>99.2</v>
      </c>
      <c r="AM22" s="678"/>
      <c r="AN22" s="678"/>
      <c r="AO22" s="725"/>
      <c r="AP22" s="769" t="s">
        <v>277</v>
      </c>
      <c r="AQ22" s="776"/>
      <c r="AR22" s="776"/>
      <c r="AS22" s="776"/>
      <c r="AT22" s="776"/>
      <c r="AU22" s="776"/>
      <c r="AV22" s="776"/>
      <c r="AW22" s="776"/>
      <c r="AX22" s="776"/>
      <c r="AY22" s="776"/>
      <c r="AZ22" s="776"/>
      <c r="BA22" s="776"/>
      <c r="BB22" s="776"/>
      <c r="BC22" s="776"/>
      <c r="BD22" s="776"/>
      <c r="BE22" s="776"/>
      <c r="BF22" s="771"/>
      <c r="BG22" s="674" t="s">
        <v>225</v>
      </c>
      <c r="BH22" s="675"/>
      <c r="BI22" s="675"/>
      <c r="BJ22" s="675"/>
      <c r="BK22" s="675"/>
      <c r="BL22" s="675"/>
      <c r="BM22" s="675"/>
      <c r="BN22" s="676"/>
      <c r="BO22" s="723" t="s">
        <v>225</v>
      </c>
      <c r="BP22" s="723"/>
      <c r="BQ22" s="723"/>
      <c r="BR22" s="723"/>
      <c r="BS22" s="680" t="s">
        <v>129</v>
      </c>
      <c r="BT22" s="675"/>
      <c r="BU22" s="675"/>
      <c r="BV22" s="675"/>
      <c r="BW22" s="675"/>
      <c r="BX22" s="675"/>
      <c r="BY22" s="675"/>
      <c r="BZ22" s="675"/>
      <c r="CA22" s="675"/>
      <c r="CB22" s="704"/>
      <c r="CD22" s="778" t="s">
        <v>278</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71" t="s">
        <v>279</v>
      </c>
      <c r="C23" s="672"/>
      <c r="D23" s="672"/>
      <c r="E23" s="672"/>
      <c r="F23" s="672"/>
      <c r="G23" s="672"/>
      <c r="H23" s="672"/>
      <c r="I23" s="672"/>
      <c r="J23" s="672"/>
      <c r="K23" s="672"/>
      <c r="L23" s="672"/>
      <c r="M23" s="672"/>
      <c r="N23" s="672"/>
      <c r="O23" s="672"/>
      <c r="P23" s="672"/>
      <c r="Q23" s="673"/>
      <c r="R23" s="674">
        <v>4276</v>
      </c>
      <c r="S23" s="675"/>
      <c r="T23" s="675"/>
      <c r="U23" s="675"/>
      <c r="V23" s="675"/>
      <c r="W23" s="675"/>
      <c r="X23" s="675"/>
      <c r="Y23" s="676"/>
      <c r="Z23" s="723">
        <v>0</v>
      </c>
      <c r="AA23" s="723"/>
      <c r="AB23" s="723"/>
      <c r="AC23" s="723"/>
      <c r="AD23" s="724">
        <v>4276</v>
      </c>
      <c r="AE23" s="724"/>
      <c r="AF23" s="724"/>
      <c r="AG23" s="724"/>
      <c r="AH23" s="724"/>
      <c r="AI23" s="724"/>
      <c r="AJ23" s="724"/>
      <c r="AK23" s="724"/>
      <c r="AL23" s="677">
        <v>0.1</v>
      </c>
      <c r="AM23" s="678"/>
      <c r="AN23" s="678"/>
      <c r="AO23" s="725"/>
      <c r="AP23" s="769" t="s">
        <v>280</v>
      </c>
      <c r="AQ23" s="776"/>
      <c r="AR23" s="776"/>
      <c r="AS23" s="776"/>
      <c r="AT23" s="776"/>
      <c r="AU23" s="776"/>
      <c r="AV23" s="776"/>
      <c r="AW23" s="776"/>
      <c r="AX23" s="776"/>
      <c r="AY23" s="776"/>
      <c r="AZ23" s="776"/>
      <c r="BA23" s="776"/>
      <c r="BB23" s="776"/>
      <c r="BC23" s="776"/>
      <c r="BD23" s="776"/>
      <c r="BE23" s="776"/>
      <c r="BF23" s="771"/>
      <c r="BG23" s="674" t="s">
        <v>129</v>
      </c>
      <c r="BH23" s="675"/>
      <c r="BI23" s="675"/>
      <c r="BJ23" s="675"/>
      <c r="BK23" s="675"/>
      <c r="BL23" s="675"/>
      <c r="BM23" s="675"/>
      <c r="BN23" s="676"/>
      <c r="BO23" s="723" t="s">
        <v>129</v>
      </c>
      <c r="BP23" s="723"/>
      <c r="BQ23" s="723"/>
      <c r="BR23" s="723"/>
      <c r="BS23" s="680" t="s">
        <v>138</v>
      </c>
      <c r="BT23" s="675"/>
      <c r="BU23" s="675"/>
      <c r="BV23" s="675"/>
      <c r="BW23" s="675"/>
      <c r="BX23" s="675"/>
      <c r="BY23" s="675"/>
      <c r="BZ23" s="675"/>
      <c r="CA23" s="675"/>
      <c r="CB23" s="704"/>
      <c r="CD23" s="778" t="s">
        <v>219</v>
      </c>
      <c r="CE23" s="779"/>
      <c r="CF23" s="779"/>
      <c r="CG23" s="779"/>
      <c r="CH23" s="779"/>
      <c r="CI23" s="779"/>
      <c r="CJ23" s="779"/>
      <c r="CK23" s="779"/>
      <c r="CL23" s="779"/>
      <c r="CM23" s="779"/>
      <c r="CN23" s="779"/>
      <c r="CO23" s="779"/>
      <c r="CP23" s="779"/>
      <c r="CQ23" s="780"/>
      <c r="CR23" s="778" t="s">
        <v>281</v>
      </c>
      <c r="CS23" s="779"/>
      <c r="CT23" s="779"/>
      <c r="CU23" s="779"/>
      <c r="CV23" s="779"/>
      <c r="CW23" s="779"/>
      <c r="CX23" s="779"/>
      <c r="CY23" s="780"/>
      <c r="CZ23" s="778" t="s">
        <v>282</v>
      </c>
      <c r="DA23" s="779"/>
      <c r="DB23" s="779"/>
      <c r="DC23" s="780"/>
      <c r="DD23" s="778" t="s">
        <v>283</v>
      </c>
      <c r="DE23" s="779"/>
      <c r="DF23" s="779"/>
      <c r="DG23" s="779"/>
      <c r="DH23" s="779"/>
      <c r="DI23" s="779"/>
      <c r="DJ23" s="779"/>
      <c r="DK23" s="780"/>
      <c r="DL23" s="787" t="s">
        <v>284</v>
      </c>
      <c r="DM23" s="788"/>
      <c r="DN23" s="788"/>
      <c r="DO23" s="788"/>
      <c r="DP23" s="788"/>
      <c r="DQ23" s="788"/>
      <c r="DR23" s="788"/>
      <c r="DS23" s="788"/>
      <c r="DT23" s="788"/>
      <c r="DU23" s="788"/>
      <c r="DV23" s="789"/>
      <c r="DW23" s="778" t="s">
        <v>285</v>
      </c>
      <c r="DX23" s="779"/>
      <c r="DY23" s="779"/>
      <c r="DZ23" s="779"/>
      <c r="EA23" s="779"/>
      <c r="EB23" s="779"/>
      <c r="EC23" s="780"/>
    </row>
    <row r="24" spans="2:133" ht="11.25" customHeight="1">
      <c r="B24" s="671" t="s">
        <v>286</v>
      </c>
      <c r="C24" s="672"/>
      <c r="D24" s="672"/>
      <c r="E24" s="672"/>
      <c r="F24" s="672"/>
      <c r="G24" s="672"/>
      <c r="H24" s="672"/>
      <c r="I24" s="672"/>
      <c r="J24" s="672"/>
      <c r="K24" s="672"/>
      <c r="L24" s="672"/>
      <c r="M24" s="672"/>
      <c r="N24" s="672"/>
      <c r="O24" s="672"/>
      <c r="P24" s="672"/>
      <c r="Q24" s="673"/>
      <c r="R24" s="674">
        <v>226170</v>
      </c>
      <c r="S24" s="675"/>
      <c r="T24" s="675"/>
      <c r="U24" s="675"/>
      <c r="V24" s="675"/>
      <c r="W24" s="675"/>
      <c r="X24" s="675"/>
      <c r="Y24" s="676"/>
      <c r="Z24" s="723">
        <v>2</v>
      </c>
      <c r="AA24" s="723"/>
      <c r="AB24" s="723"/>
      <c r="AC24" s="723"/>
      <c r="AD24" s="724">
        <v>1198</v>
      </c>
      <c r="AE24" s="724"/>
      <c r="AF24" s="724"/>
      <c r="AG24" s="724"/>
      <c r="AH24" s="724"/>
      <c r="AI24" s="724"/>
      <c r="AJ24" s="724"/>
      <c r="AK24" s="724"/>
      <c r="AL24" s="677">
        <v>0</v>
      </c>
      <c r="AM24" s="678"/>
      <c r="AN24" s="678"/>
      <c r="AO24" s="725"/>
      <c r="AP24" s="769" t="s">
        <v>287</v>
      </c>
      <c r="AQ24" s="776"/>
      <c r="AR24" s="776"/>
      <c r="AS24" s="776"/>
      <c r="AT24" s="776"/>
      <c r="AU24" s="776"/>
      <c r="AV24" s="776"/>
      <c r="AW24" s="776"/>
      <c r="AX24" s="776"/>
      <c r="AY24" s="776"/>
      <c r="AZ24" s="776"/>
      <c r="BA24" s="776"/>
      <c r="BB24" s="776"/>
      <c r="BC24" s="776"/>
      <c r="BD24" s="776"/>
      <c r="BE24" s="776"/>
      <c r="BF24" s="771"/>
      <c r="BG24" s="674" t="s">
        <v>129</v>
      </c>
      <c r="BH24" s="675"/>
      <c r="BI24" s="675"/>
      <c r="BJ24" s="675"/>
      <c r="BK24" s="675"/>
      <c r="BL24" s="675"/>
      <c r="BM24" s="675"/>
      <c r="BN24" s="676"/>
      <c r="BO24" s="723" t="s">
        <v>129</v>
      </c>
      <c r="BP24" s="723"/>
      <c r="BQ24" s="723"/>
      <c r="BR24" s="723"/>
      <c r="BS24" s="680" t="s">
        <v>225</v>
      </c>
      <c r="BT24" s="675"/>
      <c r="BU24" s="675"/>
      <c r="BV24" s="675"/>
      <c r="BW24" s="675"/>
      <c r="BX24" s="675"/>
      <c r="BY24" s="675"/>
      <c r="BZ24" s="675"/>
      <c r="CA24" s="675"/>
      <c r="CB24" s="704"/>
      <c r="CD24" s="732" t="s">
        <v>288</v>
      </c>
      <c r="CE24" s="733"/>
      <c r="CF24" s="733"/>
      <c r="CG24" s="733"/>
      <c r="CH24" s="733"/>
      <c r="CI24" s="733"/>
      <c r="CJ24" s="733"/>
      <c r="CK24" s="733"/>
      <c r="CL24" s="733"/>
      <c r="CM24" s="733"/>
      <c r="CN24" s="733"/>
      <c r="CO24" s="733"/>
      <c r="CP24" s="733"/>
      <c r="CQ24" s="734"/>
      <c r="CR24" s="726">
        <v>5136441</v>
      </c>
      <c r="CS24" s="727"/>
      <c r="CT24" s="727"/>
      <c r="CU24" s="727"/>
      <c r="CV24" s="727"/>
      <c r="CW24" s="727"/>
      <c r="CX24" s="727"/>
      <c r="CY24" s="773"/>
      <c r="CZ24" s="774">
        <v>47.7</v>
      </c>
      <c r="DA24" s="743"/>
      <c r="DB24" s="743"/>
      <c r="DC24" s="777"/>
      <c r="DD24" s="772">
        <v>3591987</v>
      </c>
      <c r="DE24" s="727"/>
      <c r="DF24" s="727"/>
      <c r="DG24" s="727"/>
      <c r="DH24" s="727"/>
      <c r="DI24" s="727"/>
      <c r="DJ24" s="727"/>
      <c r="DK24" s="773"/>
      <c r="DL24" s="772">
        <v>3591987</v>
      </c>
      <c r="DM24" s="727"/>
      <c r="DN24" s="727"/>
      <c r="DO24" s="727"/>
      <c r="DP24" s="727"/>
      <c r="DQ24" s="727"/>
      <c r="DR24" s="727"/>
      <c r="DS24" s="727"/>
      <c r="DT24" s="727"/>
      <c r="DU24" s="727"/>
      <c r="DV24" s="773"/>
      <c r="DW24" s="774">
        <v>47.4</v>
      </c>
      <c r="DX24" s="743"/>
      <c r="DY24" s="743"/>
      <c r="DZ24" s="743"/>
      <c r="EA24" s="743"/>
      <c r="EB24" s="743"/>
      <c r="EC24" s="775"/>
    </row>
    <row r="25" spans="2:133" ht="11.25" customHeight="1">
      <c r="B25" s="671" t="s">
        <v>289</v>
      </c>
      <c r="C25" s="672"/>
      <c r="D25" s="672"/>
      <c r="E25" s="672"/>
      <c r="F25" s="672"/>
      <c r="G25" s="672"/>
      <c r="H25" s="672"/>
      <c r="I25" s="672"/>
      <c r="J25" s="672"/>
      <c r="K25" s="672"/>
      <c r="L25" s="672"/>
      <c r="M25" s="672"/>
      <c r="N25" s="672"/>
      <c r="O25" s="672"/>
      <c r="P25" s="672"/>
      <c r="Q25" s="673"/>
      <c r="R25" s="674">
        <v>254460</v>
      </c>
      <c r="S25" s="675"/>
      <c r="T25" s="675"/>
      <c r="U25" s="675"/>
      <c r="V25" s="675"/>
      <c r="W25" s="675"/>
      <c r="X25" s="675"/>
      <c r="Y25" s="676"/>
      <c r="Z25" s="723">
        <v>2.2999999999999998</v>
      </c>
      <c r="AA25" s="723"/>
      <c r="AB25" s="723"/>
      <c r="AC25" s="723"/>
      <c r="AD25" s="724">
        <v>51945</v>
      </c>
      <c r="AE25" s="724"/>
      <c r="AF25" s="724"/>
      <c r="AG25" s="724"/>
      <c r="AH25" s="724"/>
      <c r="AI25" s="724"/>
      <c r="AJ25" s="724"/>
      <c r="AK25" s="724"/>
      <c r="AL25" s="677">
        <v>0.7</v>
      </c>
      <c r="AM25" s="678"/>
      <c r="AN25" s="678"/>
      <c r="AO25" s="725"/>
      <c r="AP25" s="769" t="s">
        <v>290</v>
      </c>
      <c r="AQ25" s="776"/>
      <c r="AR25" s="776"/>
      <c r="AS25" s="776"/>
      <c r="AT25" s="776"/>
      <c r="AU25" s="776"/>
      <c r="AV25" s="776"/>
      <c r="AW25" s="776"/>
      <c r="AX25" s="776"/>
      <c r="AY25" s="776"/>
      <c r="AZ25" s="776"/>
      <c r="BA25" s="776"/>
      <c r="BB25" s="776"/>
      <c r="BC25" s="776"/>
      <c r="BD25" s="776"/>
      <c r="BE25" s="776"/>
      <c r="BF25" s="771"/>
      <c r="BG25" s="674" t="s">
        <v>225</v>
      </c>
      <c r="BH25" s="675"/>
      <c r="BI25" s="675"/>
      <c r="BJ25" s="675"/>
      <c r="BK25" s="675"/>
      <c r="BL25" s="675"/>
      <c r="BM25" s="675"/>
      <c r="BN25" s="676"/>
      <c r="BO25" s="723" t="s">
        <v>129</v>
      </c>
      <c r="BP25" s="723"/>
      <c r="BQ25" s="723"/>
      <c r="BR25" s="723"/>
      <c r="BS25" s="680" t="s">
        <v>138</v>
      </c>
      <c r="BT25" s="675"/>
      <c r="BU25" s="675"/>
      <c r="BV25" s="675"/>
      <c r="BW25" s="675"/>
      <c r="BX25" s="675"/>
      <c r="BY25" s="675"/>
      <c r="BZ25" s="675"/>
      <c r="CA25" s="675"/>
      <c r="CB25" s="704"/>
      <c r="CD25" s="705" t="s">
        <v>291</v>
      </c>
      <c r="CE25" s="702"/>
      <c r="CF25" s="702"/>
      <c r="CG25" s="702"/>
      <c r="CH25" s="702"/>
      <c r="CI25" s="702"/>
      <c r="CJ25" s="702"/>
      <c r="CK25" s="702"/>
      <c r="CL25" s="702"/>
      <c r="CM25" s="702"/>
      <c r="CN25" s="702"/>
      <c r="CO25" s="702"/>
      <c r="CP25" s="702"/>
      <c r="CQ25" s="703"/>
      <c r="CR25" s="674">
        <v>1708870</v>
      </c>
      <c r="CS25" s="693"/>
      <c r="CT25" s="693"/>
      <c r="CU25" s="693"/>
      <c r="CV25" s="693"/>
      <c r="CW25" s="693"/>
      <c r="CX25" s="693"/>
      <c r="CY25" s="694"/>
      <c r="CZ25" s="677">
        <v>15.9</v>
      </c>
      <c r="DA25" s="695"/>
      <c r="DB25" s="695"/>
      <c r="DC25" s="696"/>
      <c r="DD25" s="680">
        <v>1530358</v>
      </c>
      <c r="DE25" s="693"/>
      <c r="DF25" s="693"/>
      <c r="DG25" s="693"/>
      <c r="DH25" s="693"/>
      <c r="DI25" s="693"/>
      <c r="DJ25" s="693"/>
      <c r="DK25" s="694"/>
      <c r="DL25" s="680">
        <v>1530358</v>
      </c>
      <c r="DM25" s="693"/>
      <c r="DN25" s="693"/>
      <c r="DO25" s="693"/>
      <c r="DP25" s="693"/>
      <c r="DQ25" s="693"/>
      <c r="DR25" s="693"/>
      <c r="DS25" s="693"/>
      <c r="DT25" s="693"/>
      <c r="DU25" s="693"/>
      <c r="DV25" s="694"/>
      <c r="DW25" s="677">
        <v>20.2</v>
      </c>
      <c r="DX25" s="695"/>
      <c r="DY25" s="695"/>
      <c r="DZ25" s="695"/>
      <c r="EA25" s="695"/>
      <c r="EB25" s="695"/>
      <c r="EC25" s="697"/>
    </row>
    <row r="26" spans="2:133" ht="11.25" customHeight="1">
      <c r="B26" s="671" t="s">
        <v>292</v>
      </c>
      <c r="C26" s="672"/>
      <c r="D26" s="672"/>
      <c r="E26" s="672"/>
      <c r="F26" s="672"/>
      <c r="G26" s="672"/>
      <c r="H26" s="672"/>
      <c r="I26" s="672"/>
      <c r="J26" s="672"/>
      <c r="K26" s="672"/>
      <c r="L26" s="672"/>
      <c r="M26" s="672"/>
      <c r="N26" s="672"/>
      <c r="O26" s="672"/>
      <c r="P26" s="672"/>
      <c r="Q26" s="673"/>
      <c r="R26" s="674">
        <v>83786</v>
      </c>
      <c r="S26" s="675"/>
      <c r="T26" s="675"/>
      <c r="U26" s="675"/>
      <c r="V26" s="675"/>
      <c r="W26" s="675"/>
      <c r="X26" s="675"/>
      <c r="Y26" s="676"/>
      <c r="Z26" s="723">
        <v>0.8</v>
      </c>
      <c r="AA26" s="723"/>
      <c r="AB26" s="723"/>
      <c r="AC26" s="723"/>
      <c r="AD26" s="724" t="s">
        <v>225</v>
      </c>
      <c r="AE26" s="724"/>
      <c r="AF26" s="724"/>
      <c r="AG26" s="724"/>
      <c r="AH26" s="724"/>
      <c r="AI26" s="724"/>
      <c r="AJ26" s="724"/>
      <c r="AK26" s="724"/>
      <c r="AL26" s="677" t="s">
        <v>129</v>
      </c>
      <c r="AM26" s="678"/>
      <c r="AN26" s="678"/>
      <c r="AO26" s="725"/>
      <c r="AP26" s="769" t="s">
        <v>293</v>
      </c>
      <c r="AQ26" s="770"/>
      <c r="AR26" s="770"/>
      <c r="AS26" s="770"/>
      <c r="AT26" s="770"/>
      <c r="AU26" s="770"/>
      <c r="AV26" s="770"/>
      <c r="AW26" s="770"/>
      <c r="AX26" s="770"/>
      <c r="AY26" s="770"/>
      <c r="AZ26" s="770"/>
      <c r="BA26" s="770"/>
      <c r="BB26" s="770"/>
      <c r="BC26" s="770"/>
      <c r="BD26" s="770"/>
      <c r="BE26" s="770"/>
      <c r="BF26" s="771"/>
      <c r="BG26" s="674" t="s">
        <v>129</v>
      </c>
      <c r="BH26" s="675"/>
      <c r="BI26" s="675"/>
      <c r="BJ26" s="675"/>
      <c r="BK26" s="675"/>
      <c r="BL26" s="675"/>
      <c r="BM26" s="675"/>
      <c r="BN26" s="676"/>
      <c r="BO26" s="723" t="s">
        <v>225</v>
      </c>
      <c r="BP26" s="723"/>
      <c r="BQ26" s="723"/>
      <c r="BR26" s="723"/>
      <c r="BS26" s="680" t="s">
        <v>129</v>
      </c>
      <c r="BT26" s="675"/>
      <c r="BU26" s="675"/>
      <c r="BV26" s="675"/>
      <c r="BW26" s="675"/>
      <c r="BX26" s="675"/>
      <c r="BY26" s="675"/>
      <c r="BZ26" s="675"/>
      <c r="CA26" s="675"/>
      <c r="CB26" s="704"/>
      <c r="CD26" s="705" t="s">
        <v>294</v>
      </c>
      <c r="CE26" s="702"/>
      <c r="CF26" s="702"/>
      <c r="CG26" s="702"/>
      <c r="CH26" s="702"/>
      <c r="CI26" s="702"/>
      <c r="CJ26" s="702"/>
      <c r="CK26" s="702"/>
      <c r="CL26" s="702"/>
      <c r="CM26" s="702"/>
      <c r="CN26" s="702"/>
      <c r="CO26" s="702"/>
      <c r="CP26" s="702"/>
      <c r="CQ26" s="703"/>
      <c r="CR26" s="674">
        <v>1152292</v>
      </c>
      <c r="CS26" s="675"/>
      <c r="CT26" s="675"/>
      <c r="CU26" s="675"/>
      <c r="CV26" s="675"/>
      <c r="CW26" s="675"/>
      <c r="CX26" s="675"/>
      <c r="CY26" s="676"/>
      <c r="CZ26" s="677">
        <v>10.7</v>
      </c>
      <c r="DA26" s="695"/>
      <c r="DB26" s="695"/>
      <c r="DC26" s="696"/>
      <c r="DD26" s="680">
        <v>989888</v>
      </c>
      <c r="DE26" s="675"/>
      <c r="DF26" s="675"/>
      <c r="DG26" s="675"/>
      <c r="DH26" s="675"/>
      <c r="DI26" s="675"/>
      <c r="DJ26" s="675"/>
      <c r="DK26" s="676"/>
      <c r="DL26" s="680" t="s">
        <v>138</v>
      </c>
      <c r="DM26" s="675"/>
      <c r="DN26" s="675"/>
      <c r="DO26" s="675"/>
      <c r="DP26" s="675"/>
      <c r="DQ26" s="675"/>
      <c r="DR26" s="675"/>
      <c r="DS26" s="675"/>
      <c r="DT26" s="675"/>
      <c r="DU26" s="675"/>
      <c r="DV26" s="676"/>
      <c r="DW26" s="677" t="s">
        <v>129</v>
      </c>
      <c r="DX26" s="695"/>
      <c r="DY26" s="695"/>
      <c r="DZ26" s="695"/>
      <c r="EA26" s="695"/>
      <c r="EB26" s="695"/>
      <c r="EC26" s="697"/>
    </row>
    <row r="27" spans="2:133" ht="11.25" customHeight="1">
      <c r="B27" s="671" t="s">
        <v>295</v>
      </c>
      <c r="C27" s="672"/>
      <c r="D27" s="672"/>
      <c r="E27" s="672"/>
      <c r="F27" s="672"/>
      <c r="G27" s="672"/>
      <c r="H27" s="672"/>
      <c r="I27" s="672"/>
      <c r="J27" s="672"/>
      <c r="K27" s="672"/>
      <c r="L27" s="672"/>
      <c r="M27" s="672"/>
      <c r="N27" s="672"/>
      <c r="O27" s="672"/>
      <c r="P27" s="672"/>
      <c r="Q27" s="673"/>
      <c r="R27" s="674">
        <v>1129984</v>
      </c>
      <c r="S27" s="675"/>
      <c r="T27" s="675"/>
      <c r="U27" s="675"/>
      <c r="V27" s="675"/>
      <c r="W27" s="675"/>
      <c r="X27" s="675"/>
      <c r="Y27" s="676"/>
      <c r="Z27" s="723">
        <v>10.199999999999999</v>
      </c>
      <c r="AA27" s="723"/>
      <c r="AB27" s="723"/>
      <c r="AC27" s="723"/>
      <c r="AD27" s="724" t="s">
        <v>138</v>
      </c>
      <c r="AE27" s="724"/>
      <c r="AF27" s="724"/>
      <c r="AG27" s="724"/>
      <c r="AH27" s="724"/>
      <c r="AI27" s="724"/>
      <c r="AJ27" s="724"/>
      <c r="AK27" s="724"/>
      <c r="AL27" s="677" t="s">
        <v>129</v>
      </c>
      <c r="AM27" s="678"/>
      <c r="AN27" s="678"/>
      <c r="AO27" s="725"/>
      <c r="AP27" s="671" t="s">
        <v>296</v>
      </c>
      <c r="AQ27" s="672"/>
      <c r="AR27" s="672"/>
      <c r="AS27" s="672"/>
      <c r="AT27" s="672"/>
      <c r="AU27" s="672"/>
      <c r="AV27" s="672"/>
      <c r="AW27" s="672"/>
      <c r="AX27" s="672"/>
      <c r="AY27" s="672"/>
      <c r="AZ27" s="672"/>
      <c r="BA27" s="672"/>
      <c r="BB27" s="672"/>
      <c r="BC27" s="672"/>
      <c r="BD27" s="672"/>
      <c r="BE27" s="672"/>
      <c r="BF27" s="673"/>
      <c r="BG27" s="674">
        <v>4066451</v>
      </c>
      <c r="BH27" s="675"/>
      <c r="BI27" s="675"/>
      <c r="BJ27" s="675"/>
      <c r="BK27" s="675"/>
      <c r="BL27" s="675"/>
      <c r="BM27" s="675"/>
      <c r="BN27" s="676"/>
      <c r="BO27" s="723">
        <v>100</v>
      </c>
      <c r="BP27" s="723"/>
      <c r="BQ27" s="723"/>
      <c r="BR27" s="723"/>
      <c r="BS27" s="680" t="s">
        <v>129</v>
      </c>
      <c r="BT27" s="675"/>
      <c r="BU27" s="675"/>
      <c r="BV27" s="675"/>
      <c r="BW27" s="675"/>
      <c r="BX27" s="675"/>
      <c r="BY27" s="675"/>
      <c r="BZ27" s="675"/>
      <c r="CA27" s="675"/>
      <c r="CB27" s="704"/>
      <c r="CD27" s="705" t="s">
        <v>297</v>
      </c>
      <c r="CE27" s="702"/>
      <c r="CF27" s="702"/>
      <c r="CG27" s="702"/>
      <c r="CH27" s="702"/>
      <c r="CI27" s="702"/>
      <c r="CJ27" s="702"/>
      <c r="CK27" s="702"/>
      <c r="CL27" s="702"/>
      <c r="CM27" s="702"/>
      <c r="CN27" s="702"/>
      <c r="CO27" s="702"/>
      <c r="CP27" s="702"/>
      <c r="CQ27" s="703"/>
      <c r="CR27" s="674">
        <v>2312921</v>
      </c>
      <c r="CS27" s="693"/>
      <c r="CT27" s="693"/>
      <c r="CU27" s="693"/>
      <c r="CV27" s="693"/>
      <c r="CW27" s="693"/>
      <c r="CX27" s="693"/>
      <c r="CY27" s="694"/>
      <c r="CZ27" s="677">
        <v>21.5</v>
      </c>
      <c r="DA27" s="695"/>
      <c r="DB27" s="695"/>
      <c r="DC27" s="696"/>
      <c r="DD27" s="680">
        <v>946979</v>
      </c>
      <c r="DE27" s="693"/>
      <c r="DF27" s="693"/>
      <c r="DG27" s="693"/>
      <c r="DH27" s="693"/>
      <c r="DI27" s="693"/>
      <c r="DJ27" s="693"/>
      <c r="DK27" s="694"/>
      <c r="DL27" s="680">
        <v>946979</v>
      </c>
      <c r="DM27" s="693"/>
      <c r="DN27" s="693"/>
      <c r="DO27" s="693"/>
      <c r="DP27" s="693"/>
      <c r="DQ27" s="693"/>
      <c r="DR27" s="693"/>
      <c r="DS27" s="693"/>
      <c r="DT27" s="693"/>
      <c r="DU27" s="693"/>
      <c r="DV27" s="694"/>
      <c r="DW27" s="677">
        <v>12.5</v>
      </c>
      <c r="DX27" s="695"/>
      <c r="DY27" s="695"/>
      <c r="DZ27" s="695"/>
      <c r="EA27" s="695"/>
      <c r="EB27" s="695"/>
      <c r="EC27" s="697"/>
    </row>
    <row r="28" spans="2:133" ht="11.25" customHeight="1">
      <c r="B28" s="766" t="s">
        <v>298</v>
      </c>
      <c r="C28" s="767"/>
      <c r="D28" s="767"/>
      <c r="E28" s="767"/>
      <c r="F28" s="767"/>
      <c r="G28" s="767"/>
      <c r="H28" s="767"/>
      <c r="I28" s="767"/>
      <c r="J28" s="767"/>
      <c r="K28" s="767"/>
      <c r="L28" s="767"/>
      <c r="M28" s="767"/>
      <c r="N28" s="767"/>
      <c r="O28" s="767"/>
      <c r="P28" s="767"/>
      <c r="Q28" s="768"/>
      <c r="R28" s="674" t="s">
        <v>225</v>
      </c>
      <c r="S28" s="675"/>
      <c r="T28" s="675"/>
      <c r="U28" s="675"/>
      <c r="V28" s="675"/>
      <c r="W28" s="675"/>
      <c r="X28" s="675"/>
      <c r="Y28" s="676"/>
      <c r="Z28" s="723" t="s">
        <v>129</v>
      </c>
      <c r="AA28" s="723"/>
      <c r="AB28" s="723"/>
      <c r="AC28" s="723"/>
      <c r="AD28" s="724" t="s">
        <v>129</v>
      </c>
      <c r="AE28" s="724"/>
      <c r="AF28" s="724"/>
      <c r="AG28" s="724"/>
      <c r="AH28" s="724"/>
      <c r="AI28" s="724"/>
      <c r="AJ28" s="724"/>
      <c r="AK28" s="724"/>
      <c r="AL28" s="677" t="s">
        <v>129</v>
      </c>
      <c r="AM28" s="678"/>
      <c r="AN28" s="678"/>
      <c r="AO28" s="725"/>
      <c r="AP28" s="655"/>
      <c r="AQ28" s="656"/>
      <c r="AR28" s="656"/>
      <c r="AS28" s="656"/>
      <c r="AT28" s="656"/>
      <c r="AU28" s="656"/>
      <c r="AV28" s="656"/>
      <c r="AW28" s="656"/>
      <c r="AX28" s="656"/>
      <c r="AY28" s="656"/>
      <c r="AZ28" s="656"/>
      <c r="BA28" s="656"/>
      <c r="BB28" s="656"/>
      <c r="BC28" s="656"/>
      <c r="BD28" s="656"/>
      <c r="BE28" s="656"/>
      <c r="BF28" s="657"/>
      <c r="BG28" s="674"/>
      <c r="BH28" s="675"/>
      <c r="BI28" s="675"/>
      <c r="BJ28" s="675"/>
      <c r="BK28" s="675"/>
      <c r="BL28" s="675"/>
      <c r="BM28" s="675"/>
      <c r="BN28" s="676"/>
      <c r="BO28" s="723"/>
      <c r="BP28" s="723"/>
      <c r="BQ28" s="723"/>
      <c r="BR28" s="723"/>
      <c r="BS28" s="724"/>
      <c r="BT28" s="724"/>
      <c r="BU28" s="724"/>
      <c r="BV28" s="724"/>
      <c r="BW28" s="724"/>
      <c r="BX28" s="724"/>
      <c r="BY28" s="724"/>
      <c r="BZ28" s="724"/>
      <c r="CA28" s="724"/>
      <c r="CB28" s="765"/>
      <c r="CD28" s="705" t="s">
        <v>299</v>
      </c>
      <c r="CE28" s="702"/>
      <c r="CF28" s="702"/>
      <c r="CG28" s="702"/>
      <c r="CH28" s="702"/>
      <c r="CI28" s="702"/>
      <c r="CJ28" s="702"/>
      <c r="CK28" s="702"/>
      <c r="CL28" s="702"/>
      <c r="CM28" s="702"/>
      <c r="CN28" s="702"/>
      <c r="CO28" s="702"/>
      <c r="CP28" s="702"/>
      <c r="CQ28" s="703"/>
      <c r="CR28" s="674">
        <v>1114650</v>
      </c>
      <c r="CS28" s="675"/>
      <c r="CT28" s="675"/>
      <c r="CU28" s="675"/>
      <c r="CV28" s="675"/>
      <c r="CW28" s="675"/>
      <c r="CX28" s="675"/>
      <c r="CY28" s="676"/>
      <c r="CZ28" s="677">
        <v>10.3</v>
      </c>
      <c r="DA28" s="695"/>
      <c r="DB28" s="695"/>
      <c r="DC28" s="696"/>
      <c r="DD28" s="680">
        <v>1114650</v>
      </c>
      <c r="DE28" s="675"/>
      <c r="DF28" s="675"/>
      <c r="DG28" s="675"/>
      <c r="DH28" s="675"/>
      <c r="DI28" s="675"/>
      <c r="DJ28" s="675"/>
      <c r="DK28" s="676"/>
      <c r="DL28" s="680">
        <v>1114650</v>
      </c>
      <c r="DM28" s="675"/>
      <c r="DN28" s="675"/>
      <c r="DO28" s="675"/>
      <c r="DP28" s="675"/>
      <c r="DQ28" s="675"/>
      <c r="DR28" s="675"/>
      <c r="DS28" s="675"/>
      <c r="DT28" s="675"/>
      <c r="DU28" s="675"/>
      <c r="DV28" s="676"/>
      <c r="DW28" s="677">
        <v>14.7</v>
      </c>
      <c r="DX28" s="695"/>
      <c r="DY28" s="695"/>
      <c r="DZ28" s="695"/>
      <c r="EA28" s="695"/>
      <c r="EB28" s="695"/>
      <c r="EC28" s="697"/>
    </row>
    <row r="29" spans="2:133" ht="11.25" customHeight="1">
      <c r="B29" s="671" t="s">
        <v>300</v>
      </c>
      <c r="C29" s="672"/>
      <c r="D29" s="672"/>
      <c r="E29" s="672"/>
      <c r="F29" s="672"/>
      <c r="G29" s="672"/>
      <c r="H29" s="672"/>
      <c r="I29" s="672"/>
      <c r="J29" s="672"/>
      <c r="K29" s="672"/>
      <c r="L29" s="672"/>
      <c r="M29" s="672"/>
      <c r="N29" s="672"/>
      <c r="O29" s="672"/>
      <c r="P29" s="672"/>
      <c r="Q29" s="673"/>
      <c r="R29" s="674">
        <v>738830</v>
      </c>
      <c r="S29" s="675"/>
      <c r="T29" s="675"/>
      <c r="U29" s="675"/>
      <c r="V29" s="675"/>
      <c r="W29" s="675"/>
      <c r="X29" s="675"/>
      <c r="Y29" s="676"/>
      <c r="Z29" s="723">
        <v>6.7</v>
      </c>
      <c r="AA29" s="723"/>
      <c r="AB29" s="723"/>
      <c r="AC29" s="723"/>
      <c r="AD29" s="724" t="s">
        <v>138</v>
      </c>
      <c r="AE29" s="724"/>
      <c r="AF29" s="724"/>
      <c r="AG29" s="724"/>
      <c r="AH29" s="724"/>
      <c r="AI29" s="724"/>
      <c r="AJ29" s="724"/>
      <c r="AK29" s="724"/>
      <c r="AL29" s="677" t="s">
        <v>129</v>
      </c>
      <c r="AM29" s="678"/>
      <c r="AN29" s="678"/>
      <c r="AO29" s="725"/>
      <c r="AP29" s="735" t="s">
        <v>219</v>
      </c>
      <c r="AQ29" s="736"/>
      <c r="AR29" s="736"/>
      <c r="AS29" s="736"/>
      <c r="AT29" s="736"/>
      <c r="AU29" s="736"/>
      <c r="AV29" s="736"/>
      <c r="AW29" s="736"/>
      <c r="AX29" s="736"/>
      <c r="AY29" s="736"/>
      <c r="AZ29" s="736"/>
      <c r="BA29" s="736"/>
      <c r="BB29" s="736"/>
      <c r="BC29" s="736"/>
      <c r="BD29" s="736"/>
      <c r="BE29" s="736"/>
      <c r="BF29" s="737"/>
      <c r="BG29" s="735" t="s">
        <v>301</v>
      </c>
      <c r="BH29" s="763"/>
      <c r="BI29" s="763"/>
      <c r="BJ29" s="763"/>
      <c r="BK29" s="763"/>
      <c r="BL29" s="763"/>
      <c r="BM29" s="763"/>
      <c r="BN29" s="763"/>
      <c r="BO29" s="763"/>
      <c r="BP29" s="763"/>
      <c r="BQ29" s="764"/>
      <c r="BR29" s="735" t="s">
        <v>302</v>
      </c>
      <c r="BS29" s="763"/>
      <c r="BT29" s="763"/>
      <c r="BU29" s="763"/>
      <c r="BV29" s="763"/>
      <c r="BW29" s="763"/>
      <c r="BX29" s="763"/>
      <c r="BY29" s="763"/>
      <c r="BZ29" s="763"/>
      <c r="CA29" s="763"/>
      <c r="CB29" s="764"/>
      <c r="CD29" s="745" t="s">
        <v>303</v>
      </c>
      <c r="CE29" s="746"/>
      <c r="CF29" s="705" t="s">
        <v>304</v>
      </c>
      <c r="CG29" s="702"/>
      <c r="CH29" s="702"/>
      <c r="CI29" s="702"/>
      <c r="CJ29" s="702"/>
      <c r="CK29" s="702"/>
      <c r="CL29" s="702"/>
      <c r="CM29" s="702"/>
      <c r="CN29" s="702"/>
      <c r="CO29" s="702"/>
      <c r="CP29" s="702"/>
      <c r="CQ29" s="703"/>
      <c r="CR29" s="674">
        <v>1114650</v>
      </c>
      <c r="CS29" s="693"/>
      <c r="CT29" s="693"/>
      <c r="CU29" s="693"/>
      <c r="CV29" s="693"/>
      <c r="CW29" s="693"/>
      <c r="CX29" s="693"/>
      <c r="CY29" s="694"/>
      <c r="CZ29" s="677">
        <v>10.3</v>
      </c>
      <c r="DA29" s="695"/>
      <c r="DB29" s="695"/>
      <c r="DC29" s="696"/>
      <c r="DD29" s="680">
        <v>1114650</v>
      </c>
      <c r="DE29" s="693"/>
      <c r="DF29" s="693"/>
      <c r="DG29" s="693"/>
      <c r="DH29" s="693"/>
      <c r="DI29" s="693"/>
      <c r="DJ29" s="693"/>
      <c r="DK29" s="694"/>
      <c r="DL29" s="680">
        <v>1114650</v>
      </c>
      <c r="DM29" s="693"/>
      <c r="DN29" s="693"/>
      <c r="DO29" s="693"/>
      <c r="DP29" s="693"/>
      <c r="DQ29" s="693"/>
      <c r="DR29" s="693"/>
      <c r="DS29" s="693"/>
      <c r="DT29" s="693"/>
      <c r="DU29" s="693"/>
      <c r="DV29" s="694"/>
      <c r="DW29" s="677">
        <v>14.7</v>
      </c>
      <c r="DX29" s="695"/>
      <c r="DY29" s="695"/>
      <c r="DZ29" s="695"/>
      <c r="EA29" s="695"/>
      <c r="EB29" s="695"/>
      <c r="EC29" s="697"/>
    </row>
    <row r="30" spans="2:133" ht="11.25" customHeight="1">
      <c r="B30" s="671" t="s">
        <v>305</v>
      </c>
      <c r="C30" s="672"/>
      <c r="D30" s="672"/>
      <c r="E30" s="672"/>
      <c r="F30" s="672"/>
      <c r="G30" s="672"/>
      <c r="H30" s="672"/>
      <c r="I30" s="672"/>
      <c r="J30" s="672"/>
      <c r="K30" s="672"/>
      <c r="L30" s="672"/>
      <c r="M30" s="672"/>
      <c r="N30" s="672"/>
      <c r="O30" s="672"/>
      <c r="P30" s="672"/>
      <c r="Q30" s="673"/>
      <c r="R30" s="674">
        <v>13398</v>
      </c>
      <c r="S30" s="675"/>
      <c r="T30" s="675"/>
      <c r="U30" s="675"/>
      <c r="V30" s="675"/>
      <c r="W30" s="675"/>
      <c r="X30" s="675"/>
      <c r="Y30" s="676"/>
      <c r="Z30" s="723">
        <v>0.1</v>
      </c>
      <c r="AA30" s="723"/>
      <c r="AB30" s="723"/>
      <c r="AC30" s="723"/>
      <c r="AD30" s="724">
        <v>7</v>
      </c>
      <c r="AE30" s="724"/>
      <c r="AF30" s="724"/>
      <c r="AG30" s="724"/>
      <c r="AH30" s="724"/>
      <c r="AI30" s="724"/>
      <c r="AJ30" s="724"/>
      <c r="AK30" s="724"/>
      <c r="AL30" s="677">
        <v>0</v>
      </c>
      <c r="AM30" s="678"/>
      <c r="AN30" s="678"/>
      <c r="AO30" s="725"/>
      <c r="AP30" s="751" t="s">
        <v>306</v>
      </c>
      <c r="AQ30" s="752"/>
      <c r="AR30" s="752"/>
      <c r="AS30" s="752"/>
      <c r="AT30" s="757" t="s">
        <v>307</v>
      </c>
      <c r="AU30" s="230"/>
      <c r="AV30" s="230"/>
      <c r="AW30" s="230"/>
      <c r="AX30" s="760" t="s">
        <v>185</v>
      </c>
      <c r="AY30" s="761"/>
      <c r="AZ30" s="761"/>
      <c r="BA30" s="761"/>
      <c r="BB30" s="761"/>
      <c r="BC30" s="761"/>
      <c r="BD30" s="761"/>
      <c r="BE30" s="761"/>
      <c r="BF30" s="762"/>
      <c r="BG30" s="741">
        <v>99.8</v>
      </c>
      <c r="BH30" s="742"/>
      <c r="BI30" s="742"/>
      <c r="BJ30" s="742"/>
      <c r="BK30" s="742"/>
      <c r="BL30" s="742"/>
      <c r="BM30" s="743">
        <v>98</v>
      </c>
      <c r="BN30" s="742"/>
      <c r="BO30" s="742"/>
      <c r="BP30" s="742"/>
      <c r="BQ30" s="744"/>
      <c r="BR30" s="741">
        <v>99.8</v>
      </c>
      <c r="BS30" s="742"/>
      <c r="BT30" s="742"/>
      <c r="BU30" s="742"/>
      <c r="BV30" s="742"/>
      <c r="BW30" s="742"/>
      <c r="BX30" s="743">
        <v>97.9</v>
      </c>
      <c r="BY30" s="742"/>
      <c r="BZ30" s="742"/>
      <c r="CA30" s="742"/>
      <c r="CB30" s="744"/>
      <c r="CD30" s="747"/>
      <c r="CE30" s="748"/>
      <c r="CF30" s="705" t="s">
        <v>308</v>
      </c>
      <c r="CG30" s="702"/>
      <c r="CH30" s="702"/>
      <c r="CI30" s="702"/>
      <c r="CJ30" s="702"/>
      <c r="CK30" s="702"/>
      <c r="CL30" s="702"/>
      <c r="CM30" s="702"/>
      <c r="CN30" s="702"/>
      <c r="CO30" s="702"/>
      <c r="CP30" s="702"/>
      <c r="CQ30" s="703"/>
      <c r="CR30" s="674">
        <v>1031864</v>
      </c>
      <c r="CS30" s="675"/>
      <c r="CT30" s="675"/>
      <c r="CU30" s="675"/>
      <c r="CV30" s="675"/>
      <c r="CW30" s="675"/>
      <c r="CX30" s="675"/>
      <c r="CY30" s="676"/>
      <c r="CZ30" s="677">
        <v>9.6</v>
      </c>
      <c r="DA30" s="695"/>
      <c r="DB30" s="695"/>
      <c r="DC30" s="696"/>
      <c r="DD30" s="680">
        <v>1031864</v>
      </c>
      <c r="DE30" s="675"/>
      <c r="DF30" s="675"/>
      <c r="DG30" s="675"/>
      <c r="DH30" s="675"/>
      <c r="DI30" s="675"/>
      <c r="DJ30" s="675"/>
      <c r="DK30" s="676"/>
      <c r="DL30" s="680">
        <v>1031864</v>
      </c>
      <c r="DM30" s="675"/>
      <c r="DN30" s="675"/>
      <c r="DO30" s="675"/>
      <c r="DP30" s="675"/>
      <c r="DQ30" s="675"/>
      <c r="DR30" s="675"/>
      <c r="DS30" s="675"/>
      <c r="DT30" s="675"/>
      <c r="DU30" s="675"/>
      <c r="DV30" s="676"/>
      <c r="DW30" s="677">
        <v>13.6</v>
      </c>
      <c r="DX30" s="695"/>
      <c r="DY30" s="695"/>
      <c r="DZ30" s="695"/>
      <c r="EA30" s="695"/>
      <c r="EB30" s="695"/>
      <c r="EC30" s="697"/>
    </row>
    <row r="31" spans="2:133" ht="11.25" customHeight="1">
      <c r="B31" s="671" t="s">
        <v>309</v>
      </c>
      <c r="C31" s="672"/>
      <c r="D31" s="672"/>
      <c r="E31" s="672"/>
      <c r="F31" s="672"/>
      <c r="G31" s="672"/>
      <c r="H31" s="672"/>
      <c r="I31" s="672"/>
      <c r="J31" s="672"/>
      <c r="K31" s="672"/>
      <c r="L31" s="672"/>
      <c r="M31" s="672"/>
      <c r="N31" s="672"/>
      <c r="O31" s="672"/>
      <c r="P31" s="672"/>
      <c r="Q31" s="673"/>
      <c r="R31" s="674">
        <v>37522</v>
      </c>
      <c r="S31" s="675"/>
      <c r="T31" s="675"/>
      <c r="U31" s="675"/>
      <c r="V31" s="675"/>
      <c r="W31" s="675"/>
      <c r="X31" s="675"/>
      <c r="Y31" s="676"/>
      <c r="Z31" s="723">
        <v>0.3</v>
      </c>
      <c r="AA31" s="723"/>
      <c r="AB31" s="723"/>
      <c r="AC31" s="723"/>
      <c r="AD31" s="724" t="s">
        <v>225</v>
      </c>
      <c r="AE31" s="724"/>
      <c r="AF31" s="724"/>
      <c r="AG31" s="724"/>
      <c r="AH31" s="724"/>
      <c r="AI31" s="724"/>
      <c r="AJ31" s="724"/>
      <c r="AK31" s="724"/>
      <c r="AL31" s="677" t="s">
        <v>129</v>
      </c>
      <c r="AM31" s="678"/>
      <c r="AN31" s="678"/>
      <c r="AO31" s="725"/>
      <c r="AP31" s="753"/>
      <c r="AQ31" s="754"/>
      <c r="AR31" s="754"/>
      <c r="AS31" s="754"/>
      <c r="AT31" s="758"/>
      <c r="AU31" s="229" t="s">
        <v>310</v>
      </c>
      <c r="AV31" s="229"/>
      <c r="AW31" s="229"/>
      <c r="AX31" s="671" t="s">
        <v>311</v>
      </c>
      <c r="AY31" s="672"/>
      <c r="AZ31" s="672"/>
      <c r="BA31" s="672"/>
      <c r="BB31" s="672"/>
      <c r="BC31" s="672"/>
      <c r="BD31" s="672"/>
      <c r="BE31" s="672"/>
      <c r="BF31" s="673"/>
      <c r="BG31" s="739">
        <v>99.8</v>
      </c>
      <c r="BH31" s="693"/>
      <c r="BI31" s="693"/>
      <c r="BJ31" s="693"/>
      <c r="BK31" s="693"/>
      <c r="BL31" s="693"/>
      <c r="BM31" s="678">
        <v>98.6</v>
      </c>
      <c r="BN31" s="740"/>
      <c r="BO31" s="740"/>
      <c r="BP31" s="740"/>
      <c r="BQ31" s="701"/>
      <c r="BR31" s="739">
        <v>99.9</v>
      </c>
      <c r="BS31" s="693"/>
      <c r="BT31" s="693"/>
      <c r="BU31" s="693"/>
      <c r="BV31" s="693"/>
      <c r="BW31" s="693"/>
      <c r="BX31" s="678">
        <v>98.6</v>
      </c>
      <c r="BY31" s="740"/>
      <c r="BZ31" s="740"/>
      <c r="CA31" s="740"/>
      <c r="CB31" s="701"/>
      <c r="CD31" s="747"/>
      <c r="CE31" s="748"/>
      <c r="CF31" s="705" t="s">
        <v>312</v>
      </c>
      <c r="CG31" s="702"/>
      <c r="CH31" s="702"/>
      <c r="CI31" s="702"/>
      <c r="CJ31" s="702"/>
      <c r="CK31" s="702"/>
      <c r="CL31" s="702"/>
      <c r="CM31" s="702"/>
      <c r="CN31" s="702"/>
      <c r="CO31" s="702"/>
      <c r="CP31" s="702"/>
      <c r="CQ31" s="703"/>
      <c r="CR31" s="674">
        <v>82786</v>
      </c>
      <c r="CS31" s="693"/>
      <c r="CT31" s="693"/>
      <c r="CU31" s="693"/>
      <c r="CV31" s="693"/>
      <c r="CW31" s="693"/>
      <c r="CX31" s="693"/>
      <c r="CY31" s="694"/>
      <c r="CZ31" s="677">
        <v>0.8</v>
      </c>
      <c r="DA31" s="695"/>
      <c r="DB31" s="695"/>
      <c r="DC31" s="696"/>
      <c r="DD31" s="680">
        <v>82786</v>
      </c>
      <c r="DE31" s="693"/>
      <c r="DF31" s="693"/>
      <c r="DG31" s="693"/>
      <c r="DH31" s="693"/>
      <c r="DI31" s="693"/>
      <c r="DJ31" s="693"/>
      <c r="DK31" s="694"/>
      <c r="DL31" s="680">
        <v>82786</v>
      </c>
      <c r="DM31" s="693"/>
      <c r="DN31" s="693"/>
      <c r="DO31" s="693"/>
      <c r="DP31" s="693"/>
      <c r="DQ31" s="693"/>
      <c r="DR31" s="693"/>
      <c r="DS31" s="693"/>
      <c r="DT31" s="693"/>
      <c r="DU31" s="693"/>
      <c r="DV31" s="694"/>
      <c r="DW31" s="677">
        <v>1.1000000000000001</v>
      </c>
      <c r="DX31" s="695"/>
      <c r="DY31" s="695"/>
      <c r="DZ31" s="695"/>
      <c r="EA31" s="695"/>
      <c r="EB31" s="695"/>
      <c r="EC31" s="697"/>
    </row>
    <row r="32" spans="2:133" ht="11.25" customHeight="1">
      <c r="B32" s="671" t="s">
        <v>313</v>
      </c>
      <c r="C32" s="672"/>
      <c r="D32" s="672"/>
      <c r="E32" s="672"/>
      <c r="F32" s="672"/>
      <c r="G32" s="672"/>
      <c r="H32" s="672"/>
      <c r="I32" s="672"/>
      <c r="J32" s="672"/>
      <c r="K32" s="672"/>
      <c r="L32" s="672"/>
      <c r="M32" s="672"/>
      <c r="N32" s="672"/>
      <c r="O32" s="672"/>
      <c r="P32" s="672"/>
      <c r="Q32" s="673"/>
      <c r="R32" s="674">
        <v>21227</v>
      </c>
      <c r="S32" s="675"/>
      <c r="T32" s="675"/>
      <c r="U32" s="675"/>
      <c r="V32" s="675"/>
      <c r="W32" s="675"/>
      <c r="X32" s="675"/>
      <c r="Y32" s="676"/>
      <c r="Z32" s="723">
        <v>0.2</v>
      </c>
      <c r="AA32" s="723"/>
      <c r="AB32" s="723"/>
      <c r="AC32" s="723"/>
      <c r="AD32" s="724" t="s">
        <v>129</v>
      </c>
      <c r="AE32" s="724"/>
      <c r="AF32" s="724"/>
      <c r="AG32" s="724"/>
      <c r="AH32" s="724"/>
      <c r="AI32" s="724"/>
      <c r="AJ32" s="724"/>
      <c r="AK32" s="724"/>
      <c r="AL32" s="677" t="s">
        <v>129</v>
      </c>
      <c r="AM32" s="678"/>
      <c r="AN32" s="678"/>
      <c r="AO32" s="725"/>
      <c r="AP32" s="755"/>
      <c r="AQ32" s="756"/>
      <c r="AR32" s="756"/>
      <c r="AS32" s="756"/>
      <c r="AT32" s="759"/>
      <c r="AU32" s="231"/>
      <c r="AV32" s="231"/>
      <c r="AW32" s="231"/>
      <c r="AX32" s="655" t="s">
        <v>314</v>
      </c>
      <c r="AY32" s="656"/>
      <c r="AZ32" s="656"/>
      <c r="BA32" s="656"/>
      <c r="BB32" s="656"/>
      <c r="BC32" s="656"/>
      <c r="BD32" s="656"/>
      <c r="BE32" s="656"/>
      <c r="BF32" s="657"/>
      <c r="BG32" s="738">
        <v>99.7</v>
      </c>
      <c r="BH32" s="659"/>
      <c r="BI32" s="659"/>
      <c r="BJ32" s="659"/>
      <c r="BK32" s="659"/>
      <c r="BL32" s="659"/>
      <c r="BM32" s="721">
        <v>96.8</v>
      </c>
      <c r="BN32" s="659"/>
      <c r="BO32" s="659"/>
      <c r="BP32" s="659"/>
      <c r="BQ32" s="714"/>
      <c r="BR32" s="738">
        <v>99.7</v>
      </c>
      <c r="BS32" s="659"/>
      <c r="BT32" s="659"/>
      <c r="BU32" s="659"/>
      <c r="BV32" s="659"/>
      <c r="BW32" s="659"/>
      <c r="BX32" s="721">
        <v>96.7</v>
      </c>
      <c r="BY32" s="659"/>
      <c r="BZ32" s="659"/>
      <c r="CA32" s="659"/>
      <c r="CB32" s="714"/>
      <c r="CD32" s="749"/>
      <c r="CE32" s="750"/>
      <c r="CF32" s="705" t="s">
        <v>315</v>
      </c>
      <c r="CG32" s="702"/>
      <c r="CH32" s="702"/>
      <c r="CI32" s="702"/>
      <c r="CJ32" s="702"/>
      <c r="CK32" s="702"/>
      <c r="CL32" s="702"/>
      <c r="CM32" s="702"/>
      <c r="CN32" s="702"/>
      <c r="CO32" s="702"/>
      <c r="CP32" s="702"/>
      <c r="CQ32" s="703"/>
      <c r="CR32" s="674" t="s">
        <v>129</v>
      </c>
      <c r="CS32" s="675"/>
      <c r="CT32" s="675"/>
      <c r="CU32" s="675"/>
      <c r="CV32" s="675"/>
      <c r="CW32" s="675"/>
      <c r="CX32" s="675"/>
      <c r="CY32" s="676"/>
      <c r="CZ32" s="677" t="s">
        <v>129</v>
      </c>
      <c r="DA32" s="695"/>
      <c r="DB32" s="695"/>
      <c r="DC32" s="696"/>
      <c r="DD32" s="680" t="s">
        <v>129</v>
      </c>
      <c r="DE32" s="675"/>
      <c r="DF32" s="675"/>
      <c r="DG32" s="675"/>
      <c r="DH32" s="675"/>
      <c r="DI32" s="675"/>
      <c r="DJ32" s="675"/>
      <c r="DK32" s="676"/>
      <c r="DL32" s="680" t="s">
        <v>129</v>
      </c>
      <c r="DM32" s="675"/>
      <c r="DN32" s="675"/>
      <c r="DO32" s="675"/>
      <c r="DP32" s="675"/>
      <c r="DQ32" s="675"/>
      <c r="DR32" s="675"/>
      <c r="DS32" s="675"/>
      <c r="DT32" s="675"/>
      <c r="DU32" s="675"/>
      <c r="DV32" s="676"/>
      <c r="DW32" s="677" t="s">
        <v>225</v>
      </c>
      <c r="DX32" s="695"/>
      <c r="DY32" s="695"/>
      <c r="DZ32" s="695"/>
      <c r="EA32" s="695"/>
      <c r="EB32" s="695"/>
      <c r="EC32" s="697"/>
    </row>
    <row r="33" spans="2:133" ht="11.25" customHeight="1">
      <c r="B33" s="671" t="s">
        <v>316</v>
      </c>
      <c r="C33" s="672"/>
      <c r="D33" s="672"/>
      <c r="E33" s="672"/>
      <c r="F33" s="672"/>
      <c r="G33" s="672"/>
      <c r="H33" s="672"/>
      <c r="I33" s="672"/>
      <c r="J33" s="672"/>
      <c r="K33" s="672"/>
      <c r="L33" s="672"/>
      <c r="M33" s="672"/>
      <c r="N33" s="672"/>
      <c r="O33" s="672"/>
      <c r="P33" s="672"/>
      <c r="Q33" s="673"/>
      <c r="R33" s="674">
        <v>278168</v>
      </c>
      <c r="S33" s="675"/>
      <c r="T33" s="675"/>
      <c r="U33" s="675"/>
      <c r="V33" s="675"/>
      <c r="W33" s="675"/>
      <c r="X33" s="675"/>
      <c r="Y33" s="676"/>
      <c r="Z33" s="723">
        <v>2.5</v>
      </c>
      <c r="AA33" s="723"/>
      <c r="AB33" s="723"/>
      <c r="AC33" s="723"/>
      <c r="AD33" s="724" t="s">
        <v>129</v>
      </c>
      <c r="AE33" s="724"/>
      <c r="AF33" s="724"/>
      <c r="AG33" s="724"/>
      <c r="AH33" s="724"/>
      <c r="AI33" s="724"/>
      <c r="AJ33" s="724"/>
      <c r="AK33" s="724"/>
      <c r="AL33" s="677" t="s">
        <v>225</v>
      </c>
      <c r="AM33" s="678"/>
      <c r="AN33" s="678"/>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317</v>
      </c>
      <c r="CE33" s="702"/>
      <c r="CF33" s="702"/>
      <c r="CG33" s="702"/>
      <c r="CH33" s="702"/>
      <c r="CI33" s="702"/>
      <c r="CJ33" s="702"/>
      <c r="CK33" s="702"/>
      <c r="CL33" s="702"/>
      <c r="CM33" s="702"/>
      <c r="CN33" s="702"/>
      <c r="CO33" s="702"/>
      <c r="CP33" s="702"/>
      <c r="CQ33" s="703"/>
      <c r="CR33" s="674">
        <v>5102224</v>
      </c>
      <c r="CS33" s="693"/>
      <c r="CT33" s="693"/>
      <c r="CU33" s="693"/>
      <c r="CV33" s="693"/>
      <c r="CW33" s="693"/>
      <c r="CX33" s="693"/>
      <c r="CY33" s="694"/>
      <c r="CZ33" s="677">
        <v>47.3</v>
      </c>
      <c r="DA33" s="695"/>
      <c r="DB33" s="695"/>
      <c r="DC33" s="696"/>
      <c r="DD33" s="680">
        <v>3970257</v>
      </c>
      <c r="DE33" s="693"/>
      <c r="DF33" s="693"/>
      <c r="DG33" s="693"/>
      <c r="DH33" s="693"/>
      <c r="DI33" s="693"/>
      <c r="DJ33" s="693"/>
      <c r="DK33" s="694"/>
      <c r="DL33" s="680">
        <v>3510435</v>
      </c>
      <c r="DM33" s="693"/>
      <c r="DN33" s="693"/>
      <c r="DO33" s="693"/>
      <c r="DP33" s="693"/>
      <c r="DQ33" s="693"/>
      <c r="DR33" s="693"/>
      <c r="DS33" s="693"/>
      <c r="DT33" s="693"/>
      <c r="DU33" s="693"/>
      <c r="DV33" s="694"/>
      <c r="DW33" s="677">
        <v>46.4</v>
      </c>
      <c r="DX33" s="695"/>
      <c r="DY33" s="695"/>
      <c r="DZ33" s="695"/>
      <c r="EA33" s="695"/>
      <c r="EB33" s="695"/>
      <c r="EC33" s="697"/>
    </row>
    <row r="34" spans="2:133" ht="11.25" customHeight="1">
      <c r="B34" s="671" t="s">
        <v>318</v>
      </c>
      <c r="C34" s="672"/>
      <c r="D34" s="672"/>
      <c r="E34" s="672"/>
      <c r="F34" s="672"/>
      <c r="G34" s="672"/>
      <c r="H34" s="672"/>
      <c r="I34" s="672"/>
      <c r="J34" s="672"/>
      <c r="K34" s="672"/>
      <c r="L34" s="672"/>
      <c r="M34" s="672"/>
      <c r="N34" s="672"/>
      <c r="O34" s="672"/>
      <c r="P34" s="672"/>
      <c r="Q34" s="673"/>
      <c r="R34" s="674">
        <v>138797</v>
      </c>
      <c r="S34" s="675"/>
      <c r="T34" s="675"/>
      <c r="U34" s="675"/>
      <c r="V34" s="675"/>
      <c r="W34" s="675"/>
      <c r="X34" s="675"/>
      <c r="Y34" s="676"/>
      <c r="Z34" s="723">
        <v>1.2</v>
      </c>
      <c r="AA34" s="723"/>
      <c r="AB34" s="723"/>
      <c r="AC34" s="723"/>
      <c r="AD34" s="724">
        <v>1044</v>
      </c>
      <c r="AE34" s="724"/>
      <c r="AF34" s="724"/>
      <c r="AG34" s="724"/>
      <c r="AH34" s="724"/>
      <c r="AI34" s="724"/>
      <c r="AJ34" s="724"/>
      <c r="AK34" s="724"/>
      <c r="AL34" s="677">
        <v>0</v>
      </c>
      <c r="AM34" s="678"/>
      <c r="AN34" s="678"/>
      <c r="AO34" s="725"/>
      <c r="AP34" s="234"/>
      <c r="AQ34" s="735" t="s">
        <v>319</v>
      </c>
      <c r="AR34" s="736"/>
      <c r="AS34" s="736"/>
      <c r="AT34" s="736"/>
      <c r="AU34" s="736"/>
      <c r="AV34" s="736"/>
      <c r="AW34" s="736"/>
      <c r="AX34" s="736"/>
      <c r="AY34" s="736"/>
      <c r="AZ34" s="736"/>
      <c r="BA34" s="736"/>
      <c r="BB34" s="736"/>
      <c r="BC34" s="736"/>
      <c r="BD34" s="736"/>
      <c r="BE34" s="736"/>
      <c r="BF34" s="737"/>
      <c r="BG34" s="735" t="s">
        <v>320</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321</v>
      </c>
      <c r="CE34" s="702"/>
      <c r="CF34" s="702"/>
      <c r="CG34" s="702"/>
      <c r="CH34" s="702"/>
      <c r="CI34" s="702"/>
      <c r="CJ34" s="702"/>
      <c r="CK34" s="702"/>
      <c r="CL34" s="702"/>
      <c r="CM34" s="702"/>
      <c r="CN34" s="702"/>
      <c r="CO34" s="702"/>
      <c r="CP34" s="702"/>
      <c r="CQ34" s="703"/>
      <c r="CR34" s="674">
        <v>2211793</v>
      </c>
      <c r="CS34" s="675"/>
      <c r="CT34" s="675"/>
      <c r="CU34" s="675"/>
      <c r="CV34" s="675"/>
      <c r="CW34" s="675"/>
      <c r="CX34" s="675"/>
      <c r="CY34" s="676"/>
      <c r="CZ34" s="677">
        <v>20.5</v>
      </c>
      <c r="DA34" s="695"/>
      <c r="DB34" s="695"/>
      <c r="DC34" s="696"/>
      <c r="DD34" s="680">
        <v>1695701</v>
      </c>
      <c r="DE34" s="675"/>
      <c r="DF34" s="675"/>
      <c r="DG34" s="675"/>
      <c r="DH34" s="675"/>
      <c r="DI34" s="675"/>
      <c r="DJ34" s="675"/>
      <c r="DK34" s="676"/>
      <c r="DL34" s="680">
        <v>1607102</v>
      </c>
      <c r="DM34" s="675"/>
      <c r="DN34" s="675"/>
      <c r="DO34" s="675"/>
      <c r="DP34" s="675"/>
      <c r="DQ34" s="675"/>
      <c r="DR34" s="675"/>
      <c r="DS34" s="675"/>
      <c r="DT34" s="675"/>
      <c r="DU34" s="675"/>
      <c r="DV34" s="676"/>
      <c r="DW34" s="677">
        <v>21.2</v>
      </c>
      <c r="DX34" s="695"/>
      <c r="DY34" s="695"/>
      <c r="DZ34" s="695"/>
      <c r="EA34" s="695"/>
      <c r="EB34" s="695"/>
      <c r="EC34" s="697"/>
    </row>
    <row r="35" spans="2:133" ht="11.25" customHeight="1">
      <c r="B35" s="671" t="s">
        <v>322</v>
      </c>
      <c r="C35" s="672"/>
      <c r="D35" s="672"/>
      <c r="E35" s="672"/>
      <c r="F35" s="672"/>
      <c r="G35" s="672"/>
      <c r="H35" s="672"/>
      <c r="I35" s="672"/>
      <c r="J35" s="672"/>
      <c r="K35" s="672"/>
      <c r="L35" s="672"/>
      <c r="M35" s="672"/>
      <c r="N35" s="672"/>
      <c r="O35" s="672"/>
      <c r="P35" s="672"/>
      <c r="Q35" s="673"/>
      <c r="R35" s="674">
        <v>835300</v>
      </c>
      <c r="S35" s="675"/>
      <c r="T35" s="675"/>
      <c r="U35" s="675"/>
      <c r="V35" s="675"/>
      <c r="W35" s="675"/>
      <c r="X35" s="675"/>
      <c r="Y35" s="676"/>
      <c r="Z35" s="723">
        <v>7.5</v>
      </c>
      <c r="AA35" s="723"/>
      <c r="AB35" s="723"/>
      <c r="AC35" s="723"/>
      <c r="AD35" s="724" t="s">
        <v>129</v>
      </c>
      <c r="AE35" s="724"/>
      <c r="AF35" s="724"/>
      <c r="AG35" s="724"/>
      <c r="AH35" s="724"/>
      <c r="AI35" s="724"/>
      <c r="AJ35" s="724"/>
      <c r="AK35" s="724"/>
      <c r="AL35" s="677" t="s">
        <v>225</v>
      </c>
      <c r="AM35" s="678"/>
      <c r="AN35" s="678"/>
      <c r="AO35" s="725"/>
      <c r="AP35" s="234"/>
      <c r="AQ35" s="729" t="s">
        <v>323</v>
      </c>
      <c r="AR35" s="730"/>
      <c r="AS35" s="730"/>
      <c r="AT35" s="730"/>
      <c r="AU35" s="730"/>
      <c r="AV35" s="730"/>
      <c r="AW35" s="730"/>
      <c r="AX35" s="730"/>
      <c r="AY35" s="731"/>
      <c r="AZ35" s="726">
        <v>1502517</v>
      </c>
      <c r="BA35" s="727"/>
      <c r="BB35" s="727"/>
      <c r="BC35" s="727"/>
      <c r="BD35" s="727"/>
      <c r="BE35" s="727"/>
      <c r="BF35" s="728"/>
      <c r="BG35" s="732" t="s">
        <v>324</v>
      </c>
      <c r="BH35" s="733"/>
      <c r="BI35" s="733"/>
      <c r="BJ35" s="733"/>
      <c r="BK35" s="733"/>
      <c r="BL35" s="733"/>
      <c r="BM35" s="733"/>
      <c r="BN35" s="733"/>
      <c r="BO35" s="733"/>
      <c r="BP35" s="733"/>
      <c r="BQ35" s="733"/>
      <c r="BR35" s="733"/>
      <c r="BS35" s="733"/>
      <c r="BT35" s="733"/>
      <c r="BU35" s="734"/>
      <c r="BV35" s="726">
        <v>-2761</v>
      </c>
      <c r="BW35" s="727"/>
      <c r="BX35" s="727"/>
      <c r="BY35" s="727"/>
      <c r="BZ35" s="727"/>
      <c r="CA35" s="727"/>
      <c r="CB35" s="728"/>
      <c r="CD35" s="705" t="s">
        <v>325</v>
      </c>
      <c r="CE35" s="702"/>
      <c r="CF35" s="702"/>
      <c r="CG35" s="702"/>
      <c r="CH35" s="702"/>
      <c r="CI35" s="702"/>
      <c r="CJ35" s="702"/>
      <c r="CK35" s="702"/>
      <c r="CL35" s="702"/>
      <c r="CM35" s="702"/>
      <c r="CN35" s="702"/>
      <c r="CO35" s="702"/>
      <c r="CP35" s="702"/>
      <c r="CQ35" s="703"/>
      <c r="CR35" s="674">
        <v>188207</v>
      </c>
      <c r="CS35" s="693"/>
      <c r="CT35" s="693"/>
      <c r="CU35" s="693"/>
      <c r="CV35" s="693"/>
      <c r="CW35" s="693"/>
      <c r="CX35" s="693"/>
      <c r="CY35" s="694"/>
      <c r="CZ35" s="677">
        <v>1.7</v>
      </c>
      <c r="DA35" s="695"/>
      <c r="DB35" s="695"/>
      <c r="DC35" s="696"/>
      <c r="DD35" s="680">
        <v>183525</v>
      </c>
      <c r="DE35" s="693"/>
      <c r="DF35" s="693"/>
      <c r="DG35" s="693"/>
      <c r="DH35" s="693"/>
      <c r="DI35" s="693"/>
      <c r="DJ35" s="693"/>
      <c r="DK35" s="694"/>
      <c r="DL35" s="680">
        <v>183525</v>
      </c>
      <c r="DM35" s="693"/>
      <c r="DN35" s="693"/>
      <c r="DO35" s="693"/>
      <c r="DP35" s="693"/>
      <c r="DQ35" s="693"/>
      <c r="DR35" s="693"/>
      <c r="DS35" s="693"/>
      <c r="DT35" s="693"/>
      <c r="DU35" s="693"/>
      <c r="DV35" s="694"/>
      <c r="DW35" s="677">
        <v>2.4</v>
      </c>
      <c r="DX35" s="695"/>
      <c r="DY35" s="695"/>
      <c r="DZ35" s="695"/>
      <c r="EA35" s="695"/>
      <c r="EB35" s="695"/>
      <c r="EC35" s="697"/>
    </row>
    <row r="36" spans="2:133" ht="11.25" customHeight="1">
      <c r="B36" s="671" t="s">
        <v>326</v>
      </c>
      <c r="C36" s="672"/>
      <c r="D36" s="672"/>
      <c r="E36" s="672"/>
      <c r="F36" s="672"/>
      <c r="G36" s="672"/>
      <c r="H36" s="672"/>
      <c r="I36" s="672"/>
      <c r="J36" s="672"/>
      <c r="K36" s="672"/>
      <c r="L36" s="672"/>
      <c r="M36" s="672"/>
      <c r="N36" s="672"/>
      <c r="O36" s="672"/>
      <c r="P36" s="672"/>
      <c r="Q36" s="673"/>
      <c r="R36" s="674" t="s">
        <v>225</v>
      </c>
      <c r="S36" s="675"/>
      <c r="T36" s="675"/>
      <c r="U36" s="675"/>
      <c r="V36" s="675"/>
      <c r="W36" s="675"/>
      <c r="X36" s="675"/>
      <c r="Y36" s="676"/>
      <c r="Z36" s="723" t="s">
        <v>129</v>
      </c>
      <c r="AA36" s="723"/>
      <c r="AB36" s="723"/>
      <c r="AC36" s="723"/>
      <c r="AD36" s="724" t="s">
        <v>129</v>
      </c>
      <c r="AE36" s="724"/>
      <c r="AF36" s="724"/>
      <c r="AG36" s="724"/>
      <c r="AH36" s="724"/>
      <c r="AI36" s="724"/>
      <c r="AJ36" s="724"/>
      <c r="AK36" s="724"/>
      <c r="AL36" s="677" t="s">
        <v>129</v>
      </c>
      <c r="AM36" s="678"/>
      <c r="AN36" s="678"/>
      <c r="AO36" s="725"/>
      <c r="AQ36" s="698" t="s">
        <v>327</v>
      </c>
      <c r="AR36" s="699"/>
      <c r="AS36" s="699"/>
      <c r="AT36" s="699"/>
      <c r="AU36" s="699"/>
      <c r="AV36" s="699"/>
      <c r="AW36" s="699"/>
      <c r="AX36" s="699"/>
      <c r="AY36" s="700"/>
      <c r="AZ36" s="674">
        <v>377311</v>
      </c>
      <c r="BA36" s="675"/>
      <c r="BB36" s="675"/>
      <c r="BC36" s="675"/>
      <c r="BD36" s="693"/>
      <c r="BE36" s="693"/>
      <c r="BF36" s="701"/>
      <c r="BG36" s="705" t="s">
        <v>328</v>
      </c>
      <c r="BH36" s="702"/>
      <c r="BI36" s="702"/>
      <c r="BJ36" s="702"/>
      <c r="BK36" s="702"/>
      <c r="BL36" s="702"/>
      <c r="BM36" s="702"/>
      <c r="BN36" s="702"/>
      <c r="BO36" s="702"/>
      <c r="BP36" s="702"/>
      <c r="BQ36" s="702"/>
      <c r="BR36" s="702"/>
      <c r="BS36" s="702"/>
      <c r="BT36" s="702"/>
      <c r="BU36" s="703"/>
      <c r="BV36" s="674">
        <v>-2761</v>
      </c>
      <c r="BW36" s="675"/>
      <c r="BX36" s="675"/>
      <c r="BY36" s="675"/>
      <c r="BZ36" s="675"/>
      <c r="CA36" s="675"/>
      <c r="CB36" s="704"/>
      <c r="CD36" s="705" t="s">
        <v>329</v>
      </c>
      <c r="CE36" s="702"/>
      <c r="CF36" s="702"/>
      <c r="CG36" s="702"/>
      <c r="CH36" s="702"/>
      <c r="CI36" s="702"/>
      <c r="CJ36" s="702"/>
      <c r="CK36" s="702"/>
      <c r="CL36" s="702"/>
      <c r="CM36" s="702"/>
      <c r="CN36" s="702"/>
      <c r="CO36" s="702"/>
      <c r="CP36" s="702"/>
      <c r="CQ36" s="703"/>
      <c r="CR36" s="674">
        <v>1694368</v>
      </c>
      <c r="CS36" s="675"/>
      <c r="CT36" s="675"/>
      <c r="CU36" s="675"/>
      <c r="CV36" s="675"/>
      <c r="CW36" s="675"/>
      <c r="CX36" s="675"/>
      <c r="CY36" s="676"/>
      <c r="CZ36" s="677">
        <v>15.7</v>
      </c>
      <c r="DA36" s="695"/>
      <c r="DB36" s="695"/>
      <c r="DC36" s="696"/>
      <c r="DD36" s="680">
        <v>1317982</v>
      </c>
      <c r="DE36" s="675"/>
      <c r="DF36" s="675"/>
      <c r="DG36" s="675"/>
      <c r="DH36" s="675"/>
      <c r="DI36" s="675"/>
      <c r="DJ36" s="675"/>
      <c r="DK36" s="676"/>
      <c r="DL36" s="680">
        <v>993875</v>
      </c>
      <c r="DM36" s="675"/>
      <c r="DN36" s="675"/>
      <c r="DO36" s="675"/>
      <c r="DP36" s="675"/>
      <c r="DQ36" s="675"/>
      <c r="DR36" s="675"/>
      <c r="DS36" s="675"/>
      <c r="DT36" s="675"/>
      <c r="DU36" s="675"/>
      <c r="DV36" s="676"/>
      <c r="DW36" s="677">
        <v>13.1</v>
      </c>
      <c r="DX36" s="695"/>
      <c r="DY36" s="695"/>
      <c r="DZ36" s="695"/>
      <c r="EA36" s="695"/>
      <c r="EB36" s="695"/>
      <c r="EC36" s="697"/>
    </row>
    <row r="37" spans="2:133" ht="11.25" customHeight="1">
      <c r="B37" s="671" t="s">
        <v>330</v>
      </c>
      <c r="C37" s="672"/>
      <c r="D37" s="672"/>
      <c r="E37" s="672"/>
      <c r="F37" s="672"/>
      <c r="G37" s="672"/>
      <c r="H37" s="672"/>
      <c r="I37" s="672"/>
      <c r="J37" s="672"/>
      <c r="K37" s="672"/>
      <c r="L37" s="672"/>
      <c r="M37" s="672"/>
      <c r="N37" s="672"/>
      <c r="O37" s="672"/>
      <c r="P37" s="672"/>
      <c r="Q37" s="673"/>
      <c r="R37" s="674">
        <v>469400</v>
      </c>
      <c r="S37" s="675"/>
      <c r="T37" s="675"/>
      <c r="U37" s="675"/>
      <c r="V37" s="675"/>
      <c r="W37" s="675"/>
      <c r="X37" s="675"/>
      <c r="Y37" s="676"/>
      <c r="Z37" s="723">
        <v>4.2</v>
      </c>
      <c r="AA37" s="723"/>
      <c r="AB37" s="723"/>
      <c r="AC37" s="723"/>
      <c r="AD37" s="724" t="s">
        <v>129</v>
      </c>
      <c r="AE37" s="724"/>
      <c r="AF37" s="724"/>
      <c r="AG37" s="724"/>
      <c r="AH37" s="724"/>
      <c r="AI37" s="724"/>
      <c r="AJ37" s="724"/>
      <c r="AK37" s="724"/>
      <c r="AL37" s="677" t="s">
        <v>129</v>
      </c>
      <c r="AM37" s="678"/>
      <c r="AN37" s="678"/>
      <c r="AO37" s="725"/>
      <c r="AQ37" s="698" t="s">
        <v>331</v>
      </c>
      <c r="AR37" s="699"/>
      <c r="AS37" s="699"/>
      <c r="AT37" s="699"/>
      <c r="AU37" s="699"/>
      <c r="AV37" s="699"/>
      <c r="AW37" s="699"/>
      <c r="AX37" s="699"/>
      <c r="AY37" s="700"/>
      <c r="AZ37" s="674">
        <v>126332</v>
      </c>
      <c r="BA37" s="675"/>
      <c r="BB37" s="675"/>
      <c r="BC37" s="675"/>
      <c r="BD37" s="693"/>
      <c r="BE37" s="693"/>
      <c r="BF37" s="701"/>
      <c r="BG37" s="705" t="s">
        <v>332</v>
      </c>
      <c r="BH37" s="702"/>
      <c r="BI37" s="702"/>
      <c r="BJ37" s="702"/>
      <c r="BK37" s="702"/>
      <c r="BL37" s="702"/>
      <c r="BM37" s="702"/>
      <c r="BN37" s="702"/>
      <c r="BO37" s="702"/>
      <c r="BP37" s="702"/>
      <c r="BQ37" s="702"/>
      <c r="BR37" s="702"/>
      <c r="BS37" s="702"/>
      <c r="BT37" s="702"/>
      <c r="BU37" s="703"/>
      <c r="BV37" s="674">
        <v>4181</v>
      </c>
      <c r="BW37" s="675"/>
      <c r="BX37" s="675"/>
      <c r="BY37" s="675"/>
      <c r="BZ37" s="675"/>
      <c r="CA37" s="675"/>
      <c r="CB37" s="704"/>
      <c r="CD37" s="705" t="s">
        <v>333</v>
      </c>
      <c r="CE37" s="702"/>
      <c r="CF37" s="702"/>
      <c r="CG37" s="702"/>
      <c r="CH37" s="702"/>
      <c r="CI37" s="702"/>
      <c r="CJ37" s="702"/>
      <c r="CK37" s="702"/>
      <c r="CL37" s="702"/>
      <c r="CM37" s="702"/>
      <c r="CN37" s="702"/>
      <c r="CO37" s="702"/>
      <c r="CP37" s="702"/>
      <c r="CQ37" s="703"/>
      <c r="CR37" s="674">
        <v>499488</v>
      </c>
      <c r="CS37" s="693"/>
      <c r="CT37" s="693"/>
      <c r="CU37" s="693"/>
      <c r="CV37" s="693"/>
      <c r="CW37" s="693"/>
      <c r="CX37" s="693"/>
      <c r="CY37" s="694"/>
      <c r="CZ37" s="677">
        <v>4.5999999999999996</v>
      </c>
      <c r="DA37" s="695"/>
      <c r="DB37" s="695"/>
      <c r="DC37" s="696"/>
      <c r="DD37" s="680">
        <v>495924</v>
      </c>
      <c r="DE37" s="693"/>
      <c r="DF37" s="693"/>
      <c r="DG37" s="693"/>
      <c r="DH37" s="693"/>
      <c r="DI37" s="693"/>
      <c r="DJ37" s="693"/>
      <c r="DK37" s="694"/>
      <c r="DL37" s="680">
        <v>458044</v>
      </c>
      <c r="DM37" s="693"/>
      <c r="DN37" s="693"/>
      <c r="DO37" s="693"/>
      <c r="DP37" s="693"/>
      <c r="DQ37" s="693"/>
      <c r="DR37" s="693"/>
      <c r="DS37" s="693"/>
      <c r="DT37" s="693"/>
      <c r="DU37" s="693"/>
      <c r="DV37" s="694"/>
      <c r="DW37" s="677">
        <v>6.1</v>
      </c>
      <c r="DX37" s="695"/>
      <c r="DY37" s="695"/>
      <c r="DZ37" s="695"/>
      <c r="EA37" s="695"/>
      <c r="EB37" s="695"/>
      <c r="EC37" s="697"/>
    </row>
    <row r="38" spans="2:133" ht="11.25" customHeight="1">
      <c r="B38" s="655" t="s">
        <v>334</v>
      </c>
      <c r="C38" s="656"/>
      <c r="D38" s="656"/>
      <c r="E38" s="656"/>
      <c r="F38" s="656"/>
      <c r="G38" s="656"/>
      <c r="H38" s="656"/>
      <c r="I38" s="656"/>
      <c r="J38" s="656"/>
      <c r="K38" s="656"/>
      <c r="L38" s="656"/>
      <c r="M38" s="656"/>
      <c r="N38" s="656"/>
      <c r="O38" s="656"/>
      <c r="P38" s="656"/>
      <c r="Q38" s="657"/>
      <c r="R38" s="658">
        <v>11105696</v>
      </c>
      <c r="S38" s="713"/>
      <c r="T38" s="713"/>
      <c r="U38" s="713"/>
      <c r="V38" s="713"/>
      <c r="W38" s="713"/>
      <c r="X38" s="713"/>
      <c r="Y38" s="718"/>
      <c r="Z38" s="719">
        <v>100</v>
      </c>
      <c r="AA38" s="719"/>
      <c r="AB38" s="719"/>
      <c r="AC38" s="719"/>
      <c r="AD38" s="720">
        <v>7100856</v>
      </c>
      <c r="AE38" s="720"/>
      <c r="AF38" s="720"/>
      <c r="AG38" s="720"/>
      <c r="AH38" s="720"/>
      <c r="AI38" s="720"/>
      <c r="AJ38" s="720"/>
      <c r="AK38" s="720"/>
      <c r="AL38" s="661">
        <v>100</v>
      </c>
      <c r="AM38" s="721"/>
      <c r="AN38" s="721"/>
      <c r="AO38" s="722"/>
      <c r="AQ38" s="698" t="s">
        <v>335</v>
      </c>
      <c r="AR38" s="699"/>
      <c r="AS38" s="699"/>
      <c r="AT38" s="699"/>
      <c r="AU38" s="699"/>
      <c r="AV38" s="699"/>
      <c r="AW38" s="699"/>
      <c r="AX38" s="699"/>
      <c r="AY38" s="700"/>
      <c r="AZ38" s="674">
        <v>71311</v>
      </c>
      <c r="BA38" s="675"/>
      <c r="BB38" s="675"/>
      <c r="BC38" s="675"/>
      <c r="BD38" s="693"/>
      <c r="BE38" s="693"/>
      <c r="BF38" s="701"/>
      <c r="BG38" s="705" t="s">
        <v>336</v>
      </c>
      <c r="BH38" s="702"/>
      <c r="BI38" s="702"/>
      <c r="BJ38" s="702"/>
      <c r="BK38" s="702"/>
      <c r="BL38" s="702"/>
      <c r="BM38" s="702"/>
      <c r="BN38" s="702"/>
      <c r="BO38" s="702"/>
      <c r="BP38" s="702"/>
      <c r="BQ38" s="702"/>
      <c r="BR38" s="702"/>
      <c r="BS38" s="702"/>
      <c r="BT38" s="702"/>
      <c r="BU38" s="703"/>
      <c r="BV38" s="674">
        <v>7335</v>
      </c>
      <c r="BW38" s="675"/>
      <c r="BX38" s="675"/>
      <c r="BY38" s="675"/>
      <c r="BZ38" s="675"/>
      <c r="CA38" s="675"/>
      <c r="CB38" s="704"/>
      <c r="CD38" s="705" t="s">
        <v>337</v>
      </c>
      <c r="CE38" s="702"/>
      <c r="CF38" s="702"/>
      <c r="CG38" s="702"/>
      <c r="CH38" s="702"/>
      <c r="CI38" s="702"/>
      <c r="CJ38" s="702"/>
      <c r="CK38" s="702"/>
      <c r="CL38" s="702"/>
      <c r="CM38" s="702"/>
      <c r="CN38" s="702"/>
      <c r="CO38" s="702"/>
      <c r="CP38" s="702"/>
      <c r="CQ38" s="703"/>
      <c r="CR38" s="674">
        <v>927563</v>
      </c>
      <c r="CS38" s="675"/>
      <c r="CT38" s="675"/>
      <c r="CU38" s="675"/>
      <c r="CV38" s="675"/>
      <c r="CW38" s="675"/>
      <c r="CX38" s="675"/>
      <c r="CY38" s="676"/>
      <c r="CZ38" s="677">
        <v>8.6</v>
      </c>
      <c r="DA38" s="695"/>
      <c r="DB38" s="695"/>
      <c r="DC38" s="696"/>
      <c r="DD38" s="680">
        <v>732080</v>
      </c>
      <c r="DE38" s="675"/>
      <c r="DF38" s="675"/>
      <c r="DG38" s="675"/>
      <c r="DH38" s="675"/>
      <c r="DI38" s="675"/>
      <c r="DJ38" s="675"/>
      <c r="DK38" s="676"/>
      <c r="DL38" s="680">
        <v>725933</v>
      </c>
      <c r="DM38" s="675"/>
      <c r="DN38" s="675"/>
      <c r="DO38" s="675"/>
      <c r="DP38" s="675"/>
      <c r="DQ38" s="675"/>
      <c r="DR38" s="675"/>
      <c r="DS38" s="675"/>
      <c r="DT38" s="675"/>
      <c r="DU38" s="675"/>
      <c r="DV38" s="676"/>
      <c r="DW38" s="677">
        <v>9.6</v>
      </c>
      <c r="DX38" s="695"/>
      <c r="DY38" s="695"/>
      <c r="DZ38" s="695"/>
      <c r="EA38" s="695"/>
      <c r="EB38" s="695"/>
      <c r="EC38" s="697"/>
    </row>
    <row r="39" spans="2:133" ht="11.25" customHeight="1">
      <c r="AQ39" s="698" t="s">
        <v>338</v>
      </c>
      <c r="AR39" s="699"/>
      <c r="AS39" s="699"/>
      <c r="AT39" s="699"/>
      <c r="AU39" s="699"/>
      <c r="AV39" s="699"/>
      <c r="AW39" s="699"/>
      <c r="AX39" s="699"/>
      <c r="AY39" s="700"/>
      <c r="AZ39" s="674" t="s">
        <v>138</v>
      </c>
      <c r="BA39" s="675"/>
      <c r="BB39" s="675"/>
      <c r="BC39" s="675"/>
      <c r="BD39" s="693"/>
      <c r="BE39" s="693"/>
      <c r="BF39" s="701"/>
      <c r="BG39" s="706" t="s">
        <v>339</v>
      </c>
      <c r="BH39" s="707"/>
      <c r="BI39" s="707"/>
      <c r="BJ39" s="707"/>
      <c r="BK39" s="707"/>
      <c r="BL39" s="235"/>
      <c r="BM39" s="702" t="s">
        <v>340</v>
      </c>
      <c r="BN39" s="702"/>
      <c r="BO39" s="702"/>
      <c r="BP39" s="702"/>
      <c r="BQ39" s="702"/>
      <c r="BR39" s="702"/>
      <c r="BS39" s="702"/>
      <c r="BT39" s="702"/>
      <c r="BU39" s="703"/>
      <c r="BV39" s="674">
        <v>101</v>
      </c>
      <c r="BW39" s="675"/>
      <c r="BX39" s="675"/>
      <c r="BY39" s="675"/>
      <c r="BZ39" s="675"/>
      <c r="CA39" s="675"/>
      <c r="CB39" s="704"/>
      <c r="CD39" s="705" t="s">
        <v>341</v>
      </c>
      <c r="CE39" s="702"/>
      <c r="CF39" s="702"/>
      <c r="CG39" s="702"/>
      <c r="CH39" s="702"/>
      <c r="CI39" s="702"/>
      <c r="CJ39" s="702"/>
      <c r="CK39" s="702"/>
      <c r="CL39" s="702"/>
      <c r="CM39" s="702"/>
      <c r="CN39" s="702"/>
      <c r="CO39" s="702"/>
      <c r="CP39" s="702"/>
      <c r="CQ39" s="703"/>
      <c r="CR39" s="674">
        <v>80132</v>
      </c>
      <c r="CS39" s="693"/>
      <c r="CT39" s="693"/>
      <c r="CU39" s="693"/>
      <c r="CV39" s="693"/>
      <c r="CW39" s="693"/>
      <c r="CX39" s="693"/>
      <c r="CY39" s="694"/>
      <c r="CZ39" s="677">
        <v>0.7</v>
      </c>
      <c r="DA39" s="695"/>
      <c r="DB39" s="695"/>
      <c r="DC39" s="696"/>
      <c r="DD39" s="680">
        <v>40969</v>
      </c>
      <c r="DE39" s="693"/>
      <c r="DF39" s="693"/>
      <c r="DG39" s="693"/>
      <c r="DH39" s="693"/>
      <c r="DI39" s="693"/>
      <c r="DJ39" s="693"/>
      <c r="DK39" s="694"/>
      <c r="DL39" s="680" t="s">
        <v>225</v>
      </c>
      <c r="DM39" s="693"/>
      <c r="DN39" s="693"/>
      <c r="DO39" s="693"/>
      <c r="DP39" s="693"/>
      <c r="DQ39" s="693"/>
      <c r="DR39" s="693"/>
      <c r="DS39" s="693"/>
      <c r="DT39" s="693"/>
      <c r="DU39" s="693"/>
      <c r="DV39" s="694"/>
      <c r="DW39" s="677" t="s">
        <v>225</v>
      </c>
      <c r="DX39" s="695"/>
      <c r="DY39" s="695"/>
      <c r="DZ39" s="695"/>
      <c r="EA39" s="695"/>
      <c r="EB39" s="695"/>
      <c r="EC39" s="697"/>
    </row>
    <row r="40" spans="2:133" ht="11.25" customHeight="1">
      <c r="AQ40" s="698" t="s">
        <v>342</v>
      </c>
      <c r="AR40" s="699"/>
      <c r="AS40" s="699"/>
      <c r="AT40" s="699"/>
      <c r="AU40" s="699"/>
      <c r="AV40" s="699"/>
      <c r="AW40" s="699"/>
      <c r="AX40" s="699"/>
      <c r="AY40" s="700"/>
      <c r="AZ40" s="674">
        <v>237177</v>
      </c>
      <c r="BA40" s="675"/>
      <c r="BB40" s="675"/>
      <c r="BC40" s="675"/>
      <c r="BD40" s="693"/>
      <c r="BE40" s="693"/>
      <c r="BF40" s="701"/>
      <c r="BG40" s="706"/>
      <c r="BH40" s="707"/>
      <c r="BI40" s="707"/>
      <c r="BJ40" s="707"/>
      <c r="BK40" s="707"/>
      <c r="BL40" s="235"/>
      <c r="BM40" s="702" t="s">
        <v>343</v>
      </c>
      <c r="BN40" s="702"/>
      <c r="BO40" s="702"/>
      <c r="BP40" s="702"/>
      <c r="BQ40" s="702"/>
      <c r="BR40" s="702"/>
      <c r="BS40" s="702"/>
      <c r="BT40" s="702"/>
      <c r="BU40" s="703"/>
      <c r="BV40" s="674" t="s">
        <v>138</v>
      </c>
      <c r="BW40" s="675"/>
      <c r="BX40" s="675"/>
      <c r="BY40" s="675"/>
      <c r="BZ40" s="675"/>
      <c r="CA40" s="675"/>
      <c r="CB40" s="704"/>
      <c r="CD40" s="705" t="s">
        <v>344</v>
      </c>
      <c r="CE40" s="702"/>
      <c r="CF40" s="702"/>
      <c r="CG40" s="702"/>
      <c r="CH40" s="702"/>
      <c r="CI40" s="702"/>
      <c r="CJ40" s="702"/>
      <c r="CK40" s="702"/>
      <c r="CL40" s="702"/>
      <c r="CM40" s="702"/>
      <c r="CN40" s="702"/>
      <c r="CO40" s="702"/>
      <c r="CP40" s="702"/>
      <c r="CQ40" s="703"/>
      <c r="CR40" s="674">
        <v>161</v>
      </c>
      <c r="CS40" s="675"/>
      <c r="CT40" s="675"/>
      <c r="CU40" s="675"/>
      <c r="CV40" s="675"/>
      <c r="CW40" s="675"/>
      <c r="CX40" s="675"/>
      <c r="CY40" s="676"/>
      <c r="CZ40" s="677">
        <v>0</v>
      </c>
      <c r="DA40" s="695"/>
      <c r="DB40" s="695"/>
      <c r="DC40" s="696"/>
      <c r="DD40" s="680" t="s">
        <v>129</v>
      </c>
      <c r="DE40" s="675"/>
      <c r="DF40" s="675"/>
      <c r="DG40" s="675"/>
      <c r="DH40" s="675"/>
      <c r="DI40" s="675"/>
      <c r="DJ40" s="675"/>
      <c r="DK40" s="676"/>
      <c r="DL40" s="680" t="s">
        <v>129</v>
      </c>
      <c r="DM40" s="675"/>
      <c r="DN40" s="675"/>
      <c r="DO40" s="675"/>
      <c r="DP40" s="675"/>
      <c r="DQ40" s="675"/>
      <c r="DR40" s="675"/>
      <c r="DS40" s="675"/>
      <c r="DT40" s="675"/>
      <c r="DU40" s="675"/>
      <c r="DV40" s="676"/>
      <c r="DW40" s="677" t="s">
        <v>129</v>
      </c>
      <c r="DX40" s="695"/>
      <c r="DY40" s="695"/>
      <c r="DZ40" s="695"/>
      <c r="EA40" s="695"/>
      <c r="EB40" s="695"/>
      <c r="EC40" s="697"/>
    </row>
    <row r="41" spans="2:133" ht="11.25" customHeight="1">
      <c r="AQ41" s="710" t="s">
        <v>345</v>
      </c>
      <c r="AR41" s="711"/>
      <c r="AS41" s="711"/>
      <c r="AT41" s="711"/>
      <c r="AU41" s="711"/>
      <c r="AV41" s="711"/>
      <c r="AW41" s="711"/>
      <c r="AX41" s="711"/>
      <c r="AY41" s="712"/>
      <c r="AZ41" s="658">
        <v>690386</v>
      </c>
      <c r="BA41" s="713"/>
      <c r="BB41" s="713"/>
      <c r="BC41" s="713"/>
      <c r="BD41" s="659"/>
      <c r="BE41" s="659"/>
      <c r="BF41" s="714"/>
      <c r="BG41" s="708"/>
      <c r="BH41" s="709"/>
      <c r="BI41" s="709"/>
      <c r="BJ41" s="709"/>
      <c r="BK41" s="709"/>
      <c r="BL41" s="236"/>
      <c r="BM41" s="715" t="s">
        <v>346</v>
      </c>
      <c r="BN41" s="715"/>
      <c r="BO41" s="715"/>
      <c r="BP41" s="715"/>
      <c r="BQ41" s="715"/>
      <c r="BR41" s="715"/>
      <c r="BS41" s="715"/>
      <c r="BT41" s="715"/>
      <c r="BU41" s="716"/>
      <c r="BV41" s="658">
        <v>298</v>
      </c>
      <c r="BW41" s="713"/>
      <c r="BX41" s="713"/>
      <c r="BY41" s="713"/>
      <c r="BZ41" s="713"/>
      <c r="CA41" s="713"/>
      <c r="CB41" s="717"/>
      <c r="CD41" s="705" t="s">
        <v>347</v>
      </c>
      <c r="CE41" s="702"/>
      <c r="CF41" s="702"/>
      <c r="CG41" s="702"/>
      <c r="CH41" s="702"/>
      <c r="CI41" s="702"/>
      <c r="CJ41" s="702"/>
      <c r="CK41" s="702"/>
      <c r="CL41" s="702"/>
      <c r="CM41" s="702"/>
      <c r="CN41" s="702"/>
      <c r="CO41" s="702"/>
      <c r="CP41" s="702"/>
      <c r="CQ41" s="703"/>
      <c r="CR41" s="674" t="s">
        <v>129</v>
      </c>
      <c r="CS41" s="693"/>
      <c r="CT41" s="693"/>
      <c r="CU41" s="693"/>
      <c r="CV41" s="693"/>
      <c r="CW41" s="693"/>
      <c r="CX41" s="693"/>
      <c r="CY41" s="694"/>
      <c r="CZ41" s="677" t="s">
        <v>225</v>
      </c>
      <c r="DA41" s="695"/>
      <c r="DB41" s="695"/>
      <c r="DC41" s="696"/>
      <c r="DD41" s="680" t="s">
        <v>129</v>
      </c>
      <c r="DE41" s="693"/>
      <c r="DF41" s="693"/>
      <c r="DG41" s="693"/>
      <c r="DH41" s="693"/>
      <c r="DI41" s="693"/>
      <c r="DJ41" s="693"/>
      <c r="DK41" s="694"/>
      <c r="DL41" s="681"/>
      <c r="DM41" s="682"/>
      <c r="DN41" s="682"/>
      <c r="DO41" s="682"/>
      <c r="DP41" s="682"/>
      <c r="DQ41" s="682"/>
      <c r="DR41" s="682"/>
      <c r="DS41" s="682"/>
      <c r="DT41" s="682"/>
      <c r="DU41" s="682"/>
      <c r="DV41" s="683"/>
      <c r="DW41" s="684"/>
      <c r="DX41" s="685"/>
      <c r="DY41" s="685"/>
      <c r="DZ41" s="685"/>
      <c r="EA41" s="685"/>
      <c r="EB41" s="685"/>
      <c r="EC41" s="686"/>
    </row>
    <row r="42" spans="2:133" ht="11.25" customHeight="1">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1" t="s">
        <v>349</v>
      </c>
      <c r="CE42" s="672"/>
      <c r="CF42" s="672"/>
      <c r="CG42" s="672"/>
      <c r="CH42" s="672"/>
      <c r="CI42" s="672"/>
      <c r="CJ42" s="672"/>
      <c r="CK42" s="672"/>
      <c r="CL42" s="672"/>
      <c r="CM42" s="672"/>
      <c r="CN42" s="672"/>
      <c r="CO42" s="672"/>
      <c r="CP42" s="672"/>
      <c r="CQ42" s="673"/>
      <c r="CR42" s="674">
        <v>538014</v>
      </c>
      <c r="CS42" s="675"/>
      <c r="CT42" s="675"/>
      <c r="CU42" s="675"/>
      <c r="CV42" s="675"/>
      <c r="CW42" s="675"/>
      <c r="CX42" s="675"/>
      <c r="CY42" s="676"/>
      <c r="CZ42" s="677">
        <v>5</v>
      </c>
      <c r="DA42" s="678"/>
      <c r="DB42" s="678"/>
      <c r="DC42" s="679"/>
      <c r="DD42" s="680">
        <v>294256</v>
      </c>
      <c r="DE42" s="675"/>
      <c r="DF42" s="675"/>
      <c r="DG42" s="675"/>
      <c r="DH42" s="675"/>
      <c r="DI42" s="675"/>
      <c r="DJ42" s="675"/>
      <c r="DK42" s="676"/>
      <c r="DL42" s="681"/>
      <c r="DM42" s="682"/>
      <c r="DN42" s="682"/>
      <c r="DO42" s="682"/>
      <c r="DP42" s="682"/>
      <c r="DQ42" s="682"/>
      <c r="DR42" s="682"/>
      <c r="DS42" s="682"/>
      <c r="DT42" s="682"/>
      <c r="DU42" s="682"/>
      <c r="DV42" s="683"/>
      <c r="DW42" s="684"/>
      <c r="DX42" s="685"/>
      <c r="DY42" s="685"/>
      <c r="DZ42" s="685"/>
      <c r="EA42" s="685"/>
      <c r="EB42" s="685"/>
      <c r="EC42" s="686"/>
    </row>
    <row r="43" spans="2:133" ht="11.25" customHeight="1">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1" t="s">
        <v>351</v>
      </c>
      <c r="CE43" s="672"/>
      <c r="CF43" s="672"/>
      <c r="CG43" s="672"/>
      <c r="CH43" s="672"/>
      <c r="CI43" s="672"/>
      <c r="CJ43" s="672"/>
      <c r="CK43" s="672"/>
      <c r="CL43" s="672"/>
      <c r="CM43" s="672"/>
      <c r="CN43" s="672"/>
      <c r="CO43" s="672"/>
      <c r="CP43" s="672"/>
      <c r="CQ43" s="673"/>
      <c r="CR43" s="674">
        <v>22358</v>
      </c>
      <c r="CS43" s="693"/>
      <c r="CT43" s="693"/>
      <c r="CU43" s="693"/>
      <c r="CV43" s="693"/>
      <c r="CW43" s="693"/>
      <c r="CX43" s="693"/>
      <c r="CY43" s="694"/>
      <c r="CZ43" s="677">
        <v>0.2</v>
      </c>
      <c r="DA43" s="695"/>
      <c r="DB43" s="695"/>
      <c r="DC43" s="696"/>
      <c r="DD43" s="680">
        <v>22358</v>
      </c>
      <c r="DE43" s="693"/>
      <c r="DF43" s="693"/>
      <c r="DG43" s="693"/>
      <c r="DH43" s="693"/>
      <c r="DI43" s="693"/>
      <c r="DJ43" s="693"/>
      <c r="DK43" s="694"/>
      <c r="DL43" s="681"/>
      <c r="DM43" s="682"/>
      <c r="DN43" s="682"/>
      <c r="DO43" s="682"/>
      <c r="DP43" s="682"/>
      <c r="DQ43" s="682"/>
      <c r="DR43" s="682"/>
      <c r="DS43" s="682"/>
      <c r="DT43" s="682"/>
      <c r="DU43" s="682"/>
      <c r="DV43" s="683"/>
      <c r="DW43" s="684"/>
      <c r="DX43" s="685"/>
      <c r="DY43" s="685"/>
      <c r="DZ43" s="685"/>
      <c r="EA43" s="685"/>
      <c r="EB43" s="685"/>
      <c r="EC43" s="686"/>
    </row>
    <row r="44" spans="2:133" ht="11.25" customHeight="1">
      <c r="B44" s="240" t="s">
        <v>352</v>
      </c>
      <c r="CD44" s="687" t="s">
        <v>303</v>
      </c>
      <c r="CE44" s="688"/>
      <c r="CF44" s="671" t="s">
        <v>353</v>
      </c>
      <c r="CG44" s="672"/>
      <c r="CH44" s="672"/>
      <c r="CI44" s="672"/>
      <c r="CJ44" s="672"/>
      <c r="CK44" s="672"/>
      <c r="CL44" s="672"/>
      <c r="CM44" s="672"/>
      <c r="CN44" s="672"/>
      <c r="CO44" s="672"/>
      <c r="CP44" s="672"/>
      <c r="CQ44" s="673"/>
      <c r="CR44" s="674">
        <v>519051</v>
      </c>
      <c r="CS44" s="675"/>
      <c r="CT44" s="675"/>
      <c r="CU44" s="675"/>
      <c r="CV44" s="675"/>
      <c r="CW44" s="675"/>
      <c r="CX44" s="675"/>
      <c r="CY44" s="676"/>
      <c r="CZ44" s="677">
        <v>4.8</v>
      </c>
      <c r="DA44" s="678"/>
      <c r="DB44" s="678"/>
      <c r="DC44" s="679"/>
      <c r="DD44" s="680">
        <v>289561</v>
      </c>
      <c r="DE44" s="675"/>
      <c r="DF44" s="675"/>
      <c r="DG44" s="675"/>
      <c r="DH44" s="675"/>
      <c r="DI44" s="675"/>
      <c r="DJ44" s="675"/>
      <c r="DK44" s="676"/>
      <c r="DL44" s="681"/>
      <c r="DM44" s="682"/>
      <c r="DN44" s="682"/>
      <c r="DO44" s="682"/>
      <c r="DP44" s="682"/>
      <c r="DQ44" s="682"/>
      <c r="DR44" s="682"/>
      <c r="DS44" s="682"/>
      <c r="DT44" s="682"/>
      <c r="DU44" s="682"/>
      <c r="DV44" s="683"/>
      <c r="DW44" s="684"/>
      <c r="DX44" s="685"/>
      <c r="DY44" s="685"/>
      <c r="DZ44" s="685"/>
      <c r="EA44" s="685"/>
      <c r="EB44" s="685"/>
      <c r="EC44" s="686"/>
    </row>
    <row r="45" spans="2:133" ht="11.25" customHeight="1">
      <c r="CD45" s="689"/>
      <c r="CE45" s="690"/>
      <c r="CF45" s="671" t="s">
        <v>354</v>
      </c>
      <c r="CG45" s="672"/>
      <c r="CH45" s="672"/>
      <c r="CI45" s="672"/>
      <c r="CJ45" s="672"/>
      <c r="CK45" s="672"/>
      <c r="CL45" s="672"/>
      <c r="CM45" s="672"/>
      <c r="CN45" s="672"/>
      <c r="CO45" s="672"/>
      <c r="CP45" s="672"/>
      <c r="CQ45" s="673"/>
      <c r="CR45" s="674">
        <v>158498</v>
      </c>
      <c r="CS45" s="693"/>
      <c r="CT45" s="693"/>
      <c r="CU45" s="693"/>
      <c r="CV45" s="693"/>
      <c r="CW45" s="693"/>
      <c r="CX45" s="693"/>
      <c r="CY45" s="694"/>
      <c r="CZ45" s="677">
        <v>1.5</v>
      </c>
      <c r="DA45" s="695"/>
      <c r="DB45" s="695"/>
      <c r="DC45" s="696"/>
      <c r="DD45" s="680">
        <v>41373</v>
      </c>
      <c r="DE45" s="693"/>
      <c r="DF45" s="693"/>
      <c r="DG45" s="693"/>
      <c r="DH45" s="693"/>
      <c r="DI45" s="693"/>
      <c r="DJ45" s="693"/>
      <c r="DK45" s="694"/>
      <c r="DL45" s="681"/>
      <c r="DM45" s="682"/>
      <c r="DN45" s="682"/>
      <c r="DO45" s="682"/>
      <c r="DP45" s="682"/>
      <c r="DQ45" s="682"/>
      <c r="DR45" s="682"/>
      <c r="DS45" s="682"/>
      <c r="DT45" s="682"/>
      <c r="DU45" s="682"/>
      <c r="DV45" s="683"/>
      <c r="DW45" s="684"/>
      <c r="DX45" s="685"/>
      <c r="DY45" s="685"/>
      <c r="DZ45" s="685"/>
      <c r="EA45" s="685"/>
      <c r="EB45" s="685"/>
      <c r="EC45" s="686"/>
    </row>
    <row r="46" spans="2:133" ht="11.25" customHeight="1">
      <c r="CD46" s="689"/>
      <c r="CE46" s="690"/>
      <c r="CF46" s="671" t="s">
        <v>355</v>
      </c>
      <c r="CG46" s="672"/>
      <c r="CH46" s="672"/>
      <c r="CI46" s="672"/>
      <c r="CJ46" s="672"/>
      <c r="CK46" s="672"/>
      <c r="CL46" s="672"/>
      <c r="CM46" s="672"/>
      <c r="CN46" s="672"/>
      <c r="CO46" s="672"/>
      <c r="CP46" s="672"/>
      <c r="CQ46" s="673"/>
      <c r="CR46" s="674">
        <v>360553</v>
      </c>
      <c r="CS46" s="675"/>
      <c r="CT46" s="675"/>
      <c r="CU46" s="675"/>
      <c r="CV46" s="675"/>
      <c r="CW46" s="675"/>
      <c r="CX46" s="675"/>
      <c r="CY46" s="676"/>
      <c r="CZ46" s="677">
        <v>3.3</v>
      </c>
      <c r="DA46" s="678"/>
      <c r="DB46" s="678"/>
      <c r="DC46" s="679"/>
      <c r="DD46" s="680">
        <v>248188</v>
      </c>
      <c r="DE46" s="675"/>
      <c r="DF46" s="675"/>
      <c r="DG46" s="675"/>
      <c r="DH46" s="675"/>
      <c r="DI46" s="675"/>
      <c r="DJ46" s="675"/>
      <c r="DK46" s="676"/>
      <c r="DL46" s="681"/>
      <c r="DM46" s="682"/>
      <c r="DN46" s="682"/>
      <c r="DO46" s="682"/>
      <c r="DP46" s="682"/>
      <c r="DQ46" s="682"/>
      <c r="DR46" s="682"/>
      <c r="DS46" s="682"/>
      <c r="DT46" s="682"/>
      <c r="DU46" s="682"/>
      <c r="DV46" s="683"/>
      <c r="DW46" s="684"/>
      <c r="DX46" s="685"/>
      <c r="DY46" s="685"/>
      <c r="DZ46" s="685"/>
      <c r="EA46" s="685"/>
      <c r="EB46" s="685"/>
      <c r="EC46" s="686"/>
    </row>
    <row r="47" spans="2:133" ht="11.25" customHeight="1">
      <c r="CD47" s="689"/>
      <c r="CE47" s="690"/>
      <c r="CF47" s="671" t="s">
        <v>356</v>
      </c>
      <c r="CG47" s="672"/>
      <c r="CH47" s="672"/>
      <c r="CI47" s="672"/>
      <c r="CJ47" s="672"/>
      <c r="CK47" s="672"/>
      <c r="CL47" s="672"/>
      <c r="CM47" s="672"/>
      <c r="CN47" s="672"/>
      <c r="CO47" s="672"/>
      <c r="CP47" s="672"/>
      <c r="CQ47" s="673"/>
      <c r="CR47" s="674">
        <v>18963</v>
      </c>
      <c r="CS47" s="693"/>
      <c r="CT47" s="693"/>
      <c r="CU47" s="693"/>
      <c r="CV47" s="693"/>
      <c r="CW47" s="693"/>
      <c r="CX47" s="693"/>
      <c r="CY47" s="694"/>
      <c r="CZ47" s="677">
        <v>0.2</v>
      </c>
      <c r="DA47" s="695"/>
      <c r="DB47" s="695"/>
      <c r="DC47" s="696"/>
      <c r="DD47" s="680">
        <v>4695</v>
      </c>
      <c r="DE47" s="693"/>
      <c r="DF47" s="693"/>
      <c r="DG47" s="693"/>
      <c r="DH47" s="693"/>
      <c r="DI47" s="693"/>
      <c r="DJ47" s="693"/>
      <c r="DK47" s="694"/>
      <c r="DL47" s="681"/>
      <c r="DM47" s="682"/>
      <c r="DN47" s="682"/>
      <c r="DO47" s="682"/>
      <c r="DP47" s="682"/>
      <c r="DQ47" s="682"/>
      <c r="DR47" s="682"/>
      <c r="DS47" s="682"/>
      <c r="DT47" s="682"/>
      <c r="DU47" s="682"/>
      <c r="DV47" s="683"/>
      <c r="DW47" s="684"/>
      <c r="DX47" s="685"/>
      <c r="DY47" s="685"/>
      <c r="DZ47" s="685"/>
      <c r="EA47" s="685"/>
      <c r="EB47" s="685"/>
      <c r="EC47" s="686"/>
    </row>
    <row r="48" spans="2:133">
      <c r="CD48" s="691"/>
      <c r="CE48" s="692"/>
      <c r="CF48" s="671" t="s">
        <v>357</v>
      </c>
      <c r="CG48" s="672"/>
      <c r="CH48" s="672"/>
      <c r="CI48" s="672"/>
      <c r="CJ48" s="672"/>
      <c r="CK48" s="672"/>
      <c r="CL48" s="672"/>
      <c r="CM48" s="672"/>
      <c r="CN48" s="672"/>
      <c r="CO48" s="672"/>
      <c r="CP48" s="672"/>
      <c r="CQ48" s="673"/>
      <c r="CR48" s="674" t="s">
        <v>129</v>
      </c>
      <c r="CS48" s="675"/>
      <c r="CT48" s="675"/>
      <c r="CU48" s="675"/>
      <c r="CV48" s="675"/>
      <c r="CW48" s="675"/>
      <c r="CX48" s="675"/>
      <c r="CY48" s="676"/>
      <c r="CZ48" s="677" t="s">
        <v>129</v>
      </c>
      <c r="DA48" s="678"/>
      <c r="DB48" s="678"/>
      <c r="DC48" s="679"/>
      <c r="DD48" s="680" t="s">
        <v>225</v>
      </c>
      <c r="DE48" s="675"/>
      <c r="DF48" s="675"/>
      <c r="DG48" s="675"/>
      <c r="DH48" s="675"/>
      <c r="DI48" s="675"/>
      <c r="DJ48" s="675"/>
      <c r="DK48" s="676"/>
      <c r="DL48" s="681"/>
      <c r="DM48" s="682"/>
      <c r="DN48" s="682"/>
      <c r="DO48" s="682"/>
      <c r="DP48" s="682"/>
      <c r="DQ48" s="682"/>
      <c r="DR48" s="682"/>
      <c r="DS48" s="682"/>
      <c r="DT48" s="682"/>
      <c r="DU48" s="682"/>
      <c r="DV48" s="683"/>
      <c r="DW48" s="684"/>
      <c r="DX48" s="685"/>
      <c r="DY48" s="685"/>
      <c r="DZ48" s="685"/>
      <c r="EA48" s="685"/>
      <c r="EB48" s="685"/>
      <c r="EC48" s="686"/>
    </row>
    <row r="49" spans="82:133" ht="11.25" customHeight="1">
      <c r="CD49" s="655" t="s">
        <v>358</v>
      </c>
      <c r="CE49" s="656"/>
      <c r="CF49" s="656"/>
      <c r="CG49" s="656"/>
      <c r="CH49" s="656"/>
      <c r="CI49" s="656"/>
      <c r="CJ49" s="656"/>
      <c r="CK49" s="656"/>
      <c r="CL49" s="656"/>
      <c r="CM49" s="656"/>
      <c r="CN49" s="656"/>
      <c r="CO49" s="656"/>
      <c r="CP49" s="656"/>
      <c r="CQ49" s="657"/>
      <c r="CR49" s="658">
        <v>10776679</v>
      </c>
      <c r="CS49" s="659"/>
      <c r="CT49" s="659"/>
      <c r="CU49" s="659"/>
      <c r="CV49" s="659"/>
      <c r="CW49" s="659"/>
      <c r="CX49" s="659"/>
      <c r="CY49" s="660"/>
      <c r="CZ49" s="661">
        <v>100</v>
      </c>
      <c r="DA49" s="662"/>
      <c r="DB49" s="662"/>
      <c r="DC49" s="663"/>
      <c r="DD49" s="664">
        <v>7856500</v>
      </c>
      <c r="DE49" s="659"/>
      <c r="DF49" s="659"/>
      <c r="DG49" s="659"/>
      <c r="DH49" s="659"/>
      <c r="DI49" s="659"/>
      <c r="DJ49" s="659"/>
      <c r="DK49" s="660"/>
      <c r="DL49" s="665"/>
      <c r="DM49" s="666"/>
      <c r="DN49" s="666"/>
      <c r="DO49" s="666"/>
      <c r="DP49" s="666"/>
      <c r="DQ49" s="666"/>
      <c r="DR49" s="666"/>
      <c r="DS49" s="666"/>
      <c r="DT49" s="666"/>
      <c r="DU49" s="666"/>
      <c r="DV49" s="667"/>
      <c r="DW49" s="668"/>
      <c r="DX49" s="669"/>
      <c r="DY49" s="669"/>
      <c r="DZ49" s="669"/>
      <c r="EA49" s="669"/>
      <c r="EB49" s="669"/>
      <c r="EC49" s="670"/>
    </row>
    <row r="50" spans="82:133" hidden="1"/>
    <row r="51" spans="82:133" hidden="1"/>
    <row r="52" spans="82:133" hidden="1"/>
    <row r="53" spans="82:133" hidden="1"/>
  </sheetData>
  <sheetProtection algorithmName="SHA-512" hashValue="Fu6Thr2rMrXuVQy0TxjAO/gO1CsUyC639JoPx6y1+/BY/BlKDLh0tTC/2rrh8ffKhz0SNDRZNIsc5dULGjD+pw==" saltValue="yVb0ulyfP7zRNPNcCS0Fm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W43:EC43"/>
    <mergeCell ref="DD41:DK41"/>
    <mergeCell ref="DL41:DV41"/>
    <mergeCell ref="DW41:EC41"/>
    <mergeCell ref="CD42:CQ42"/>
    <mergeCell ref="CR42:CY42"/>
    <mergeCell ref="CZ42:DC42"/>
    <mergeCell ref="DD42:DK42"/>
    <mergeCell ref="DL42:DV42"/>
    <mergeCell ref="DW42:EC42"/>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360</v>
      </c>
      <c r="DK2" s="1200"/>
      <c r="DL2" s="1200"/>
      <c r="DM2" s="1200"/>
      <c r="DN2" s="1200"/>
      <c r="DO2" s="1201"/>
      <c r="DP2" s="249"/>
      <c r="DQ2" s="1199" t="s">
        <v>361</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362</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364</v>
      </c>
      <c r="B5" s="1085"/>
      <c r="C5" s="1085"/>
      <c r="D5" s="1085"/>
      <c r="E5" s="1085"/>
      <c r="F5" s="1085"/>
      <c r="G5" s="1085"/>
      <c r="H5" s="1085"/>
      <c r="I5" s="1085"/>
      <c r="J5" s="1085"/>
      <c r="K5" s="1085"/>
      <c r="L5" s="1085"/>
      <c r="M5" s="1085"/>
      <c r="N5" s="1085"/>
      <c r="O5" s="1085"/>
      <c r="P5" s="1086"/>
      <c r="Q5" s="1090" t="s">
        <v>365</v>
      </c>
      <c r="R5" s="1091"/>
      <c r="S5" s="1091"/>
      <c r="T5" s="1091"/>
      <c r="U5" s="1092"/>
      <c r="V5" s="1090" t="s">
        <v>366</v>
      </c>
      <c r="W5" s="1091"/>
      <c r="X5" s="1091"/>
      <c r="Y5" s="1091"/>
      <c r="Z5" s="1092"/>
      <c r="AA5" s="1090" t="s">
        <v>367</v>
      </c>
      <c r="AB5" s="1091"/>
      <c r="AC5" s="1091"/>
      <c r="AD5" s="1091"/>
      <c r="AE5" s="1091"/>
      <c r="AF5" s="1202" t="s">
        <v>368</v>
      </c>
      <c r="AG5" s="1091"/>
      <c r="AH5" s="1091"/>
      <c r="AI5" s="1091"/>
      <c r="AJ5" s="1106"/>
      <c r="AK5" s="1091" t="s">
        <v>369</v>
      </c>
      <c r="AL5" s="1091"/>
      <c r="AM5" s="1091"/>
      <c r="AN5" s="1091"/>
      <c r="AO5" s="1092"/>
      <c r="AP5" s="1090" t="s">
        <v>370</v>
      </c>
      <c r="AQ5" s="1091"/>
      <c r="AR5" s="1091"/>
      <c r="AS5" s="1091"/>
      <c r="AT5" s="1092"/>
      <c r="AU5" s="1090" t="s">
        <v>371</v>
      </c>
      <c r="AV5" s="1091"/>
      <c r="AW5" s="1091"/>
      <c r="AX5" s="1091"/>
      <c r="AY5" s="1106"/>
      <c r="AZ5" s="256"/>
      <c r="BA5" s="256"/>
      <c r="BB5" s="256"/>
      <c r="BC5" s="256"/>
      <c r="BD5" s="256"/>
      <c r="BE5" s="257"/>
      <c r="BF5" s="257"/>
      <c r="BG5" s="257"/>
      <c r="BH5" s="257"/>
      <c r="BI5" s="257"/>
      <c r="BJ5" s="257"/>
      <c r="BK5" s="257"/>
      <c r="BL5" s="257"/>
      <c r="BM5" s="257"/>
      <c r="BN5" s="257"/>
      <c r="BO5" s="257"/>
      <c r="BP5" s="257"/>
      <c r="BQ5" s="1084" t="s">
        <v>372</v>
      </c>
      <c r="BR5" s="1085"/>
      <c r="BS5" s="1085"/>
      <c r="BT5" s="1085"/>
      <c r="BU5" s="1085"/>
      <c r="BV5" s="1085"/>
      <c r="BW5" s="1085"/>
      <c r="BX5" s="1085"/>
      <c r="BY5" s="1085"/>
      <c r="BZ5" s="1085"/>
      <c r="CA5" s="1085"/>
      <c r="CB5" s="1085"/>
      <c r="CC5" s="1085"/>
      <c r="CD5" s="1085"/>
      <c r="CE5" s="1085"/>
      <c r="CF5" s="1085"/>
      <c r="CG5" s="1086"/>
      <c r="CH5" s="1090" t="s">
        <v>373</v>
      </c>
      <c r="CI5" s="1091"/>
      <c r="CJ5" s="1091"/>
      <c r="CK5" s="1091"/>
      <c r="CL5" s="1092"/>
      <c r="CM5" s="1090" t="s">
        <v>374</v>
      </c>
      <c r="CN5" s="1091"/>
      <c r="CO5" s="1091"/>
      <c r="CP5" s="1091"/>
      <c r="CQ5" s="1092"/>
      <c r="CR5" s="1090" t="s">
        <v>375</v>
      </c>
      <c r="CS5" s="1091"/>
      <c r="CT5" s="1091"/>
      <c r="CU5" s="1091"/>
      <c r="CV5" s="1092"/>
      <c r="CW5" s="1090" t="s">
        <v>376</v>
      </c>
      <c r="CX5" s="1091"/>
      <c r="CY5" s="1091"/>
      <c r="CZ5" s="1091"/>
      <c r="DA5" s="1092"/>
      <c r="DB5" s="1090" t="s">
        <v>377</v>
      </c>
      <c r="DC5" s="1091"/>
      <c r="DD5" s="1091"/>
      <c r="DE5" s="1091"/>
      <c r="DF5" s="1092"/>
      <c r="DG5" s="1187" t="s">
        <v>378</v>
      </c>
      <c r="DH5" s="1188"/>
      <c r="DI5" s="1188"/>
      <c r="DJ5" s="1188"/>
      <c r="DK5" s="1189"/>
      <c r="DL5" s="1187" t="s">
        <v>379</v>
      </c>
      <c r="DM5" s="1188"/>
      <c r="DN5" s="1188"/>
      <c r="DO5" s="1188"/>
      <c r="DP5" s="1189"/>
      <c r="DQ5" s="1090" t="s">
        <v>380</v>
      </c>
      <c r="DR5" s="1091"/>
      <c r="DS5" s="1091"/>
      <c r="DT5" s="1091"/>
      <c r="DU5" s="1092"/>
      <c r="DV5" s="1090" t="s">
        <v>371</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381</v>
      </c>
      <c r="C7" s="1140"/>
      <c r="D7" s="1140"/>
      <c r="E7" s="1140"/>
      <c r="F7" s="1140"/>
      <c r="G7" s="1140"/>
      <c r="H7" s="1140"/>
      <c r="I7" s="1140"/>
      <c r="J7" s="1140"/>
      <c r="K7" s="1140"/>
      <c r="L7" s="1140"/>
      <c r="M7" s="1140"/>
      <c r="N7" s="1140"/>
      <c r="O7" s="1140"/>
      <c r="P7" s="1141"/>
      <c r="Q7" s="1193">
        <v>10935</v>
      </c>
      <c r="R7" s="1194"/>
      <c r="S7" s="1194"/>
      <c r="T7" s="1194"/>
      <c r="U7" s="1194"/>
      <c r="V7" s="1194">
        <v>10609</v>
      </c>
      <c r="W7" s="1194"/>
      <c r="X7" s="1194"/>
      <c r="Y7" s="1194"/>
      <c r="Z7" s="1194"/>
      <c r="AA7" s="1194">
        <v>327</v>
      </c>
      <c r="AB7" s="1194"/>
      <c r="AC7" s="1194"/>
      <c r="AD7" s="1194"/>
      <c r="AE7" s="1195"/>
      <c r="AF7" s="1196">
        <v>282</v>
      </c>
      <c r="AG7" s="1197"/>
      <c r="AH7" s="1197"/>
      <c r="AI7" s="1197"/>
      <c r="AJ7" s="1198"/>
      <c r="AK7" s="1180"/>
      <c r="AL7" s="1181"/>
      <c r="AM7" s="1181"/>
      <c r="AN7" s="1181"/>
      <c r="AO7" s="1181"/>
      <c r="AP7" s="1181">
        <v>11282</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c r="BT7" s="1185"/>
      <c r="BU7" s="1185"/>
      <c r="BV7" s="1185"/>
      <c r="BW7" s="1185"/>
      <c r="BX7" s="1185"/>
      <c r="BY7" s="1185"/>
      <c r="BZ7" s="1185"/>
      <c r="CA7" s="1185"/>
      <c r="CB7" s="1185"/>
      <c r="CC7" s="1185"/>
      <c r="CD7" s="1185"/>
      <c r="CE7" s="1185"/>
      <c r="CF7" s="1185"/>
      <c r="CG7" s="1186"/>
      <c r="CH7" s="1177"/>
      <c r="CI7" s="1178"/>
      <c r="CJ7" s="1178"/>
      <c r="CK7" s="1178"/>
      <c r="CL7" s="1179"/>
      <c r="CM7" s="1177"/>
      <c r="CN7" s="1178"/>
      <c r="CO7" s="1178"/>
      <c r="CP7" s="1178"/>
      <c r="CQ7" s="1179"/>
      <c r="CR7" s="1177"/>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c r="A8" s="261">
        <v>2</v>
      </c>
      <c r="B8" s="1120" t="s">
        <v>382</v>
      </c>
      <c r="C8" s="1121"/>
      <c r="D8" s="1121"/>
      <c r="E8" s="1121"/>
      <c r="F8" s="1121"/>
      <c r="G8" s="1121"/>
      <c r="H8" s="1121"/>
      <c r="I8" s="1121"/>
      <c r="J8" s="1121"/>
      <c r="K8" s="1121"/>
      <c r="L8" s="1121"/>
      <c r="M8" s="1121"/>
      <c r="N8" s="1121"/>
      <c r="O8" s="1121"/>
      <c r="P8" s="1122"/>
      <c r="Q8" s="1132">
        <v>26</v>
      </c>
      <c r="R8" s="1133"/>
      <c r="S8" s="1133"/>
      <c r="T8" s="1133"/>
      <c r="U8" s="1133"/>
      <c r="V8" s="1133">
        <v>23</v>
      </c>
      <c r="W8" s="1133"/>
      <c r="X8" s="1133"/>
      <c r="Y8" s="1133"/>
      <c r="Z8" s="1133"/>
      <c r="AA8" s="1133">
        <v>3</v>
      </c>
      <c r="AB8" s="1133"/>
      <c r="AC8" s="1133"/>
      <c r="AD8" s="1133"/>
      <c r="AE8" s="1134"/>
      <c r="AF8" s="1126">
        <v>3</v>
      </c>
      <c r="AG8" s="1127"/>
      <c r="AH8" s="1127"/>
      <c r="AI8" s="1127"/>
      <c r="AJ8" s="1128"/>
      <c r="AK8" s="1175">
        <v>11</v>
      </c>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c r="A9" s="261">
        <v>3</v>
      </c>
      <c r="B9" s="1120" t="s">
        <v>383</v>
      </c>
      <c r="C9" s="1121"/>
      <c r="D9" s="1121"/>
      <c r="E9" s="1121"/>
      <c r="F9" s="1121"/>
      <c r="G9" s="1121"/>
      <c r="H9" s="1121"/>
      <c r="I9" s="1121"/>
      <c r="J9" s="1121"/>
      <c r="K9" s="1121"/>
      <c r="L9" s="1121"/>
      <c r="M9" s="1121"/>
      <c r="N9" s="1121"/>
      <c r="O9" s="1121"/>
      <c r="P9" s="1122"/>
      <c r="Q9" s="1132">
        <v>289</v>
      </c>
      <c r="R9" s="1133"/>
      <c r="S9" s="1133"/>
      <c r="T9" s="1133"/>
      <c r="U9" s="1133"/>
      <c r="V9" s="1133">
        <v>289</v>
      </c>
      <c r="W9" s="1133"/>
      <c r="X9" s="1133"/>
      <c r="Y9" s="1133"/>
      <c r="Z9" s="1133"/>
      <c r="AA9" s="1133">
        <v>0</v>
      </c>
      <c r="AB9" s="1133"/>
      <c r="AC9" s="1133"/>
      <c r="AD9" s="1133"/>
      <c r="AE9" s="1134"/>
      <c r="AF9" s="1126" t="s">
        <v>129</v>
      </c>
      <c r="AG9" s="1127"/>
      <c r="AH9" s="1127"/>
      <c r="AI9" s="1127"/>
      <c r="AJ9" s="1128"/>
      <c r="AK9" s="1175">
        <v>131</v>
      </c>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c r="A10" s="261">
        <v>4</v>
      </c>
      <c r="B10" s="1120"/>
      <c r="C10" s="1121"/>
      <c r="D10" s="1121"/>
      <c r="E10" s="1121"/>
      <c r="F10" s="1121"/>
      <c r="G10" s="1121"/>
      <c r="H10" s="1121"/>
      <c r="I10" s="1121"/>
      <c r="J10" s="1121"/>
      <c r="K10" s="1121"/>
      <c r="L10" s="1121"/>
      <c r="M10" s="1121"/>
      <c r="N10" s="1121"/>
      <c r="O10" s="1121"/>
      <c r="P10" s="1122"/>
      <c r="Q10" s="1132"/>
      <c r="R10" s="1133"/>
      <c r="S10" s="1133"/>
      <c r="T10" s="1133"/>
      <c r="U10" s="1133"/>
      <c r="V10" s="1133"/>
      <c r="W10" s="1133"/>
      <c r="X10" s="1133"/>
      <c r="Y10" s="1133"/>
      <c r="Z10" s="1133"/>
      <c r="AA10" s="1133"/>
      <c r="AB10" s="1133"/>
      <c r="AC10" s="1133"/>
      <c r="AD10" s="1133"/>
      <c r="AE10" s="1134"/>
      <c r="AF10" s="1126"/>
      <c r="AG10" s="1127"/>
      <c r="AH10" s="1127"/>
      <c r="AI10" s="1127"/>
      <c r="AJ10" s="1128"/>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0"/>
      <c r="C11" s="1121"/>
      <c r="D11" s="1121"/>
      <c r="E11" s="1121"/>
      <c r="F11" s="1121"/>
      <c r="G11" s="1121"/>
      <c r="H11" s="1121"/>
      <c r="I11" s="1121"/>
      <c r="J11" s="1121"/>
      <c r="K11" s="1121"/>
      <c r="L11" s="1121"/>
      <c r="M11" s="1121"/>
      <c r="N11" s="1121"/>
      <c r="O11" s="1121"/>
      <c r="P11" s="1122"/>
      <c r="Q11" s="1132"/>
      <c r="R11" s="1133"/>
      <c r="S11" s="1133"/>
      <c r="T11" s="1133"/>
      <c r="U11" s="1133"/>
      <c r="V11" s="1133"/>
      <c r="W11" s="1133"/>
      <c r="X11" s="1133"/>
      <c r="Y11" s="1133"/>
      <c r="Z11" s="1133"/>
      <c r="AA11" s="1133"/>
      <c r="AB11" s="1133"/>
      <c r="AC11" s="1133"/>
      <c r="AD11" s="1133"/>
      <c r="AE11" s="1134"/>
      <c r="AF11" s="1126"/>
      <c r="AG11" s="1127"/>
      <c r="AH11" s="1127"/>
      <c r="AI11" s="1127"/>
      <c r="AJ11" s="1128"/>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0"/>
      <c r="C12" s="1121"/>
      <c r="D12" s="1121"/>
      <c r="E12" s="1121"/>
      <c r="F12" s="1121"/>
      <c r="G12" s="1121"/>
      <c r="H12" s="1121"/>
      <c r="I12" s="1121"/>
      <c r="J12" s="1121"/>
      <c r="K12" s="1121"/>
      <c r="L12" s="1121"/>
      <c r="M12" s="1121"/>
      <c r="N12" s="1121"/>
      <c r="O12" s="1121"/>
      <c r="P12" s="1122"/>
      <c r="Q12" s="1132"/>
      <c r="R12" s="1133"/>
      <c r="S12" s="1133"/>
      <c r="T12" s="1133"/>
      <c r="U12" s="1133"/>
      <c r="V12" s="1133"/>
      <c r="W12" s="1133"/>
      <c r="X12" s="1133"/>
      <c r="Y12" s="1133"/>
      <c r="Z12" s="1133"/>
      <c r="AA12" s="1133"/>
      <c r="AB12" s="1133"/>
      <c r="AC12" s="1133"/>
      <c r="AD12" s="1133"/>
      <c r="AE12" s="1134"/>
      <c r="AF12" s="1126"/>
      <c r="AG12" s="1127"/>
      <c r="AH12" s="1127"/>
      <c r="AI12" s="1127"/>
      <c r="AJ12" s="1128"/>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0"/>
      <c r="C13" s="1121"/>
      <c r="D13" s="1121"/>
      <c r="E13" s="1121"/>
      <c r="F13" s="1121"/>
      <c r="G13" s="1121"/>
      <c r="H13" s="1121"/>
      <c r="I13" s="1121"/>
      <c r="J13" s="1121"/>
      <c r="K13" s="1121"/>
      <c r="L13" s="1121"/>
      <c r="M13" s="1121"/>
      <c r="N13" s="1121"/>
      <c r="O13" s="1121"/>
      <c r="P13" s="1122"/>
      <c r="Q13" s="1132"/>
      <c r="R13" s="1133"/>
      <c r="S13" s="1133"/>
      <c r="T13" s="1133"/>
      <c r="U13" s="1133"/>
      <c r="V13" s="1133"/>
      <c r="W13" s="1133"/>
      <c r="X13" s="1133"/>
      <c r="Y13" s="1133"/>
      <c r="Z13" s="1133"/>
      <c r="AA13" s="1133"/>
      <c r="AB13" s="1133"/>
      <c r="AC13" s="1133"/>
      <c r="AD13" s="1133"/>
      <c r="AE13" s="1134"/>
      <c r="AF13" s="1126"/>
      <c r="AG13" s="1127"/>
      <c r="AH13" s="1127"/>
      <c r="AI13" s="1127"/>
      <c r="AJ13" s="1128"/>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0"/>
      <c r="C14" s="1121"/>
      <c r="D14" s="1121"/>
      <c r="E14" s="1121"/>
      <c r="F14" s="1121"/>
      <c r="G14" s="1121"/>
      <c r="H14" s="1121"/>
      <c r="I14" s="1121"/>
      <c r="J14" s="1121"/>
      <c r="K14" s="1121"/>
      <c r="L14" s="1121"/>
      <c r="M14" s="1121"/>
      <c r="N14" s="1121"/>
      <c r="O14" s="1121"/>
      <c r="P14" s="1122"/>
      <c r="Q14" s="1132"/>
      <c r="R14" s="1133"/>
      <c r="S14" s="1133"/>
      <c r="T14" s="1133"/>
      <c r="U14" s="1133"/>
      <c r="V14" s="1133"/>
      <c r="W14" s="1133"/>
      <c r="X14" s="1133"/>
      <c r="Y14" s="1133"/>
      <c r="Z14" s="1133"/>
      <c r="AA14" s="1133"/>
      <c r="AB14" s="1133"/>
      <c r="AC14" s="1133"/>
      <c r="AD14" s="1133"/>
      <c r="AE14" s="1134"/>
      <c r="AF14" s="1126"/>
      <c r="AG14" s="1127"/>
      <c r="AH14" s="1127"/>
      <c r="AI14" s="1127"/>
      <c r="AJ14" s="1128"/>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0"/>
      <c r="C15" s="1121"/>
      <c r="D15" s="1121"/>
      <c r="E15" s="1121"/>
      <c r="F15" s="1121"/>
      <c r="G15" s="1121"/>
      <c r="H15" s="1121"/>
      <c r="I15" s="1121"/>
      <c r="J15" s="1121"/>
      <c r="K15" s="1121"/>
      <c r="L15" s="1121"/>
      <c r="M15" s="1121"/>
      <c r="N15" s="1121"/>
      <c r="O15" s="1121"/>
      <c r="P15" s="1122"/>
      <c r="Q15" s="1132"/>
      <c r="R15" s="1133"/>
      <c r="S15" s="1133"/>
      <c r="T15" s="1133"/>
      <c r="U15" s="1133"/>
      <c r="V15" s="1133"/>
      <c r="W15" s="1133"/>
      <c r="X15" s="1133"/>
      <c r="Y15" s="1133"/>
      <c r="Z15" s="1133"/>
      <c r="AA15" s="1133"/>
      <c r="AB15" s="1133"/>
      <c r="AC15" s="1133"/>
      <c r="AD15" s="1133"/>
      <c r="AE15" s="1134"/>
      <c r="AF15" s="1126"/>
      <c r="AG15" s="1127"/>
      <c r="AH15" s="1127"/>
      <c r="AI15" s="1127"/>
      <c r="AJ15" s="1128"/>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0"/>
      <c r="C16" s="1121"/>
      <c r="D16" s="1121"/>
      <c r="E16" s="1121"/>
      <c r="F16" s="1121"/>
      <c r="G16" s="1121"/>
      <c r="H16" s="1121"/>
      <c r="I16" s="1121"/>
      <c r="J16" s="1121"/>
      <c r="K16" s="1121"/>
      <c r="L16" s="1121"/>
      <c r="M16" s="1121"/>
      <c r="N16" s="1121"/>
      <c r="O16" s="1121"/>
      <c r="P16" s="1122"/>
      <c r="Q16" s="1132"/>
      <c r="R16" s="1133"/>
      <c r="S16" s="1133"/>
      <c r="T16" s="1133"/>
      <c r="U16" s="1133"/>
      <c r="V16" s="1133"/>
      <c r="W16" s="1133"/>
      <c r="X16" s="1133"/>
      <c r="Y16" s="1133"/>
      <c r="Z16" s="1133"/>
      <c r="AA16" s="1133"/>
      <c r="AB16" s="1133"/>
      <c r="AC16" s="1133"/>
      <c r="AD16" s="1133"/>
      <c r="AE16" s="1134"/>
      <c r="AF16" s="1126"/>
      <c r="AG16" s="1127"/>
      <c r="AH16" s="1127"/>
      <c r="AI16" s="1127"/>
      <c r="AJ16" s="1128"/>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0"/>
      <c r="C17" s="1121"/>
      <c r="D17" s="1121"/>
      <c r="E17" s="1121"/>
      <c r="F17" s="1121"/>
      <c r="G17" s="1121"/>
      <c r="H17" s="1121"/>
      <c r="I17" s="1121"/>
      <c r="J17" s="1121"/>
      <c r="K17" s="1121"/>
      <c r="L17" s="1121"/>
      <c r="M17" s="1121"/>
      <c r="N17" s="1121"/>
      <c r="O17" s="1121"/>
      <c r="P17" s="1122"/>
      <c r="Q17" s="1132"/>
      <c r="R17" s="1133"/>
      <c r="S17" s="1133"/>
      <c r="T17" s="1133"/>
      <c r="U17" s="1133"/>
      <c r="V17" s="1133"/>
      <c r="W17" s="1133"/>
      <c r="X17" s="1133"/>
      <c r="Y17" s="1133"/>
      <c r="Z17" s="1133"/>
      <c r="AA17" s="1133"/>
      <c r="AB17" s="1133"/>
      <c r="AC17" s="1133"/>
      <c r="AD17" s="1133"/>
      <c r="AE17" s="1134"/>
      <c r="AF17" s="1126"/>
      <c r="AG17" s="1127"/>
      <c r="AH17" s="1127"/>
      <c r="AI17" s="1127"/>
      <c r="AJ17" s="1128"/>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0"/>
      <c r="C18" s="1121"/>
      <c r="D18" s="1121"/>
      <c r="E18" s="1121"/>
      <c r="F18" s="1121"/>
      <c r="G18" s="1121"/>
      <c r="H18" s="1121"/>
      <c r="I18" s="1121"/>
      <c r="J18" s="1121"/>
      <c r="K18" s="1121"/>
      <c r="L18" s="1121"/>
      <c r="M18" s="1121"/>
      <c r="N18" s="1121"/>
      <c r="O18" s="1121"/>
      <c r="P18" s="1122"/>
      <c r="Q18" s="1132"/>
      <c r="R18" s="1133"/>
      <c r="S18" s="1133"/>
      <c r="T18" s="1133"/>
      <c r="U18" s="1133"/>
      <c r="V18" s="1133"/>
      <c r="W18" s="1133"/>
      <c r="X18" s="1133"/>
      <c r="Y18" s="1133"/>
      <c r="Z18" s="1133"/>
      <c r="AA18" s="1133"/>
      <c r="AB18" s="1133"/>
      <c r="AC18" s="1133"/>
      <c r="AD18" s="1133"/>
      <c r="AE18" s="1134"/>
      <c r="AF18" s="1126"/>
      <c r="AG18" s="1127"/>
      <c r="AH18" s="1127"/>
      <c r="AI18" s="1127"/>
      <c r="AJ18" s="1128"/>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0"/>
      <c r="C19" s="1121"/>
      <c r="D19" s="1121"/>
      <c r="E19" s="1121"/>
      <c r="F19" s="1121"/>
      <c r="G19" s="1121"/>
      <c r="H19" s="1121"/>
      <c r="I19" s="1121"/>
      <c r="J19" s="1121"/>
      <c r="K19" s="1121"/>
      <c r="L19" s="1121"/>
      <c r="M19" s="1121"/>
      <c r="N19" s="1121"/>
      <c r="O19" s="1121"/>
      <c r="P19" s="1122"/>
      <c r="Q19" s="1132"/>
      <c r="R19" s="1133"/>
      <c r="S19" s="1133"/>
      <c r="T19" s="1133"/>
      <c r="U19" s="1133"/>
      <c r="V19" s="1133"/>
      <c r="W19" s="1133"/>
      <c r="X19" s="1133"/>
      <c r="Y19" s="1133"/>
      <c r="Z19" s="1133"/>
      <c r="AA19" s="1133"/>
      <c r="AB19" s="1133"/>
      <c r="AC19" s="1133"/>
      <c r="AD19" s="1133"/>
      <c r="AE19" s="1134"/>
      <c r="AF19" s="1126"/>
      <c r="AG19" s="1127"/>
      <c r="AH19" s="1127"/>
      <c r="AI19" s="1127"/>
      <c r="AJ19" s="1128"/>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0"/>
      <c r="C20" s="1121"/>
      <c r="D20" s="1121"/>
      <c r="E20" s="1121"/>
      <c r="F20" s="1121"/>
      <c r="G20" s="1121"/>
      <c r="H20" s="1121"/>
      <c r="I20" s="1121"/>
      <c r="J20" s="1121"/>
      <c r="K20" s="1121"/>
      <c r="L20" s="1121"/>
      <c r="M20" s="1121"/>
      <c r="N20" s="1121"/>
      <c r="O20" s="1121"/>
      <c r="P20" s="1122"/>
      <c r="Q20" s="1132"/>
      <c r="R20" s="1133"/>
      <c r="S20" s="1133"/>
      <c r="T20" s="1133"/>
      <c r="U20" s="1133"/>
      <c r="V20" s="1133"/>
      <c r="W20" s="1133"/>
      <c r="X20" s="1133"/>
      <c r="Y20" s="1133"/>
      <c r="Z20" s="1133"/>
      <c r="AA20" s="1133"/>
      <c r="AB20" s="1133"/>
      <c r="AC20" s="1133"/>
      <c r="AD20" s="1133"/>
      <c r="AE20" s="1134"/>
      <c r="AF20" s="1126"/>
      <c r="AG20" s="1127"/>
      <c r="AH20" s="1127"/>
      <c r="AI20" s="1127"/>
      <c r="AJ20" s="1128"/>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0"/>
      <c r="C21" s="1121"/>
      <c r="D21" s="1121"/>
      <c r="E21" s="1121"/>
      <c r="F21" s="1121"/>
      <c r="G21" s="1121"/>
      <c r="H21" s="1121"/>
      <c r="I21" s="1121"/>
      <c r="J21" s="1121"/>
      <c r="K21" s="1121"/>
      <c r="L21" s="1121"/>
      <c r="M21" s="1121"/>
      <c r="N21" s="1121"/>
      <c r="O21" s="1121"/>
      <c r="P21" s="1122"/>
      <c r="Q21" s="1132"/>
      <c r="R21" s="1133"/>
      <c r="S21" s="1133"/>
      <c r="T21" s="1133"/>
      <c r="U21" s="1133"/>
      <c r="V21" s="1133"/>
      <c r="W21" s="1133"/>
      <c r="X21" s="1133"/>
      <c r="Y21" s="1133"/>
      <c r="Z21" s="1133"/>
      <c r="AA21" s="1133"/>
      <c r="AB21" s="1133"/>
      <c r="AC21" s="1133"/>
      <c r="AD21" s="1133"/>
      <c r="AE21" s="1134"/>
      <c r="AF21" s="1126"/>
      <c r="AG21" s="1127"/>
      <c r="AH21" s="1127"/>
      <c r="AI21" s="1127"/>
      <c r="AJ21" s="1128"/>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0"/>
      <c r="C22" s="1121"/>
      <c r="D22" s="1121"/>
      <c r="E22" s="1121"/>
      <c r="F22" s="1121"/>
      <c r="G22" s="1121"/>
      <c r="H22" s="1121"/>
      <c r="I22" s="1121"/>
      <c r="J22" s="1121"/>
      <c r="K22" s="1121"/>
      <c r="L22" s="1121"/>
      <c r="M22" s="1121"/>
      <c r="N22" s="1121"/>
      <c r="O22" s="1121"/>
      <c r="P22" s="1122"/>
      <c r="Q22" s="1170"/>
      <c r="R22" s="1171"/>
      <c r="S22" s="1171"/>
      <c r="T22" s="1171"/>
      <c r="U22" s="1171"/>
      <c r="V22" s="1171"/>
      <c r="W22" s="1171"/>
      <c r="X22" s="1171"/>
      <c r="Y22" s="1171"/>
      <c r="Z22" s="1171"/>
      <c r="AA22" s="1171"/>
      <c r="AB22" s="1171"/>
      <c r="AC22" s="1171"/>
      <c r="AD22" s="1171"/>
      <c r="AE22" s="1172"/>
      <c r="AF22" s="1126"/>
      <c r="AG22" s="1127"/>
      <c r="AH22" s="1127"/>
      <c r="AI22" s="1127"/>
      <c r="AJ22" s="1128"/>
      <c r="AK22" s="1166"/>
      <c r="AL22" s="1167"/>
      <c r="AM22" s="1167"/>
      <c r="AN22" s="1167"/>
      <c r="AO22" s="1167"/>
      <c r="AP22" s="1167"/>
      <c r="AQ22" s="1167"/>
      <c r="AR22" s="1167"/>
      <c r="AS22" s="1167"/>
      <c r="AT22" s="1167"/>
      <c r="AU22" s="1168"/>
      <c r="AV22" s="1168"/>
      <c r="AW22" s="1168"/>
      <c r="AX22" s="1168"/>
      <c r="AY22" s="1169"/>
      <c r="AZ22" s="1118" t="s">
        <v>384</v>
      </c>
      <c r="BA22" s="1118"/>
      <c r="BB22" s="1118"/>
      <c r="BC22" s="1118"/>
      <c r="BD22" s="1119"/>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385</v>
      </c>
      <c r="B23" s="1033" t="s">
        <v>386</v>
      </c>
      <c r="C23" s="1034"/>
      <c r="D23" s="1034"/>
      <c r="E23" s="1034"/>
      <c r="F23" s="1034"/>
      <c r="G23" s="1034"/>
      <c r="H23" s="1034"/>
      <c r="I23" s="1034"/>
      <c r="J23" s="1034"/>
      <c r="K23" s="1034"/>
      <c r="L23" s="1034"/>
      <c r="M23" s="1034"/>
      <c r="N23" s="1034"/>
      <c r="O23" s="1034"/>
      <c r="P23" s="1035"/>
      <c r="Q23" s="1157">
        <v>10105</v>
      </c>
      <c r="R23" s="1158"/>
      <c r="S23" s="1158"/>
      <c r="T23" s="1158"/>
      <c r="U23" s="1158"/>
      <c r="V23" s="1158">
        <v>10776</v>
      </c>
      <c r="W23" s="1158"/>
      <c r="X23" s="1158"/>
      <c r="Y23" s="1158"/>
      <c r="Z23" s="1158"/>
      <c r="AA23" s="1158">
        <v>329</v>
      </c>
      <c r="AB23" s="1158"/>
      <c r="AC23" s="1158"/>
      <c r="AD23" s="1158"/>
      <c r="AE23" s="1159"/>
      <c r="AF23" s="1160">
        <v>285</v>
      </c>
      <c r="AG23" s="1158"/>
      <c r="AH23" s="1158"/>
      <c r="AI23" s="1158"/>
      <c r="AJ23" s="1161"/>
      <c r="AK23" s="1162"/>
      <c r="AL23" s="1163"/>
      <c r="AM23" s="1163"/>
      <c r="AN23" s="1163"/>
      <c r="AO23" s="1163"/>
      <c r="AP23" s="1158">
        <v>11282</v>
      </c>
      <c r="AQ23" s="1158"/>
      <c r="AR23" s="1158"/>
      <c r="AS23" s="1158"/>
      <c r="AT23" s="1158"/>
      <c r="AU23" s="1164"/>
      <c r="AV23" s="1164"/>
      <c r="AW23" s="1164"/>
      <c r="AX23" s="1164"/>
      <c r="AY23" s="1165"/>
      <c r="AZ23" s="1154" t="s">
        <v>387</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388</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389</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364</v>
      </c>
      <c r="B26" s="1085"/>
      <c r="C26" s="1085"/>
      <c r="D26" s="1085"/>
      <c r="E26" s="1085"/>
      <c r="F26" s="1085"/>
      <c r="G26" s="1085"/>
      <c r="H26" s="1085"/>
      <c r="I26" s="1085"/>
      <c r="J26" s="1085"/>
      <c r="K26" s="1085"/>
      <c r="L26" s="1085"/>
      <c r="M26" s="1085"/>
      <c r="N26" s="1085"/>
      <c r="O26" s="1085"/>
      <c r="P26" s="1086"/>
      <c r="Q26" s="1090" t="s">
        <v>390</v>
      </c>
      <c r="R26" s="1091"/>
      <c r="S26" s="1091"/>
      <c r="T26" s="1091"/>
      <c r="U26" s="1092"/>
      <c r="V26" s="1090" t="s">
        <v>391</v>
      </c>
      <c r="W26" s="1091"/>
      <c r="X26" s="1091"/>
      <c r="Y26" s="1091"/>
      <c r="Z26" s="1092"/>
      <c r="AA26" s="1090" t="s">
        <v>392</v>
      </c>
      <c r="AB26" s="1091"/>
      <c r="AC26" s="1091"/>
      <c r="AD26" s="1091"/>
      <c r="AE26" s="1091"/>
      <c r="AF26" s="1148" t="s">
        <v>393</v>
      </c>
      <c r="AG26" s="1097"/>
      <c r="AH26" s="1097"/>
      <c r="AI26" s="1097"/>
      <c r="AJ26" s="1149"/>
      <c r="AK26" s="1091" t="s">
        <v>394</v>
      </c>
      <c r="AL26" s="1091"/>
      <c r="AM26" s="1091"/>
      <c r="AN26" s="1091"/>
      <c r="AO26" s="1092"/>
      <c r="AP26" s="1090" t="s">
        <v>395</v>
      </c>
      <c r="AQ26" s="1091"/>
      <c r="AR26" s="1091"/>
      <c r="AS26" s="1091"/>
      <c r="AT26" s="1092"/>
      <c r="AU26" s="1090" t="s">
        <v>396</v>
      </c>
      <c r="AV26" s="1091"/>
      <c r="AW26" s="1091"/>
      <c r="AX26" s="1091"/>
      <c r="AY26" s="1092"/>
      <c r="AZ26" s="1090" t="s">
        <v>397</v>
      </c>
      <c r="BA26" s="1091"/>
      <c r="BB26" s="1091"/>
      <c r="BC26" s="1091"/>
      <c r="BD26" s="1092"/>
      <c r="BE26" s="1090" t="s">
        <v>371</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398</v>
      </c>
      <c r="C28" s="1140"/>
      <c r="D28" s="1140"/>
      <c r="E28" s="1140"/>
      <c r="F28" s="1140"/>
      <c r="G28" s="1140"/>
      <c r="H28" s="1140"/>
      <c r="I28" s="1140"/>
      <c r="J28" s="1140"/>
      <c r="K28" s="1140"/>
      <c r="L28" s="1140"/>
      <c r="M28" s="1140"/>
      <c r="N28" s="1140"/>
      <c r="O28" s="1140"/>
      <c r="P28" s="1141"/>
      <c r="Q28" s="1142">
        <v>3297</v>
      </c>
      <c r="R28" s="1143"/>
      <c r="S28" s="1143"/>
      <c r="T28" s="1143"/>
      <c r="U28" s="1143"/>
      <c r="V28" s="1143">
        <v>3289</v>
      </c>
      <c r="W28" s="1143"/>
      <c r="X28" s="1143"/>
      <c r="Y28" s="1143"/>
      <c r="Z28" s="1143"/>
      <c r="AA28" s="1143">
        <v>8</v>
      </c>
      <c r="AB28" s="1143"/>
      <c r="AC28" s="1143"/>
      <c r="AD28" s="1143"/>
      <c r="AE28" s="1144"/>
      <c r="AF28" s="1145">
        <v>8</v>
      </c>
      <c r="AG28" s="1143"/>
      <c r="AH28" s="1143"/>
      <c r="AI28" s="1143"/>
      <c r="AJ28" s="1146"/>
      <c r="AK28" s="1147"/>
      <c r="AL28" s="1135"/>
      <c r="AM28" s="1135"/>
      <c r="AN28" s="1135"/>
      <c r="AO28" s="1135"/>
      <c r="AP28" s="1135"/>
      <c r="AQ28" s="1135"/>
      <c r="AR28" s="1135"/>
      <c r="AS28" s="1135"/>
      <c r="AT28" s="1135"/>
      <c r="AU28" s="1135"/>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0" t="s">
        <v>399</v>
      </c>
      <c r="C29" s="1121"/>
      <c r="D29" s="1121"/>
      <c r="E29" s="1121"/>
      <c r="F29" s="1121"/>
      <c r="G29" s="1121"/>
      <c r="H29" s="1121"/>
      <c r="I29" s="1121"/>
      <c r="J29" s="1121"/>
      <c r="K29" s="1121"/>
      <c r="L29" s="1121"/>
      <c r="M29" s="1121"/>
      <c r="N29" s="1121"/>
      <c r="O29" s="1121"/>
      <c r="P29" s="1122"/>
      <c r="Q29" s="1132">
        <v>2187</v>
      </c>
      <c r="R29" s="1133"/>
      <c r="S29" s="1133"/>
      <c r="T29" s="1133"/>
      <c r="U29" s="1133"/>
      <c r="V29" s="1133">
        <v>2154</v>
      </c>
      <c r="W29" s="1133"/>
      <c r="X29" s="1133"/>
      <c r="Y29" s="1133"/>
      <c r="Z29" s="1133"/>
      <c r="AA29" s="1133">
        <v>33</v>
      </c>
      <c r="AB29" s="1133"/>
      <c r="AC29" s="1133"/>
      <c r="AD29" s="1133"/>
      <c r="AE29" s="1134"/>
      <c r="AF29" s="1126">
        <v>33</v>
      </c>
      <c r="AG29" s="1127"/>
      <c r="AH29" s="1127"/>
      <c r="AI29" s="1127"/>
      <c r="AJ29" s="1128"/>
      <c r="AK29" s="1069"/>
      <c r="AL29" s="1060"/>
      <c r="AM29" s="1060"/>
      <c r="AN29" s="1060"/>
      <c r="AO29" s="1060"/>
      <c r="AP29" s="1060"/>
      <c r="AQ29" s="1060"/>
      <c r="AR29" s="1060"/>
      <c r="AS29" s="1060"/>
      <c r="AT29" s="1060"/>
      <c r="AU29" s="1060"/>
      <c r="AV29" s="1060"/>
      <c r="AW29" s="1060"/>
      <c r="AX29" s="1060"/>
      <c r="AY29" s="1060"/>
      <c r="AZ29" s="1131"/>
      <c r="BA29" s="1131"/>
      <c r="BB29" s="1131"/>
      <c r="BC29" s="1131"/>
      <c r="BD29" s="1131"/>
      <c r="BE29" s="1115"/>
      <c r="BF29" s="1115"/>
      <c r="BG29" s="1115"/>
      <c r="BH29" s="1115"/>
      <c r="BI29" s="1116"/>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0" t="s">
        <v>400</v>
      </c>
      <c r="C30" s="1121"/>
      <c r="D30" s="1121"/>
      <c r="E30" s="1121"/>
      <c r="F30" s="1121"/>
      <c r="G30" s="1121"/>
      <c r="H30" s="1121"/>
      <c r="I30" s="1121"/>
      <c r="J30" s="1121"/>
      <c r="K30" s="1121"/>
      <c r="L30" s="1121"/>
      <c r="M30" s="1121"/>
      <c r="N30" s="1121"/>
      <c r="O30" s="1121"/>
      <c r="P30" s="1122"/>
      <c r="Q30" s="1132">
        <v>13</v>
      </c>
      <c r="R30" s="1133"/>
      <c r="S30" s="1133"/>
      <c r="T30" s="1133"/>
      <c r="U30" s="1133"/>
      <c r="V30" s="1133">
        <v>12</v>
      </c>
      <c r="W30" s="1133"/>
      <c r="X30" s="1133"/>
      <c r="Y30" s="1133"/>
      <c r="Z30" s="1133"/>
      <c r="AA30" s="1133">
        <v>1</v>
      </c>
      <c r="AB30" s="1133"/>
      <c r="AC30" s="1133"/>
      <c r="AD30" s="1133"/>
      <c r="AE30" s="1134"/>
      <c r="AF30" s="1126">
        <v>1</v>
      </c>
      <c r="AG30" s="1127"/>
      <c r="AH30" s="1127"/>
      <c r="AI30" s="1127"/>
      <c r="AJ30" s="1128"/>
      <c r="AK30" s="1069"/>
      <c r="AL30" s="1060"/>
      <c r="AM30" s="1060"/>
      <c r="AN30" s="1060"/>
      <c r="AO30" s="1060"/>
      <c r="AP30" s="1060"/>
      <c r="AQ30" s="1060"/>
      <c r="AR30" s="1060"/>
      <c r="AS30" s="1060"/>
      <c r="AT30" s="1060"/>
      <c r="AU30" s="1060"/>
      <c r="AV30" s="1060"/>
      <c r="AW30" s="1060"/>
      <c r="AX30" s="1060"/>
      <c r="AY30" s="1060"/>
      <c r="AZ30" s="1131"/>
      <c r="BA30" s="1131"/>
      <c r="BB30" s="1131"/>
      <c r="BC30" s="1131"/>
      <c r="BD30" s="1131"/>
      <c r="BE30" s="1115"/>
      <c r="BF30" s="1115"/>
      <c r="BG30" s="1115"/>
      <c r="BH30" s="1115"/>
      <c r="BI30" s="1116"/>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0" t="s">
        <v>401</v>
      </c>
      <c r="C31" s="1121"/>
      <c r="D31" s="1121"/>
      <c r="E31" s="1121"/>
      <c r="F31" s="1121"/>
      <c r="G31" s="1121"/>
      <c r="H31" s="1121"/>
      <c r="I31" s="1121"/>
      <c r="J31" s="1121"/>
      <c r="K31" s="1121"/>
      <c r="L31" s="1121"/>
      <c r="M31" s="1121"/>
      <c r="N31" s="1121"/>
      <c r="O31" s="1121"/>
      <c r="P31" s="1122"/>
      <c r="Q31" s="1132">
        <v>377</v>
      </c>
      <c r="R31" s="1133"/>
      <c r="S31" s="1133"/>
      <c r="T31" s="1133"/>
      <c r="U31" s="1133"/>
      <c r="V31" s="1133">
        <v>376</v>
      </c>
      <c r="W31" s="1133"/>
      <c r="X31" s="1133"/>
      <c r="Y31" s="1133"/>
      <c r="Z31" s="1133"/>
      <c r="AA31" s="1133">
        <v>1</v>
      </c>
      <c r="AB31" s="1133"/>
      <c r="AC31" s="1133"/>
      <c r="AD31" s="1133"/>
      <c r="AE31" s="1134"/>
      <c r="AF31" s="1126">
        <v>1</v>
      </c>
      <c r="AG31" s="1127"/>
      <c r="AH31" s="1127"/>
      <c r="AI31" s="1127"/>
      <c r="AJ31" s="1128"/>
      <c r="AK31" s="1069"/>
      <c r="AL31" s="1060"/>
      <c r="AM31" s="1060"/>
      <c r="AN31" s="1060"/>
      <c r="AO31" s="1060"/>
      <c r="AP31" s="1060"/>
      <c r="AQ31" s="1060"/>
      <c r="AR31" s="1060"/>
      <c r="AS31" s="1060"/>
      <c r="AT31" s="1060"/>
      <c r="AU31" s="1060"/>
      <c r="AV31" s="1060"/>
      <c r="AW31" s="1060"/>
      <c r="AX31" s="1060"/>
      <c r="AY31" s="1060"/>
      <c r="AZ31" s="1131"/>
      <c r="BA31" s="1131"/>
      <c r="BB31" s="1131"/>
      <c r="BC31" s="1131"/>
      <c r="BD31" s="1131"/>
      <c r="BE31" s="1115"/>
      <c r="BF31" s="1115"/>
      <c r="BG31" s="1115"/>
      <c r="BH31" s="1115"/>
      <c r="BI31" s="1116"/>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0" t="s">
        <v>402</v>
      </c>
      <c r="C32" s="1121"/>
      <c r="D32" s="1121"/>
      <c r="E32" s="1121"/>
      <c r="F32" s="1121"/>
      <c r="G32" s="1121"/>
      <c r="H32" s="1121"/>
      <c r="I32" s="1121"/>
      <c r="J32" s="1121"/>
      <c r="K32" s="1121"/>
      <c r="L32" s="1121"/>
      <c r="M32" s="1121"/>
      <c r="N32" s="1121"/>
      <c r="O32" s="1121"/>
      <c r="P32" s="1122"/>
      <c r="Q32" s="1132">
        <v>797</v>
      </c>
      <c r="R32" s="1133"/>
      <c r="S32" s="1133"/>
      <c r="T32" s="1133"/>
      <c r="U32" s="1133"/>
      <c r="V32" s="1133">
        <v>737</v>
      </c>
      <c r="W32" s="1133"/>
      <c r="X32" s="1133"/>
      <c r="Y32" s="1133"/>
      <c r="Z32" s="1133"/>
      <c r="AA32" s="1133">
        <v>60</v>
      </c>
      <c r="AB32" s="1133"/>
      <c r="AC32" s="1133"/>
      <c r="AD32" s="1133"/>
      <c r="AE32" s="1134"/>
      <c r="AF32" s="1126">
        <v>1956</v>
      </c>
      <c r="AG32" s="1127"/>
      <c r="AH32" s="1127"/>
      <c r="AI32" s="1127"/>
      <c r="AJ32" s="1128"/>
      <c r="AK32" s="1069">
        <v>4</v>
      </c>
      <c r="AL32" s="1060"/>
      <c r="AM32" s="1060"/>
      <c r="AN32" s="1060"/>
      <c r="AO32" s="1060"/>
      <c r="AP32" s="1060">
        <v>11</v>
      </c>
      <c r="AQ32" s="1060"/>
      <c r="AR32" s="1060"/>
      <c r="AS32" s="1060"/>
      <c r="AT32" s="1060"/>
      <c r="AU32" s="1060"/>
      <c r="AV32" s="1060"/>
      <c r="AW32" s="1060"/>
      <c r="AX32" s="1060"/>
      <c r="AY32" s="1060"/>
      <c r="AZ32" s="1131"/>
      <c r="BA32" s="1131"/>
      <c r="BB32" s="1131"/>
      <c r="BC32" s="1131"/>
      <c r="BD32" s="1131"/>
      <c r="BE32" s="1115" t="s">
        <v>403</v>
      </c>
      <c r="BF32" s="1115"/>
      <c r="BG32" s="1115"/>
      <c r="BH32" s="1115"/>
      <c r="BI32" s="1116"/>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0" t="s">
        <v>404</v>
      </c>
      <c r="C33" s="1121"/>
      <c r="D33" s="1121"/>
      <c r="E33" s="1121"/>
      <c r="F33" s="1121"/>
      <c r="G33" s="1121"/>
      <c r="H33" s="1121"/>
      <c r="I33" s="1121"/>
      <c r="J33" s="1121"/>
      <c r="K33" s="1121"/>
      <c r="L33" s="1121"/>
      <c r="M33" s="1121"/>
      <c r="N33" s="1121"/>
      <c r="O33" s="1121"/>
      <c r="P33" s="1122"/>
      <c r="Q33" s="1132">
        <v>1128</v>
      </c>
      <c r="R33" s="1133"/>
      <c r="S33" s="1133"/>
      <c r="T33" s="1133"/>
      <c r="U33" s="1133"/>
      <c r="V33" s="1133">
        <v>1065</v>
      </c>
      <c r="W33" s="1133"/>
      <c r="X33" s="1133"/>
      <c r="Y33" s="1133"/>
      <c r="Z33" s="1133"/>
      <c r="AA33" s="1133">
        <v>63</v>
      </c>
      <c r="AB33" s="1133"/>
      <c r="AC33" s="1133"/>
      <c r="AD33" s="1133"/>
      <c r="AE33" s="1134"/>
      <c r="AF33" s="1126">
        <v>54</v>
      </c>
      <c r="AG33" s="1127"/>
      <c r="AH33" s="1127"/>
      <c r="AI33" s="1127"/>
      <c r="AJ33" s="1128"/>
      <c r="AK33" s="1069">
        <v>200</v>
      </c>
      <c r="AL33" s="1060"/>
      <c r="AM33" s="1060"/>
      <c r="AN33" s="1060"/>
      <c r="AO33" s="1060"/>
      <c r="AP33" s="1060">
        <v>6511</v>
      </c>
      <c r="AQ33" s="1060"/>
      <c r="AR33" s="1060"/>
      <c r="AS33" s="1060"/>
      <c r="AT33" s="1060"/>
      <c r="AU33" s="1060">
        <v>4562</v>
      </c>
      <c r="AV33" s="1060"/>
      <c r="AW33" s="1060"/>
      <c r="AX33" s="1060"/>
      <c r="AY33" s="1060"/>
      <c r="AZ33" s="1131"/>
      <c r="BA33" s="1131"/>
      <c r="BB33" s="1131"/>
      <c r="BC33" s="1131"/>
      <c r="BD33" s="1131"/>
      <c r="BE33" s="1115" t="s">
        <v>403</v>
      </c>
      <c r="BF33" s="1115"/>
      <c r="BG33" s="1115"/>
      <c r="BH33" s="1115"/>
      <c r="BI33" s="1116"/>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0"/>
      <c r="C34" s="1121"/>
      <c r="D34" s="1121"/>
      <c r="E34" s="1121"/>
      <c r="F34" s="1121"/>
      <c r="G34" s="1121"/>
      <c r="H34" s="1121"/>
      <c r="I34" s="1121"/>
      <c r="J34" s="1121"/>
      <c r="K34" s="1121"/>
      <c r="L34" s="1121"/>
      <c r="M34" s="1121"/>
      <c r="N34" s="1121"/>
      <c r="O34" s="1121"/>
      <c r="P34" s="1122"/>
      <c r="Q34" s="1132"/>
      <c r="R34" s="1133"/>
      <c r="S34" s="1133"/>
      <c r="T34" s="1133"/>
      <c r="U34" s="1133"/>
      <c r="V34" s="1133"/>
      <c r="W34" s="1133"/>
      <c r="X34" s="1133"/>
      <c r="Y34" s="1133"/>
      <c r="Z34" s="1133"/>
      <c r="AA34" s="1133"/>
      <c r="AB34" s="1133"/>
      <c r="AC34" s="1133"/>
      <c r="AD34" s="1133"/>
      <c r="AE34" s="1134"/>
      <c r="AF34" s="1126"/>
      <c r="AG34" s="1127"/>
      <c r="AH34" s="1127"/>
      <c r="AI34" s="1127"/>
      <c r="AJ34" s="1128"/>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15"/>
      <c r="BF34" s="1115"/>
      <c r="BG34" s="1115"/>
      <c r="BH34" s="1115"/>
      <c r="BI34" s="1116"/>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0"/>
      <c r="C35" s="1121"/>
      <c r="D35" s="1121"/>
      <c r="E35" s="1121"/>
      <c r="F35" s="1121"/>
      <c r="G35" s="1121"/>
      <c r="H35" s="1121"/>
      <c r="I35" s="1121"/>
      <c r="J35" s="1121"/>
      <c r="K35" s="1121"/>
      <c r="L35" s="1121"/>
      <c r="M35" s="1121"/>
      <c r="N35" s="1121"/>
      <c r="O35" s="1121"/>
      <c r="P35" s="1122"/>
      <c r="Q35" s="1132"/>
      <c r="R35" s="1133"/>
      <c r="S35" s="1133"/>
      <c r="T35" s="1133"/>
      <c r="U35" s="1133"/>
      <c r="V35" s="1133"/>
      <c r="W35" s="1133"/>
      <c r="X35" s="1133"/>
      <c r="Y35" s="1133"/>
      <c r="Z35" s="1133"/>
      <c r="AA35" s="1133"/>
      <c r="AB35" s="1133"/>
      <c r="AC35" s="1133"/>
      <c r="AD35" s="1133"/>
      <c r="AE35" s="1134"/>
      <c r="AF35" s="1126"/>
      <c r="AG35" s="1127"/>
      <c r="AH35" s="1127"/>
      <c r="AI35" s="1127"/>
      <c r="AJ35" s="1128"/>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15"/>
      <c r="BF35" s="1115"/>
      <c r="BG35" s="1115"/>
      <c r="BH35" s="1115"/>
      <c r="BI35" s="1116"/>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0"/>
      <c r="C36" s="1121"/>
      <c r="D36" s="1121"/>
      <c r="E36" s="1121"/>
      <c r="F36" s="1121"/>
      <c r="G36" s="1121"/>
      <c r="H36" s="1121"/>
      <c r="I36" s="1121"/>
      <c r="J36" s="1121"/>
      <c r="K36" s="1121"/>
      <c r="L36" s="1121"/>
      <c r="M36" s="1121"/>
      <c r="N36" s="1121"/>
      <c r="O36" s="1121"/>
      <c r="P36" s="1122"/>
      <c r="Q36" s="1132"/>
      <c r="R36" s="1133"/>
      <c r="S36" s="1133"/>
      <c r="T36" s="1133"/>
      <c r="U36" s="1133"/>
      <c r="V36" s="1133"/>
      <c r="W36" s="1133"/>
      <c r="X36" s="1133"/>
      <c r="Y36" s="1133"/>
      <c r="Z36" s="1133"/>
      <c r="AA36" s="1133"/>
      <c r="AB36" s="1133"/>
      <c r="AC36" s="1133"/>
      <c r="AD36" s="1133"/>
      <c r="AE36" s="1134"/>
      <c r="AF36" s="1126"/>
      <c r="AG36" s="1127"/>
      <c r="AH36" s="1127"/>
      <c r="AI36" s="1127"/>
      <c r="AJ36" s="1128"/>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15"/>
      <c r="BF36" s="1115"/>
      <c r="BG36" s="1115"/>
      <c r="BH36" s="1115"/>
      <c r="BI36" s="1116"/>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0"/>
      <c r="C37" s="1121"/>
      <c r="D37" s="1121"/>
      <c r="E37" s="1121"/>
      <c r="F37" s="1121"/>
      <c r="G37" s="1121"/>
      <c r="H37" s="1121"/>
      <c r="I37" s="1121"/>
      <c r="J37" s="1121"/>
      <c r="K37" s="1121"/>
      <c r="L37" s="1121"/>
      <c r="M37" s="1121"/>
      <c r="N37" s="1121"/>
      <c r="O37" s="1121"/>
      <c r="P37" s="1122"/>
      <c r="Q37" s="1132"/>
      <c r="R37" s="1133"/>
      <c r="S37" s="1133"/>
      <c r="T37" s="1133"/>
      <c r="U37" s="1133"/>
      <c r="V37" s="1133"/>
      <c r="W37" s="1133"/>
      <c r="X37" s="1133"/>
      <c r="Y37" s="1133"/>
      <c r="Z37" s="1133"/>
      <c r="AA37" s="1133"/>
      <c r="AB37" s="1133"/>
      <c r="AC37" s="1133"/>
      <c r="AD37" s="1133"/>
      <c r="AE37" s="1134"/>
      <c r="AF37" s="1126"/>
      <c r="AG37" s="1127"/>
      <c r="AH37" s="1127"/>
      <c r="AI37" s="1127"/>
      <c r="AJ37" s="1128"/>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15"/>
      <c r="BF37" s="1115"/>
      <c r="BG37" s="1115"/>
      <c r="BH37" s="1115"/>
      <c r="BI37" s="1116"/>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0"/>
      <c r="C38" s="1121"/>
      <c r="D38" s="1121"/>
      <c r="E38" s="1121"/>
      <c r="F38" s="1121"/>
      <c r="G38" s="1121"/>
      <c r="H38" s="1121"/>
      <c r="I38" s="1121"/>
      <c r="J38" s="1121"/>
      <c r="K38" s="1121"/>
      <c r="L38" s="1121"/>
      <c r="M38" s="1121"/>
      <c r="N38" s="1121"/>
      <c r="O38" s="1121"/>
      <c r="P38" s="1122"/>
      <c r="Q38" s="1132"/>
      <c r="R38" s="1133"/>
      <c r="S38" s="1133"/>
      <c r="T38" s="1133"/>
      <c r="U38" s="1133"/>
      <c r="V38" s="1133"/>
      <c r="W38" s="1133"/>
      <c r="X38" s="1133"/>
      <c r="Y38" s="1133"/>
      <c r="Z38" s="1133"/>
      <c r="AA38" s="1133"/>
      <c r="AB38" s="1133"/>
      <c r="AC38" s="1133"/>
      <c r="AD38" s="1133"/>
      <c r="AE38" s="1134"/>
      <c r="AF38" s="1126"/>
      <c r="AG38" s="1127"/>
      <c r="AH38" s="1127"/>
      <c r="AI38" s="1127"/>
      <c r="AJ38" s="1128"/>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15"/>
      <c r="BF38" s="1115"/>
      <c r="BG38" s="1115"/>
      <c r="BH38" s="1115"/>
      <c r="BI38" s="1116"/>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0"/>
      <c r="C39" s="1121"/>
      <c r="D39" s="1121"/>
      <c r="E39" s="1121"/>
      <c r="F39" s="1121"/>
      <c r="G39" s="1121"/>
      <c r="H39" s="1121"/>
      <c r="I39" s="1121"/>
      <c r="J39" s="1121"/>
      <c r="K39" s="1121"/>
      <c r="L39" s="1121"/>
      <c r="M39" s="1121"/>
      <c r="N39" s="1121"/>
      <c r="O39" s="1121"/>
      <c r="P39" s="1122"/>
      <c r="Q39" s="1132"/>
      <c r="R39" s="1133"/>
      <c r="S39" s="1133"/>
      <c r="T39" s="1133"/>
      <c r="U39" s="1133"/>
      <c r="V39" s="1133"/>
      <c r="W39" s="1133"/>
      <c r="X39" s="1133"/>
      <c r="Y39" s="1133"/>
      <c r="Z39" s="1133"/>
      <c r="AA39" s="1133"/>
      <c r="AB39" s="1133"/>
      <c r="AC39" s="1133"/>
      <c r="AD39" s="1133"/>
      <c r="AE39" s="1134"/>
      <c r="AF39" s="1126"/>
      <c r="AG39" s="1127"/>
      <c r="AH39" s="1127"/>
      <c r="AI39" s="1127"/>
      <c r="AJ39" s="1128"/>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15"/>
      <c r="BF39" s="1115"/>
      <c r="BG39" s="1115"/>
      <c r="BH39" s="1115"/>
      <c r="BI39" s="1116"/>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0"/>
      <c r="C40" s="1121"/>
      <c r="D40" s="1121"/>
      <c r="E40" s="1121"/>
      <c r="F40" s="1121"/>
      <c r="G40" s="1121"/>
      <c r="H40" s="1121"/>
      <c r="I40" s="1121"/>
      <c r="J40" s="1121"/>
      <c r="K40" s="1121"/>
      <c r="L40" s="1121"/>
      <c r="M40" s="1121"/>
      <c r="N40" s="1121"/>
      <c r="O40" s="1121"/>
      <c r="P40" s="1122"/>
      <c r="Q40" s="1132"/>
      <c r="R40" s="1133"/>
      <c r="S40" s="1133"/>
      <c r="T40" s="1133"/>
      <c r="U40" s="1133"/>
      <c r="V40" s="1133"/>
      <c r="W40" s="1133"/>
      <c r="X40" s="1133"/>
      <c r="Y40" s="1133"/>
      <c r="Z40" s="1133"/>
      <c r="AA40" s="1133"/>
      <c r="AB40" s="1133"/>
      <c r="AC40" s="1133"/>
      <c r="AD40" s="1133"/>
      <c r="AE40" s="1134"/>
      <c r="AF40" s="1126"/>
      <c r="AG40" s="1127"/>
      <c r="AH40" s="1127"/>
      <c r="AI40" s="1127"/>
      <c r="AJ40" s="1128"/>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15"/>
      <c r="BF40" s="1115"/>
      <c r="BG40" s="1115"/>
      <c r="BH40" s="1115"/>
      <c r="BI40" s="1116"/>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0"/>
      <c r="C41" s="1121"/>
      <c r="D41" s="1121"/>
      <c r="E41" s="1121"/>
      <c r="F41" s="1121"/>
      <c r="G41" s="1121"/>
      <c r="H41" s="1121"/>
      <c r="I41" s="1121"/>
      <c r="J41" s="1121"/>
      <c r="K41" s="1121"/>
      <c r="L41" s="1121"/>
      <c r="M41" s="1121"/>
      <c r="N41" s="1121"/>
      <c r="O41" s="1121"/>
      <c r="P41" s="1122"/>
      <c r="Q41" s="1132"/>
      <c r="R41" s="1133"/>
      <c r="S41" s="1133"/>
      <c r="T41" s="1133"/>
      <c r="U41" s="1133"/>
      <c r="V41" s="1133"/>
      <c r="W41" s="1133"/>
      <c r="X41" s="1133"/>
      <c r="Y41" s="1133"/>
      <c r="Z41" s="1133"/>
      <c r="AA41" s="1133"/>
      <c r="AB41" s="1133"/>
      <c r="AC41" s="1133"/>
      <c r="AD41" s="1133"/>
      <c r="AE41" s="1134"/>
      <c r="AF41" s="1126"/>
      <c r="AG41" s="1127"/>
      <c r="AH41" s="1127"/>
      <c r="AI41" s="1127"/>
      <c r="AJ41" s="1128"/>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15"/>
      <c r="BF41" s="1115"/>
      <c r="BG41" s="1115"/>
      <c r="BH41" s="1115"/>
      <c r="BI41" s="1116"/>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0"/>
      <c r="C42" s="1121"/>
      <c r="D42" s="1121"/>
      <c r="E42" s="1121"/>
      <c r="F42" s="1121"/>
      <c r="G42" s="1121"/>
      <c r="H42" s="1121"/>
      <c r="I42" s="1121"/>
      <c r="J42" s="1121"/>
      <c r="K42" s="1121"/>
      <c r="L42" s="1121"/>
      <c r="M42" s="1121"/>
      <c r="N42" s="1121"/>
      <c r="O42" s="1121"/>
      <c r="P42" s="1122"/>
      <c r="Q42" s="1132"/>
      <c r="R42" s="1133"/>
      <c r="S42" s="1133"/>
      <c r="T42" s="1133"/>
      <c r="U42" s="1133"/>
      <c r="V42" s="1133"/>
      <c r="W42" s="1133"/>
      <c r="X42" s="1133"/>
      <c r="Y42" s="1133"/>
      <c r="Z42" s="1133"/>
      <c r="AA42" s="1133"/>
      <c r="AB42" s="1133"/>
      <c r="AC42" s="1133"/>
      <c r="AD42" s="1133"/>
      <c r="AE42" s="1134"/>
      <c r="AF42" s="1126"/>
      <c r="AG42" s="1127"/>
      <c r="AH42" s="1127"/>
      <c r="AI42" s="1127"/>
      <c r="AJ42" s="1128"/>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15"/>
      <c r="BF42" s="1115"/>
      <c r="BG42" s="1115"/>
      <c r="BH42" s="1115"/>
      <c r="BI42" s="1116"/>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0"/>
      <c r="C43" s="1121"/>
      <c r="D43" s="1121"/>
      <c r="E43" s="1121"/>
      <c r="F43" s="1121"/>
      <c r="G43" s="1121"/>
      <c r="H43" s="1121"/>
      <c r="I43" s="1121"/>
      <c r="J43" s="1121"/>
      <c r="K43" s="1121"/>
      <c r="L43" s="1121"/>
      <c r="M43" s="1121"/>
      <c r="N43" s="1121"/>
      <c r="O43" s="1121"/>
      <c r="P43" s="1122"/>
      <c r="Q43" s="1132"/>
      <c r="R43" s="1133"/>
      <c r="S43" s="1133"/>
      <c r="T43" s="1133"/>
      <c r="U43" s="1133"/>
      <c r="V43" s="1133"/>
      <c r="W43" s="1133"/>
      <c r="X43" s="1133"/>
      <c r="Y43" s="1133"/>
      <c r="Z43" s="1133"/>
      <c r="AA43" s="1133"/>
      <c r="AB43" s="1133"/>
      <c r="AC43" s="1133"/>
      <c r="AD43" s="1133"/>
      <c r="AE43" s="1134"/>
      <c r="AF43" s="1126"/>
      <c r="AG43" s="1127"/>
      <c r="AH43" s="1127"/>
      <c r="AI43" s="1127"/>
      <c r="AJ43" s="1128"/>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15"/>
      <c r="BF43" s="1115"/>
      <c r="BG43" s="1115"/>
      <c r="BH43" s="1115"/>
      <c r="BI43" s="1116"/>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0"/>
      <c r="C44" s="1121"/>
      <c r="D44" s="1121"/>
      <c r="E44" s="1121"/>
      <c r="F44" s="1121"/>
      <c r="G44" s="1121"/>
      <c r="H44" s="1121"/>
      <c r="I44" s="1121"/>
      <c r="J44" s="1121"/>
      <c r="K44" s="1121"/>
      <c r="L44" s="1121"/>
      <c r="M44" s="1121"/>
      <c r="N44" s="1121"/>
      <c r="O44" s="1121"/>
      <c r="P44" s="1122"/>
      <c r="Q44" s="1132"/>
      <c r="R44" s="1133"/>
      <c r="S44" s="1133"/>
      <c r="T44" s="1133"/>
      <c r="U44" s="1133"/>
      <c r="V44" s="1133"/>
      <c r="W44" s="1133"/>
      <c r="X44" s="1133"/>
      <c r="Y44" s="1133"/>
      <c r="Z44" s="1133"/>
      <c r="AA44" s="1133"/>
      <c r="AB44" s="1133"/>
      <c r="AC44" s="1133"/>
      <c r="AD44" s="1133"/>
      <c r="AE44" s="1134"/>
      <c r="AF44" s="1126"/>
      <c r="AG44" s="1127"/>
      <c r="AH44" s="1127"/>
      <c r="AI44" s="1127"/>
      <c r="AJ44" s="1128"/>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15"/>
      <c r="BF44" s="1115"/>
      <c r="BG44" s="1115"/>
      <c r="BH44" s="1115"/>
      <c r="BI44" s="1116"/>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0"/>
      <c r="C45" s="1121"/>
      <c r="D45" s="1121"/>
      <c r="E45" s="1121"/>
      <c r="F45" s="1121"/>
      <c r="G45" s="1121"/>
      <c r="H45" s="1121"/>
      <c r="I45" s="1121"/>
      <c r="J45" s="1121"/>
      <c r="K45" s="1121"/>
      <c r="L45" s="1121"/>
      <c r="M45" s="1121"/>
      <c r="N45" s="1121"/>
      <c r="O45" s="1121"/>
      <c r="P45" s="1122"/>
      <c r="Q45" s="1132"/>
      <c r="R45" s="1133"/>
      <c r="S45" s="1133"/>
      <c r="T45" s="1133"/>
      <c r="U45" s="1133"/>
      <c r="V45" s="1133"/>
      <c r="W45" s="1133"/>
      <c r="X45" s="1133"/>
      <c r="Y45" s="1133"/>
      <c r="Z45" s="1133"/>
      <c r="AA45" s="1133"/>
      <c r="AB45" s="1133"/>
      <c r="AC45" s="1133"/>
      <c r="AD45" s="1133"/>
      <c r="AE45" s="1134"/>
      <c r="AF45" s="1126"/>
      <c r="AG45" s="1127"/>
      <c r="AH45" s="1127"/>
      <c r="AI45" s="1127"/>
      <c r="AJ45" s="1128"/>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15"/>
      <c r="BF45" s="1115"/>
      <c r="BG45" s="1115"/>
      <c r="BH45" s="1115"/>
      <c r="BI45" s="1116"/>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0"/>
      <c r="C46" s="1121"/>
      <c r="D46" s="1121"/>
      <c r="E46" s="1121"/>
      <c r="F46" s="1121"/>
      <c r="G46" s="1121"/>
      <c r="H46" s="1121"/>
      <c r="I46" s="1121"/>
      <c r="J46" s="1121"/>
      <c r="K46" s="1121"/>
      <c r="L46" s="1121"/>
      <c r="M46" s="1121"/>
      <c r="N46" s="1121"/>
      <c r="O46" s="1121"/>
      <c r="P46" s="1122"/>
      <c r="Q46" s="1132"/>
      <c r="R46" s="1133"/>
      <c r="S46" s="1133"/>
      <c r="T46" s="1133"/>
      <c r="U46" s="1133"/>
      <c r="V46" s="1133"/>
      <c r="W46" s="1133"/>
      <c r="X46" s="1133"/>
      <c r="Y46" s="1133"/>
      <c r="Z46" s="1133"/>
      <c r="AA46" s="1133"/>
      <c r="AB46" s="1133"/>
      <c r="AC46" s="1133"/>
      <c r="AD46" s="1133"/>
      <c r="AE46" s="1134"/>
      <c r="AF46" s="1126"/>
      <c r="AG46" s="1127"/>
      <c r="AH46" s="1127"/>
      <c r="AI46" s="1127"/>
      <c r="AJ46" s="1128"/>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15"/>
      <c r="BF46" s="1115"/>
      <c r="BG46" s="1115"/>
      <c r="BH46" s="1115"/>
      <c r="BI46" s="1116"/>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0"/>
      <c r="C47" s="1121"/>
      <c r="D47" s="1121"/>
      <c r="E47" s="1121"/>
      <c r="F47" s="1121"/>
      <c r="G47" s="1121"/>
      <c r="H47" s="1121"/>
      <c r="I47" s="1121"/>
      <c r="J47" s="1121"/>
      <c r="K47" s="1121"/>
      <c r="L47" s="1121"/>
      <c r="M47" s="1121"/>
      <c r="N47" s="1121"/>
      <c r="O47" s="1121"/>
      <c r="P47" s="1122"/>
      <c r="Q47" s="1132"/>
      <c r="R47" s="1133"/>
      <c r="S47" s="1133"/>
      <c r="T47" s="1133"/>
      <c r="U47" s="1133"/>
      <c r="V47" s="1133"/>
      <c r="W47" s="1133"/>
      <c r="X47" s="1133"/>
      <c r="Y47" s="1133"/>
      <c r="Z47" s="1133"/>
      <c r="AA47" s="1133"/>
      <c r="AB47" s="1133"/>
      <c r="AC47" s="1133"/>
      <c r="AD47" s="1133"/>
      <c r="AE47" s="1134"/>
      <c r="AF47" s="1126"/>
      <c r="AG47" s="1127"/>
      <c r="AH47" s="1127"/>
      <c r="AI47" s="1127"/>
      <c r="AJ47" s="1128"/>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15"/>
      <c r="BF47" s="1115"/>
      <c r="BG47" s="1115"/>
      <c r="BH47" s="1115"/>
      <c r="BI47" s="1116"/>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0"/>
      <c r="C48" s="1121"/>
      <c r="D48" s="1121"/>
      <c r="E48" s="1121"/>
      <c r="F48" s="1121"/>
      <c r="G48" s="1121"/>
      <c r="H48" s="1121"/>
      <c r="I48" s="1121"/>
      <c r="J48" s="1121"/>
      <c r="K48" s="1121"/>
      <c r="L48" s="1121"/>
      <c r="M48" s="1121"/>
      <c r="N48" s="1121"/>
      <c r="O48" s="1121"/>
      <c r="P48" s="1122"/>
      <c r="Q48" s="1132"/>
      <c r="R48" s="1133"/>
      <c r="S48" s="1133"/>
      <c r="T48" s="1133"/>
      <c r="U48" s="1133"/>
      <c r="V48" s="1133"/>
      <c r="W48" s="1133"/>
      <c r="X48" s="1133"/>
      <c r="Y48" s="1133"/>
      <c r="Z48" s="1133"/>
      <c r="AA48" s="1133"/>
      <c r="AB48" s="1133"/>
      <c r="AC48" s="1133"/>
      <c r="AD48" s="1133"/>
      <c r="AE48" s="1134"/>
      <c r="AF48" s="1126"/>
      <c r="AG48" s="1127"/>
      <c r="AH48" s="1127"/>
      <c r="AI48" s="1127"/>
      <c r="AJ48" s="1128"/>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15"/>
      <c r="BF48" s="1115"/>
      <c r="BG48" s="1115"/>
      <c r="BH48" s="1115"/>
      <c r="BI48" s="1116"/>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0"/>
      <c r="C49" s="1121"/>
      <c r="D49" s="1121"/>
      <c r="E49" s="1121"/>
      <c r="F49" s="1121"/>
      <c r="G49" s="1121"/>
      <c r="H49" s="1121"/>
      <c r="I49" s="1121"/>
      <c r="J49" s="1121"/>
      <c r="K49" s="1121"/>
      <c r="L49" s="1121"/>
      <c r="M49" s="1121"/>
      <c r="N49" s="1121"/>
      <c r="O49" s="1121"/>
      <c r="P49" s="1122"/>
      <c r="Q49" s="1132"/>
      <c r="R49" s="1133"/>
      <c r="S49" s="1133"/>
      <c r="T49" s="1133"/>
      <c r="U49" s="1133"/>
      <c r="V49" s="1133"/>
      <c r="W49" s="1133"/>
      <c r="X49" s="1133"/>
      <c r="Y49" s="1133"/>
      <c r="Z49" s="1133"/>
      <c r="AA49" s="1133"/>
      <c r="AB49" s="1133"/>
      <c r="AC49" s="1133"/>
      <c r="AD49" s="1133"/>
      <c r="AE49" s="1134"/>
      <c r="AF49" s="1126"/>
      <c r="AG49" s="1127"/>
      <c r="AH49" s="1127"/>
      <c r="AI49" s="1127"/>
      <c r="AJ49" s="1128"/>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15"/>
      <c r="BF49" s="1115"/>
      <c r="BG49" s="1115"/>
      <c r="BH49" s="1115"/>
      <c r="BI49" s="1116"/>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0"/>
      <c r="C50" s="1121"/>
      <c r="D50" s="1121"/>
      <c r="E50" s="1121"/>
      <c r="F50" s="1121"/>
      <c r="G50" s="1121"/>
      <c r="H50" s="1121"/>
      <c r="I50" s="1121"/>
      <c r="J50" s="1121"/>
      <c r="K50" s="1121"/>
      <c r="L50" s="1121"/>
      <c r="M50" s="1121"/>
      <c r="N50" s="1121"/>
      <c r="O50" s="1121"/>
      <c r="P50" s="1122"/>
      <c r="Q50" s="1123"/>
      <c r="R50" s="1124"/>
      <c r="S50" s="1124"/>
      <c r="T50" s="1124"/>
      <c r="U50" s="1124"/>
      <c r="V50" s="1124"/>
      <c r="W50" s="1124"/>
      <c r="X50" s="1124"/>
      <c r="Y50" s="1124"/>
      <c r="Z50" s="1124"/>
      <c r="AA50" s="1124"/>
      <c r="AB50" s="1124"/>
      <c r="AC50" s="1124"/>
      <c r="AD50" s="1124"/>
      <c r="AE50" s="1125"/>
      <c r="AF50" s="1126"/>
      <c r="AG50" s="1127"/>
      <c r="AH50" s="1127"/>
      <c r="AI50" s="1127"/>
      <c r="AJ50" s="1128"/>
      <c r="AK50" s="1129"/>
      <c r="AL50" s="1124"/>
      <c r="AM50" s="1124"/>
      <c r="AN50" s="1124"/>
      <c r="AO50" s="1124"/>
      <c r="AP50" s="1124"/>
      <c r="AQ50" s="1124"/>
      <c r="AR50" s="1124"/>
      <c r="AS50" s="1124"/>
      <c r="AT50" s="1124"/>
      <c r="AU50" s="1124"/>
      <c r="AV50" s="1124"/>
      <c r="AW50" s="1124"/>
      <c r="AX50" s="1124"/>
      <c r="AY50" s="1124"/>
      <c r="AZ50" s="1130"/>
      <c r="BA50" s="1130"/>
      <c r="BB50" s="1130"/>
      <c r="BC50" s="1130"/>
      <c r="BD50" s="1130"/>
      <c r="BE50" s="1115"/>
      <c r="BF50" s="1115"/>
      <c r="BG50" s="1115"/>
      <c r="BH50" s="1115"/>
      <c r="BI50" s="1116"/>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0"/>
      <c r="C51" s="1121"/>
      <c r="D51" s="1121"/>
      <c r="E51" s="1121"/>
      <c r="F51" s="1121"/>
      <c r="G51" s="1121"/>
      <c r="H51" s="1121"/>
      <c r="I51" s="1121"/>
      <c r="J51" s="1121"/>
      <c r="K51" s="1121"/>
      <c r="L51" s="1121"/>
      <c r="M51" s="1121"/>
      <c r="N51" s="1121"/>
      <c r="O51" s="1121"/>
      <c r="P51" s="1122"/>
      <c r="Q51" s="1123"/>
      <c r="R51" s="1124"/>
      <c r="S51" s="1124"/>
      <c r="T51" s="1124"/>
      <c r="U51" s="1124"/>
      <c r="V51" s="1124"/>
      <c r="W51" s="1124"/>
      <c r="X51" s="1124"/>
      <c r="Y51" s="1124"/>
      <c r="Z51" s="1124"/>
      <c r="AA51" s="1124"/>
      <c r="AB51" s="1124"/>
      <c r="AC51" s="1124"/>
      <c r="AD51" s="1124"/>
      <c r="AE51" s="1125"/>
      <c r="AF51" s="1126"/>
      <c r="AG51" s="1127"/>
      <c r="AH51" s="1127"/>
      <c r="AI51" s="1127"/>
      <c r="AJ51" s="1128"/>
      <c r="AK51" s="1129"/>
      <c r="AL51" s="1124"/>
      <c r="AM51" s="1124"/>
      <c r="AN51" s="1124"/>
      <c r="AO51" s="1124"/>
      <c r="AP51" s="1124"/>
      <c r="AQ51" s="1124"/>
      <c r="AR51" s="1124"/>
      <c r="AS51" s="1124"/>
      <c r="AT51" s="1124"/>
      <c r="AU51" s="1124"/>
      <c r="AV51" s="1124"/>
      <c r="AW51" s="1124"/>
      <c r="AX51" s="1124"/>
      <c r="AY51" s="1124"/>
      <c r="AZ51" s="1130"/>
      <c r="BA51" s="1130"/>
      <c r="BB51" s="1130"/>
      <c r="BC51" s="1130"/>
      <c r="BD51" s="1130"/>
      <c r="BE51" s="1115"/>
      <c r="BF51" s="1115"/>
      <c r="BG51" s="1115"/>
      <c r="BH51" s="1115"/>
      <c r="BI51" s="1116"/>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0"/>
      <c r="C52" s="1121"/>
      <c r="D52" s="1121"/>
      <c r="E52" s="1121"/>
      <c r="F52" s="1121"/>
      <c r="G52" s="1121"/>
      <c r="H52" s="1121"/>
      <c r="I52" s="1121"/>
      <c r="J52" s="1121"/>
      <c r="K52" s="1121"/>
      <c r="L52" s="1121"/>
      <c r="M52" s="1121"/>
      <c r="N52" s="1121"/>
      <c r="O52" s="1121"/>
      <c r="P52" s="1122"/>
      <c r="Q52" s="1123"/>
      <c r="R52" s="1124"/>
      <c r="S52" s="1124"/>
      <c r="T52" s="1124"/>
      <c r="U52" s="1124"/>
      <c r="V52" s="1124"/>
      <c r="W52" s="1124"/>
      <c r="X52" s="1124"/>
      <c r="Y52" s="1124"/>
      <c r="Z52" s="1124"/>
      <c r="AA52" s="1124"/>
      <c r="AB52" s="1124"/>
      <c r="AC52" s="1124"/>
      <c r="AD52" s="1124"/>
      <c r="AE52" s="1125"/>
      <c r="AF52" s="1126"/>
      <c r="AG52" s="1127"/>
      <c r="AH52" s="1127"/>
      <c r="AI52" s="1127"/>
      <c r="AJ52" s="1128"/>
      <c r="AK52" s="1129"/>
      <c r="AL52" s="1124"/>
      <c r="AM52" s="1124"/>
      <c r="AN52" s="1124"/>
      <c r="AO52" s="1124"/>
      <c r="AP52" s="1124"/>
      <c r="AQ52" s="1124"/>
      <c r="AR52" s="1124"/>
      <c r="AS52" s="1124"/>
      <c r="AT52" s="1124"/>
      <c r="AU52" s="1124"/>
      <c r="AV52" s="1124"/>
      <c r="AW52" s="1124"/>
      <c r="AX52" s="1124"/>
      <c r="AY52" s="1124"/>
      <c r="AZ52" s="1130"/>
      <c r="BA52" s="1130"/>
      <c r="BB52" s="1130"/>
      <c r="BC52" s="1130"/>
      <c r="BD52" s="1130"/>
      <c r="BE52" s="1115"/>
      <c r="BF52" s="1115"/>
      <c r="BG52" s="1115"/>
      <c r="BH52" s="1115"/>
      <c r="BI52" s="1116"/>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0"/>
      <c r="C53" s="1121"/>
      <c r="D53" s="1121"/>
      <c r="E53" s="1121"/>
      <c r="F53" s="1121"/>
      <c r="G53" s="1121"/>
      <c r="H53" s="1121"/>
      <c r="I53" s="1121"/>
      <c r="J53" s="1121"/>
      <c r="K53" s="1121"/>
      <c r="L53" s="1121"/>
      <c r="M53" s="1121"/>
      <c r="N53" s="1121"/>
      <c r="O53" s="1121"/>
      <c r="P53" s="1122"/>
      <c r="Q53" s="1123"/>
      <c r="R53" s="1124"/>
      <c r="S53" s="1124"/>
      <c r="T53" s="1124"/>
      <c r="U53" s="1124"/>
      <c r="V53" s="1124"/>
      <c r="W53" s="1124"/>
      <c r="X53" s="1124"/>
      <c r="Y53" s="1124"/>
      <c r="Z53" s="1124"/>
      <c r="AA53" s="1124"/>
      <c r="AB53" s="1124"/>
      <c r="AC53" s="1124"/>
      <c r="AD53" s="1124"/>
      <c r="AE53" s="1125"/>
      <c r="AF53" s="1126"/>
      <c r="AG53" s="1127"/>
      <c r="AH53" s="1127"/>
      <c r="AI53" s="1127"/>
      <c r="AJ53" s="1128"/>
      <c r="AK53" s="1129"/>
      <c r="AL53" s="1124"/>
      <c r="AM53" s="1124"/>
      <c r="AN53" s="1124"/>
      <c r="AO53" s="1124"/>
      <c r="AP53" s="1124"/>
      <c r="AQ53" s="1124"/>
      <c r="AR53" s="1124"/>
      <c r="AS53" s="1124"/>
      <c r="AT53" s="1124"/>
      <c r="AU53" s="1124"/>
      <c r="AV53" s="1124"/>
      <c r="AW53" s="1124"/>
      <c r="AX53" s="1124"/>
      <c r="AY53" s="1124"/>
      <c r="AZ53" s="1130"/>
      <c r="BA53" s="1130"/>
      <c r="BB53" s="1130"/>
      <c r="BC53" s="1130"/>
      <c r="BD53" s="1130"/>
      <c r="BE53" s="1115"/>
      <c r="BF53" s="1115"/>
      <c r="BG53" s="1115"/>
      <c r="BH53" s="1115"/>
      <c r="BI53" s="1116"/>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0"/>
      <c r="C54" s="1121"/>
      <c r="D54" s="1121"/>
      <c r="E54" s="1121"/>
      <c r="F54" s="1121"/>
      <c r="G54" s="1121"/>
      <c r="H54" s="1121"/>
      <c r="I54" s="1121"/>
      <c r="J54" s="1121"/>
      <c r="K54" s="1121"/>
      <c r="L54" s="1121"/>
      <c r="M54" s="1121"/>
      <c r="N54" s="1121"/>
      <c r="O54" s="1121"/>
      <c r="P54" s="1122"/>
      <c r="Q54" s="1123"/>
      <c r="R54" s="1124"/>
      <c r="S54" s="1124"/>
      <c r="T54" s="1124"/>
      <c r="U54" s="1124"/>
      <c r="V54" s="1124"/>
      <c r="W54" s="1124"/>
      <c r="X54" s="1124"/>
      <c r="Y54" s="1124"/>
      <c r="Z54" s="1124"/>
      <c r="AA54" s="1124"/>
      <c r="AB54" s="1124"/>
      <c r="AC54" s="1124"/>
      <c r="AD54" s="1124"/>
      <c r="AE54" s="1125"/>
      <c r="AF54" s="1126"/>
      <c r="AG54" s="1127"/>
      <c r="AH54" s="1127"/>
      <c r="AI54" s="1127"/>
      <c r="AJ54" s="1128"/>
      <c r="AK54" s="1129"/>
      <c r="AL54" s="1124"/>
      <c r="AM54" s="1124"/>
      <c r="AN54" s="1124"/>
      <c r="AO54" s="1124"/>
      <c r="AP54" s="1124"/>
      <c r="AQ54" s="1124"/>
      <c r="AR54" s="1124"/>
      <c r="AS54" s="1124"/>
      <c r="AT54" s="1124"/>
      <c r="AU54" s="1124"/>
      <c r="AV54" s="1124"/>
      <c r="AW54" s="1124"/>
      <c r="AX54" s="1124"/>
      <c r="AY54" s="1124"/>
      <c r="AZ54" s="1130"/>
      <c r="BA54" s="1130"/>
      <c r="BB54" s="1130"/>
      <c r="BC54" s="1130"/>
      <c r="BD54" s="1130"/>
      <c r="BE54" s="1115"/>
      <c r="BF54" s="1115"/>
      <c r="BG54" s="1115"/>
      <c r="BH54" s="1115"/>
      <c r="BI54" s="1116"/>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0"/>
      <c r="C55" s="1121"/>
      <c r="D55" s="1121"/>
      <c r="E55" s="1121"/>
      <c r="F55" s="1121"/>
      <c r="G55" s="1121"/>
      <c r="H55" s="1121"/>
      <c r="I55" s="1121"/>
      <c r="J55" s="1121"/>
      <c r="K55" s="1121"/>
      <c r="L55" s="1121"/>
      <c r="M55" s="1121"/>
      <c r="N55" s="1121"/>
      <c r="O55" s="1121"/>
      <c r="P55" s="1122"/>
      <c r="Q55" s="1123"/>
      <c r="R55" s="1124"/>
      <c r="S55" s="1124"/>
      <c r="T55" s="1124"/>
      <c r="U55" s="1124"/>
      <c r="V55" s="1124"/>
      <c r="W55" s="1124"/>
      <c r="X55" s="1124"/>
      <c r="Y55" s="1124"/>
      <c r="Z55" s="1124"/>
      <c r="AA55" s="1124"/>
      <c r="AB55" s="1124"/>
      <c r="AC55" s="1124"/>
      <c r="AD55" s="1124"/>
      <c r="AE55" s="1125"/>
      <c r="AF55" s="1126"/>
      <c r="AG55" s="1127"/>
      <c r="AH55" s="1127"/>
      <c r="AI55" s="1127"/>
      <c r="AJ55" s="1128"/>
      <c r="AK55" s="1129"/>
      <c r="AL55" s="1124"/>
      <c r="AM55" s="1124"/>
      <c r="AN55" s="1124"/>
      <c r="AO55" s="1124"/>
      <c r="AP55" s="1124"/>
      <c r="AQ55" s="1124"/>
      <c r="AR55" s="1124"/>
      <c r="AS55" s="1124"/>
      <c r="AT55" s="1124"/>
      <c r="AU55" s="1124"/>
      <c r="AV55" s="1124"/>
      <c r="AW55" s="1124"/>
      <c r="AX55" s="1124"/>
      <c r="AY55" s="1124"/>
      <c r="AZ55" s="1130"/>
      <c r="BA55" s="1130"/>
      <c r="BB55" s="1130"/>
      <c r="BC55" s="1130"/>
      <c r="BD55" s="1130"/>
      <c r="BE55" s="1115"/>
      <c r="BF55" s="1115"/>
      <c r="BG55" s="1115"/>
      <c r="BH55" s="1115"/>
      <c r="BI55" s="1116"/>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0"/>
      <c r="C56" s="1121"/>
      <c r="D56" s="1121"/>
      <c r="E56" s="1121"/>
      <c r="F56" s="1121"/>
      <c r="G56" s="1121"/>
      <c r="H56" s="1121"/>
      <c r="I56" s="1121"/>
      <c r="J56" s="1121"/>
      <c r="K56" s="1121"/>
      <c r="L56" s="1121"/>
      <c r="M56" s="1121"/>
      <c r="N56" s="1121"/>
      <c r="O56" s="1121"/>
      <c r="P56" s="1122"/>
      <c r="Q56" s="1123"/>
      <c r="R56" s="1124"/>
      <c r="S56" s="1124"/>
      <c r="T56" s="1124"/>
      <c r="U56" s="1124"/>
      <c r="V56" s="1124"/>
      <c r="W56" s="1124"/>
      <c r="X56" s="1124"/>
      <c r="Y56" s="1124"/>
      <c r="Z56" s="1124"/>
      <c r="AA56" s="1124"/>
      <c r="AB56" s="1124"/>
      <c r="AC56" s="1124"/>
      <c r="AD56" s="1124"/>
      <c r="AE56" s="1125"/>
      <c r="AF56" s="1126"/>
      <c r="AG56" s="1127"/>
      <c r="AH56" s="1127"/>
      <c r="AI56" s="1127"/>
      <c r="AJ56" s="1128"/>
      <c r="AK56" s="1129"/>
      <c r="AL56" s="1124"/>
      <c r="AM56" s="1124"/>
      <c r="AN56" s="1124"/>
      <c r="AO56" s="1124"/>
      <c r="AP56" s="1124"/>
      <c r="AQ56" s="1124"/>
      <c r="AR56" s="1124"/>
      <c r="AS56" s="1124"/>
      <c r="AT56" s="1124"/>
      <c r="AU56" s="1124"/>
      <c r="AV56" s="1124"/>
      <c r="AW56" s="1124"/>
      <c r="AX56" s="1124"/>
      <c r="AY56" s="1124"/>
      <c r="AZ56" s="1130"/>
      <c r="BA56" s="1130"/>
      <c r="BB56" s="1130"/>
      <c r="BC56" s="1130"/>
      <c r="BD56" s="1130"/>
      <c r="BE56" s="1115"/>
      <c r="BF56" s="1115"/>
      <c r="BG56" s="1115"/>
      <c r="BH56" s="1115"/>
      <c r="BI56" s="1116"/>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0"/>
      <c r="C57" s="1121"/>
      <c r="D57" s="1121"/>
      <c r="E57" s="1121"/>
      <c r="F57" s="1121"/>
      <c r="G57" s="1121"/>
      <c r="H57" s="1121"/>
      <c r="I57" s="1121"/>
      <c r="J57" s="1121"/>
      <c r="K57" s="1121"/>
      <c r="L57" s="1121"/>
      <c r="M57" s="1121"/>
      <c r="N57" s="1121"/>
      <c r="O57" s="1121"/>
      <c r="P57" s="1122"/>
      <c r="Q57" s="1123"/>
      <c r="R57" s="1124"/>
      <c r="S57" s="1124"/>
      <c r="T57" s="1124"/>
      <c r="U57" s="1124"/>
      <c r="V57" s="1124"/>
      <c r="W57" s="1124"/>
      <c r="X57" s="1124"/>
      <c r="Y57" s="1124"/>
      <c r="Z57" s="1124"/>
      <c r="AA57" s="1124"/>
      <c r="AB57" s="1124"/>
      <c r="AC57" s="1124"/>
      <c r="AD57" s="1124"/>
      <c r="AE57" s="1125"/>
      <c r="AF57" s="1126"/>
      <c r="AG57" s="1127"/>
      <c r="AH57" s="1127"/>
      <c r="AI57" s="1127"/>
      <c r="AJ57" s="1128"/>
      <c r="AK57" s="1129"/>
      <c r="AL57" s="1124"/>
      <c r="AM57" s="1124"/>
      <c r="AN57" s="1124"/>
      <c r="AO57" s="1124"/>
      <c r="AP57" s="1124"/>
      <c r="AQ57" s="1124"/>
      <c r="AR57" s="1124"/>
      <c r="AS57" s="1124"/>
      <c r="AT57" s="1124"/>
      <c r="AU57" s="1124"/>
      <c r="AV57" s="1124"/>
      <c r="AW57" s="1124"/>
      <c r="AX57" s="1124"/>
      <c r="AY57" s="1124"/>
      <c r="AZ57" s="1130"/>
      <c r="BA57" s="1130"/>
      <c r="BB57" s="1130"/>
      <c r="BC57" s="1130"/>
      <c r="BD57" s="1130"/>
      <c r="BE57" s="1115"/>
      <c r="BF57" s="1115"/>
      <c r="BG57" s="1115"/>
      <c r="BH57" s="1115"/>
      <c r="BI57" s="1116"/>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0"/>
      <c r="C58" s="1121"/>
      <c r="D58" s="1121"/>
      <c r="E58" s="1121"/>
      <c r="F58" s="1121"/>
      <c r="G58" s="1121"/>
      <c r="H58" s="1121"/>
      <c r="I58" s="1121"/>
      <c r="J58" s="1121"/>
      <c r="K58" s="1121"/>
      <c r="L58" s="1121"/>
      <c r="M58" s="1121"/>
      <c r="N58" s="1121"/>
      <c r="O58" s="1121"/>
      <c r="P58" s="1122"/>
      <c r="Q58" s="1123"/>
      <c r="R58" s="1124"/>
      <c r="S58" s="1124"/>
      <c r="T58" s="1124"/>
      <c r="U58" s="1124"/>
      <c r="V58" s="1124"/>
      <c r="W58" s="1124"/>
      <c r="X58" s="1124"/>
      <c r="Y58" s="1124"/>
      <c r="Z58" s="1124"/>
      <c r="AA58" s="1124"/>
      <c r="AB58" s="1124"/>
      <c r="AC58" s="1124"/>
      <c r="AD58" s="1124"/>
      <c r="AE58" s="1125"/>
      <c r="AF58" s="1126"/>
      <c r="AG58" s="1127"/>
      <c r="AH58" s="1127"/>
      <c r="AI58" s="1127"/>
      <c r="AJ58" s="1128"/>
      <c r="AK58" s="1129"/>
      <c r="AL58" s="1124"/>
      <c r="AM58" s="1124"/>
      <c r="AN58" s="1124"/>
      <c r="AO58" s="1124"/>
      <c r="AP58" s="1124"/>
      <c r="AQ58" s="1124"/>
      <c r="AR58" s="1124"/>
      <c r="AS58" s="1124"/>
      <c r="AT58" s="1124"/>
      <c r="AU58" s="1124"/>
      <c r="AV58" s="1124"/>
      <c r="AW58" s="1124"/>
      <c r="AX58" s="1124"/>
      <c r="AY58" s="1124"/>
      <c r="AZ58" s="1130"/>
      <c r="BA58" s="1130"/>
      <c r="BB58" s="1130"/>
      <c r="BC58" s="1130"/>
      <c r="BD58" s="1130"/>
      <c r="BE58" s="1115"/>
      <c r="BF58" s="1115"/>
      <c r="BG58" s="1115"/>
      <c r="BH58" s="1115"/>
      <c r="BI58" s="1116"/>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0"/>
      <c r="C59" s="1121"/>
      <c r="D59" s="1121"/>
      <c r="E59" s="1121"/>
      <c r="F59" s="1121"/>
      <c r="G59" s="1121"/>
      <c r="H59" s="1121"/>
      <c r="I59" s="1121"/>
      <c r="J59" s="1121"/>
      <c r="K59" s="1121"/>
      <c r="L59" s="1121"/>
      <c r="M59" s="1121"/>
      <c r="N59" s="1121"/>
      <c r="O59" s="1121"/>
      <c r="P59" s="1122"/>
      <c r="Q59" s="1123"/>
      <c r="R59" s="1124"/>
      <c r="S59" s="1124"/>
      <c r="T59" s="1124"/>
      <c r="U59" s="1124"/>
      <c r="V59" s="1124"/>
      <c r="W59" s="1124"/>
      <c r="X59" s="1124"/>
      <c r="Y59" s="1124"/>
      <c r="Z59" s="1124"/>
      <c r="AA59" s="1124"/>
      <c r="AB59" s="1124"/>
      <c r="AC59" s="1124"/>
      <c r="AD59" s="1124"/>
      <c r="AE59" s="1125"/>
      <c r="AF59" s="1126"/>
      <c r="AG59" s="1127"/>
      <c r="AH59" s="1127"/>
      <c r="AI59" s="1127"/>
      <c r="AJ59" s="1128"/>
      <c r="AK59" s="1129"/>
      <c r="AL59" s="1124"/>
      <c r="AM59" s="1124"/>
      <c r="AN59" s="1124"/>
      <c r="AO59" s="1124"/>
      <c r="AP59" s="1124"/>
      <c r="AQ59" s="1124"/>
      <c r="AR59" s="1124"/>
      <c r="AS59" s="1124"/>
      <c r="AT59" s="1124"/>
      <c r="AU59" s="1124"/>
      <c r="AV59" s="1124"/>
      <c r="AW59" s="1124"/>
      <c r="AX59" s="1124"/>
      <c r="AY59" s="1124"/>
      <c r="AZ59" s="1130"/>
      <c r="BA59" s="1130"/>
      <c r="BB59" s="1130"/>
      <c r="BC59" s="1130"/>
      <c r="BD59" s="1130"/>
      <c r="BE59" s="1115"/>
      <c r="BF59" s="1115"/>
      <c r="BG59" s="1115"/>
      <c r="BH59" s="1115"/>
      <c r="BI59" s="1116"/>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0"/>
      <c r="C60" s="1121"/>
      <c r="D60" s="1121"/>
      <c r="E60" s="1121"/>
      <c r="F60" s="1121"/>
      <c r="G60" s="1121"/>
      <c r="H60" s="1121"/>
      <c r="I60" s="1121"/>
      <c r="J60" s="1121"/>
      <c r="K60" s="1121"/>
      <c r="L60" s="1121"/>
      <c r="M60" s="1121"/>
      <c r="N60" s="1121"/>
      <c r="O60" s="1121"/>
      <c r="P60" s="1122"/>
      <c r="Q60" s="1123"/>
      <c r="R60" s="1124"/>
      <c r="S60" s="1124"/>
      <c r="T60" s="1124"/>
      <c r="U60" s="1124"/>
      <c r="V60" s="1124"/>
      <c r="W60" s="1124"/>
      <c r="X60" s="1124"/>
      <c r="Y60" s="1124"/>
      <c r="Z60" s="1124"/>
      <c r="AA60" s="1124"/>
      <c r="AB60" s="1124"/>
      <c r="AC60" s="1124"/>
      <c r="AD60" s="1124"/>
      <c r="AE60" s="1125"/>
      <c r="AF60" s="1126"/>
      <c r="AG60" s="1127"/>
      <c r="AH60" s="1127"/>
      <c r="AI60" s="1127"/>
      <c r="AJ60" s="1128"/>
      <c r="AK60" s="1129"/>
      <c r="AL60" s="1124"/>
      <c r="AM60" s="1124"/>
      <c r="AN60" s="1124"/>
      <c r="AO60" s="1124"/>
      <c r="AP60" s="1124"/>
      <c r="AQ60" s="1124"/>
      <c r="AR60" s="1124"/>
      <c r="AS60" s="1124"/>
      <c r="AT60" s="1124"/>
      <c r="AU60" s="1124"/>
      <c r="AV60" s="1124"/>
      <c r="AW60" s="1124"/>
      <c r="AX60" s="1124"/>
      <c r="AY60" s="1124"/>
      <c r="AZ60" s="1130"/>
      <c r="BA60" s="1130"/>
      <c r="BB60" s="1130"/>
      <c r="BC60" s="1130"/>
      <c r="BD60" s="1130"/>
      <c r="BE60" s="1115"/>
      <c r="BF60" s="1115"/>
      <c r="BG60" s="1115"/>
      <c r="BH60" s="1115"/>
      <c r="BI60" s="1116"/>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0"/>
      <c r="C61" s="1121"/>
      <c r="D61" s="1121"/>
      <c r="E61" s="1121"/>
      <c r="F61" s="1121"/>
      <c r="G61" s="1121"/>
      <c r="H61" s="1121"/>
      <c r="I61" s="1121"/>
      <c r="J61" s="1121"/>
      <c r="K61" s="1121"/>
      <c r="L61" s="1121"/>
      <c r="M61" s="1121"/>
      <c r="N61" s="1121"/>
      <c r="O61" s="1121"/>
      <c r="P61" s="1122"/>
      <c r="Q61" s="1123"/>
      <c r="R61" s="1124"/>
      <c r="S61" s="1124"/>
      <c r="T61" s="1124"/>
      <c r="U61" s="1124"/>
      <c r="V61" s="1124"/>
      <c r="W61" s="1124"/>
      <c r="X61" s="1124"/>
      <c r="Y61" s="1124"/>
      <c r="Z61" s="1124"/>
      <c r="AA61" s="1124"/>
      <c r="AB61" s="1124"/>
      <c r="AC61" s="1124"/>
      <c r="AD61" s="1124"/>
      <c r="AE61" s="1125"/>
      <c r="AF61" s="1126"/>
      <c r="AG61" s="1127"/>
      <c r="AH61" s="1127"/>
      <c r="AI61" s="1127"/>
      <c r="AJ61" s="1128"/>
      <c r="AK61" s="1129"/>
      <c r="AL61" s="1124"/>
      <c r="AM61" s="1124"/>
      <c r="AN61" s="1124"/>
      <c r="AO61" s="1124"/>
      <c r="AP61" s="1124"/>
      <c r="AQ61" s="1124"/>
      <c r="AR61" s="1124"/>
      <c r="AS61" s="1124"/>
      <c r="AT61" s="1124"/>
      <c r="AU61" s="1124"/>
      <c r="AV61" s="1124"/>
      <c r="AW61" s="1124"/>
      <c r="AX61" s="1124"/>
      <c r="AY61" s="1124"/>
      <c r="AZ61" s="1130"/>
      <c r="BA61" s="1130"/>
      <c r="BB61" s="1130"/>
      <c r="BC61" s="1130"/>
      <c r="BD61" s="1130"/>
      <c r="BE61" s="1115"/>
      <c r="BF61" s="1115"/>
      <c r="BG61" s="1115"/>
      <c r="BH61" s="1115"/>
      <c r="BI61" s="1116"/>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0"/>
      <c r="C62" s="1121"/>
      <c r="D62" s="1121"/>
      <c r="E62" s="1121"/>
      <c r="F62" s="1121"/>
      <c r="G62" s="1121"/>
      <c r="H62" s="1121"/>
      <c r="I62" s="1121"/>
      <c r="J62" s="1121"/>
      <c r="K62" s="1121"/>
      <c r="L62" s="1121"/>
      <c r="M62" s="1121"/>
      <c r="N62" s="1121"/>
      <c r="O62" s="1121"/>
      <c r="P62" s="1122"/>
      <c r="Q62" s="1123"/>
      <c r="R62" s="1124"/>
      <c r="S62" s="1124"/>
      <c r="T62" s="1124"/>
      <c r="U62" s="1124"/>
      <c r="V62" s="1124"/>
      <c r="W62" s="1124"/>
      <c r="X62" s="1124"/>
      <c r="Y62" s="1124"/>
      <c r="Z62" s="1124"/>
      <c r="AA62" s="1124"/>
      <c r="AB62" s="1124"/>
      <c r="AC62" s="1124"/>
      <c r="AD62" s="1124"/>
      <c r="AE62" s="1125"/>
      <c r="AF62" s="1126"/>
      <c r="AG62" s="1127"/>
      <c r="AH62" s="1127"/>
      <c r="AI62" s="1127"/>
      <c r="AJ62" s="1128"/>
      <c r="AK62" s="1129"/>
      <c r="AL62" s="1124"/>
      <c r="AM62" s="1124"/>
      <c r="AN62" s="1124"/>
      <c r="AO62" s="1124"/>
      <c r="AP62" s="1124"/>
      <c r="AQ62" s="1124"/>
      <c r="AR62" s="1124"/>
      <c r="AS62" s="1124"/>
      <c r="AT62" s="1124"/>
      <c r="AU62" s="1124"/>
      <c r="AV62" s="1124"/>
      <c r="AW62" s="1124"/>
      <c r="AX62" s="1124"/>
      <c r="AY62" s="1124"/>
      <c r="AZ62" s="1130"/>
      <c r="BA62" s="1130"/>
      <c r="BB62" s="1130"/>
      <c r="BC62" s="1130"/>
      <c r="BD62" s="1130"/>
      <c r="BE62" s="1115"/>
      <c r="BF62" s="1115"/>
      <c r="BG62" s="1115"/>
      <c r="BH62" s="1115"/>
      <c r="BI62" s="1116"/>
      <c r="BJ62" s="1117" t="s">
        <v>405</v>
      </c>
      <c r="BK62" s="1118"/>
      <c r="BL62" s="1118"/>
      <c r="BM62" s="1118"/>
      <c r="BN62" s="1119"/>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385</v>
      </c>
      <c r="B63" s="1033" t="s">
        <v>406</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1"/>
      <c r="AF63" s="1112">
        <v>2055</v>
      </c>
      <c r="AG63" s="1048"/>
      <c r="AH63" s="1048"/>
      <c r="AI63" s="1048"/>
      <c r="AJ63" s="1113"/>
      <c r="AK63" s="1114"/>
      <c r="AL63" s="1052"/>
      <c r="AM63" s="1052"/>
      <c r="AN63" s="1052"/>
      <c r="AO63" s="1052"/>
      <c r="AP63" s="1048">
        <v>6552</v>
      </c>
      <c r="AQ63" s="1048"/>
      <c r="AR63" s="1048"/>
      <c r="AS63" s="1048"/>
      <c r="AT63" s="1048"/>
      <c r="AU63" s="1048">
        <v>4562</v>
      </c>
      <c r="AV63" s="1048"/>
      <c r="AW63" s="1048"/>
      <c r="AX63" s="1048"/>
      <c r="AY63" s="1048"/>
      <c r="AZ63" s="1108"/>
      <c r="BA63" s="1108"/>
      <c r="BB63" s="1108"/>
      <c r="BC63" s="1108"/>
      <c r="BD63" s="1108"/>
      <c r="BE63" s="1049"/>
      <c r="BF63" s="1049"/>
      <c r="BG63" s="1049"/>
      <c r="BH63" s="1049"/>
      <c r="BI63" s="1050"/>
      <c r="BJ63" s="1109" t="s">
        <v>407</v>
      </c>
      <c r="BK63" s="1040"/>
      <c r="BL63" s="1040"/>
      <c r="BM63" s="1040"/>
      <c r="BN63" s="1110"/>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409</v>
      </c>
      <c r="B66" s="1085"/>
      <c r="C66" s="1085"/>
      <c r="D66" s="1085"/>
      <c r="E66" s="1085"/>
      <c r="F66" s="1085"/>
      <c r="G66" s="1085"/>
      <c r="H66" s="1085"/>
      <c r="I66" s="1085"/>
      <c r="J66" s="1085"/>
      <c r="K66" s="1085"/>
      <c r="L66" s="1085"/>
      <c r="M66" s="1085"/>
      <c r="N66" s="1085"/>
      <c r="O66" s="1085"/>
      <c r="P66" s="1086"/>
      <c r="Q66" s="1090" t="s">
        <v>410</v>
      </c>
      <c r="R66" s="1091"/>
      <c r="S66" s="1091"/>
      <c r="T66" s="1091"/>
      <c r="U66" s="1092"/>
      <c r="V66" s="1090" t="s">
        <v>411</v>
      </c>
      <c r="W66" s="1091"/>
      <c r="X66" s="1091"/>
      <c r="Y66" s="1091"/>
      <c r="Z66" s="1092"/>
      <c r="AA66" s="1090" t="s">
        <v>412</v>
      </c>
      <c r="AB66" s="1091"/>
      <c r="AC66" s="1091"/>
      <c r="AD66" s="1091"/>
      <c r="AE66" s="1092"/>
      <c r="AF66" s="1096" t="s">
        <v>413</v>
      </c>
      <c r="AG66" s="1097"/>
      <c r="AH66" s="1097"/>
      <c r="AI66" s="1097"/>
      <c r="AJ66" s="1098"/>
      <c r="AK66" s="1090" t="s">
        <v>414</v>
      </c>
      <c r="AL66" s="1085"/>
      <c r="AM66" s="1085"/>
      <c r="AN66" s="1085"/>
      <c r="AO66" s="1086"/>
      <c r="AP66" s="1090" t="s">
        <v>415</v>
      </c>
      <c r="AQ66" s="1091"/>
      <c r="AR66" s="1091"/>
      <c r="AS66" s="1091"/>
      <c r="AT66" s="1092"/>
      <c r="AU66" s="1090" t="s">
        <v>416</v>
      </c>
      <c r="AV66" s="1091"/>
      <c r="AW66" s="1091"/>
      <c r="AX66" s="1091"/>
      <c r="AY66" s="1092"/>
      <c r="AZ66" s="1090" t="s">
        <v>371</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582</v>
      </c>
      <c r="C68" s="1075"/>
      <c r="D68" s="1075"/>
      <c r="E68" s="1075"/>
      <c r="F68" s="1075"/>
      <c r="G68" s="1075"/>
      <c r="H68" s="1075"/>
      <c r="I68" s="1075"/>
      <c r="J68" s="1075"/>
      <c r="K68" s="1075"/>
      <c r="L68" s="1075"/>
      <c r="M68" s="1075"/>
      <c r="N68" s="1075"/>
      <c r="O68" s="1075"/>
      <c r="P68" s="1076"/>
      <c r="Q68" s="1077">
        <v>1457</v>
      </c>
      <c r="R68" s="1071"/>
      <c r="S68" s="1071"/>
      <c r="T68" s="1071"/>
      <c r="U68" s="1071"/>
      <c r="V68" s="1071">
        <v>1449</v>
      </c>
      <c r="W68" s="1071"/>
      <c r="X68" s="1071"/>
      <c r="Y68" s="1071"/>
      <c r="Z68" s="1071"/>
      <c r="AA68" s="1071">
        <v>8</v>
      </c>
      <c r="AB68" s="1071"/>
      <c r="AC68" s="1071"/>
      <c r="AD68" s="1071"/>
      <c r="AE68" s="1071"/>
      <c r="AF68" s="1071">
        <v>8</v>
      </c>
      <c r="AG68" s="1071"/>
      <c r="AH68" s="1071"/>
      <c r="AI68" s="1071"/>
      <c r="AJ68" s="1071"/>
      <c r="AK68" s="1071">
        <v>88</v>
      </c>
      <c r="AL68" s="1071"/>
      <c r="AM68" s="1071"/>
      <c r="AN68" s="1071"/>
      <c r="AO68" s="1071"/>
      <c r="AP68" s="1071"/>
      <c r="AQ68" s="1071"/>
      <c r="AR68" s="1071"/>
      <c r="AS68" s="1071"/>
      <c r="AT68" s="1071"/>
      <c r="AU68" s="1071"/>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583</v>
      </c>
      <c r="C69" s="1064"/>
      <c r="D69" s="1064"/>
      <c r="E69" s="1064"/>
      <c r="F69" s="1064"/>
      <c r="G69" s="1064"/>
      <c r="H69" s="1064"/>
      <c r="I69" s="1064"/>
      <c r="J69" s="1064"/>
      <c r="K69" s="1064"/>
      <c r="L69" s="1064"/>
      <c r="M69" s="1064"/>
      <c r="N69" s="1064"/>
      <c r="O69" s="1064"/>
      <c r="P69" s="1065"/>
      <c r="Q69" s="1066">
        <v>4666</v>
      </c>
      <c r="R69" s="1060"/>
      <c r="S69" s="1060"/>
      <c r="T69" s="1060"/>
      <c r="U69" s="1060"/>
      <c r="V69" s="1060">
        <v>4620</v>
      </c>
      <c r="W69" s="1060"/>
      <c r="X69" s="1060"/>
      <c r="Y69" s="1060"/>
      <c r="Z69" s="1060"/>
      <c r="AA69" s="1060">
        <v>46</v>
      </c>
      <c r="AB69" s="1060"/>
      <c r="AC69" s="1060"/>
      <c r="AD69" s="1060"/>
      <c r="AE69" s="1060"/>
      <c r="AF69" s="1060">
        <v>16</v>
      </c>
      <c r="AG69" s="1060"/>
      <c r="AH69" s="1060"/>
      <c r="AI69" s="1060"/>
      <c r="AJ69" s="1060"/>
      <c r="AK69" s="1060">
        <v>30</v>
      </c>
      <c r="AL69" s="1060"/>
      <c r="AM69" s="1060"/>
      <c r="AN69" s="1060"/>
      <c r="AO69" s="1060"/>
      <c r="AP69" s="1060"/>
      <c r="AQ69" s="1060"/>
      <c r="AR69" s="1060"/>
      <c r="AS69" s="1060"/>
      <c r="AT69" s="1060"/>
      <c r="AU69" s="1060"/>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584</v>
      </c>
      <c r="C70" s="1064"/>
      <c r="D70" s="1064"/>
      <c r="E70" s="1064"/>
      <c r="F70" s="1064"/>
      <c r="G70" s="1064"/>
      <c r="H70" s="1064"/>
      <c r="I70" s="1064"/>
      <c r="J70" s="1064"/>
      <c r="K70" s="1064"/>
      <c r="L70" s="1064"/>
      <c r="M70" s="1064"/>
      <c r="N70" s="1064"/>
      <c r="O70" s="1064"/>
      <c r="P70" s="1065"/>
      <c r="Q70" s="1066">
        <v>143</v>
      </c>
      <c r="R70" s="1060"/>
      <c r="S70" s="1060"/>
      <c r="T70" s="1060"/>
      <c r="U70" s="1060"/>
      <c r="V70" s="1060">
        <v>98</v>
      </c>
      <c r="W70" s="1060"/>
      <c r="X70" s="1060"/>
      <c r="Y70" s="1060"/>
      <c r="Z70" s="1060"/>
      <c r="AA70" s="1060">
        <v>45</v>
      </c>
      <c r="AB70" s="1060"/>
      <c r="AC70" s="1060"/>
      <c r="AD70" s="1060"/>
      <c r="AE70" s="1060"/>
      <c r="AF70" s="1060">
        <v>45</v>
      </c>
      <c r="AG70" s="1060"/>
      <c r="AH70" s="1060"/>
      <c r="AI70" s="1060"/>
      <c r="AJ70" s="1060"/>
      <c r="AK70" s="1060"/>
      <c r="AL70" s="1060"/>
      <c r="AM70" s="1060"/>
      <c r="AN70" s="1060"/>
      <c r="AO70" s="1060"/>
      <c r="AP70" s="1060">
        <v>3</v>
      </c>
      <c r="AQ70" s="1060"/>
      <c r="AR70" s="1060"/>
      <c r="AS70" s="1060"/>
      <c r="AT70" s="1060"/>
      <c r="AU70" s="1060"/>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585</v>
      </c>
      <c r="C71" s="1064"/>
      <c r="D71" s="1064"/>
      <c r="E71" s="1064"/>
      <c r="F71" s="1064"/>
      <c r="G71" s="1064"/>
      <c r="H71" s="1064"/>
      <c r="I71" s="1064"/>
      <c r="J71" s="1064"/>
      <c r="K71" s="1064"/>
      <c r="L71" s="1064"/>
      <c r="M71" s="1064"/>
      <c r="N71" s="1064"/>
      <c r="O71" s="1064"/>
      <c r="P71" s="1065"/>
      <c r="Q71" s="1066">
        <v>123</v>
      </c>
      <c r="R71" s="1060"/>
      <c r="S71" s="1060"/>
      <c r="T71" s="1060"/>
      <c r="U71" s="1060"/>
      <c r="V71" s="1060">
        <v>116</v>
      </c>
      <c r="W71" s="1060"/>
      <c r="X71" s="1060"/>
      <c r="Y71" s="1060"/>
      <c r="Z71" s="1060"/>
      <c r="AA71" s="1060">
        <v>7</v>
      </c>
      <c r="AB71" s="1060"/>
      <c r="AC71" s="1060"/>
      <c r="AD71" s="1060"/>
      <c r="AE71" s="1060"/>
      <c r="AF71" s="1060">
        <v>7</v>
      </c>
      <c r="AG71" s="1060"/>
      <c r="AH71" s="1060"/>
      <c r="AI71" s="1060"/>
      <c r="AJ71" s="1060"/>
      <c r="AK71" s="1060">
        <v>23</v>
      </c>
      <c r="AL71" s="1060"/>
      <c r="AM71" s="1060"/>
      <c r="AN71" s="1060"/>
      <c r="AO71" s="1060"/>
      <c r="AP71" s="1060"/>
      <c r="AQ71" s="1060"/>
      <c r="AR71" s="1060"/>
      <c r="AS71" s="1060"/>
      <c r="AT71" s="1060"/>
      <c r="AU71" s="1060"/>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586</v>
      </c>
      <c r="C72" s="1064"/>
      <c r="D72" s="1064"/>
      <c r="E72" s="1064"/>
      <c r="F72" s="1064"/>
      <c r="G72" s="1064"/>
      <c r="H72" s="1064"/>
      <c r="I72" s="1064"/>
      <c r="J72" s="1064"/>
      <c r="K72" s="1064"/>
      <c r="L72" s="1064"/>
      <c r="M72" s="1064"/>
      <c r="N72" s="1064"/>
      <c r="O72" s="1064"/>
      <c r="P72" s="1065"/>
      <c r="Q72" s="1066">
        <v>145</v>
      </c>
      <c r="R72" s="1060"/>
      <c r="S72" s="1060"/>
      <c r="T72" s="1060"/>
      <c r="U72" s="1060"/>
      <c r="V72" s="1060">
        <v>102</v>
      </c>
      <c r="W72" s="1060"/>
      <c r="X72" s="1060"/>
      <c r="Y72" s="1060"/>
      <c r="Z72" s="1060"/>
      <c r="AA72" s="1060">
        <v>43</v>
      </c>
      <c r="AB72" s="1060"/>
      <c r="AC72" s="1060"/>
      <c r="AD72" s="1060"/>
      <c r="AE72" s="1060"/>
      <c r="AF72" s="1060">
        <v>43</v>
      </c>
      <c r="AG72" s="1060"/>
      <c r="AH72" s="1060"/>
      <c r="AI72" s="1060"/>
      <c r="AJ72" s="1060"/>
      <c r="AK72" s="1060"/>
      <c r="AL72" s="1060"/>
      <c r="AM72" s="1060"/>
      <c r="AN72" s="1060"/>
      <c r="AO72" s="1060"/>
      <c r="AP72" s="1060"/>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587</v>
      </c>
      <c r="C73" s="1064"/>
      <c r="D73" s="1064"/>
      <c r="E73" s="1064"/>
      <c r="F73" s="1064"/>
      <c r="G73" s="1064"/>
      <c r="H73" s="1064"/>
      <c r="I73" s="1064"/>
      <c r="J73" s="1064"/>
      <c r="K73" s="1064"/>
      <c r="L73" s="1064"/>
      <c r="M73" s="1064"/>
      <c r="N73" s="1064"/>
      <c r="O73" s="1064"/>
      <c r="P73" s="1065"/>
      <c r="Q73" s="1066">
        <v>13982</v>
      </c>
      <c r="R73" s="1060"/>
      <c r="S73" s="1060"/>
      <c r="T73" s="1060"/>
      <c r="U73" s="1060"/>
      <c r="V73" s="1060">
        <v>13646</v>
      </c>
      <c r="W73" s="1060"/>
      <c r="X73" s="1060"/>
      <c r="Y73" s="1060"/>
      <c r="Z73" s="1060"/>
      <c r="AA73" s="1060">
        <v>336</v>
      </c>
      <c r="AB73" s="1060"/>
      <c r="AC73" s="1060"/>
      <c r="AD73" s="1060"/>
      <c r="AE73" s="1060"/>
      <c r="AF73" s="1060">
        <v>320</v>
      </c>
      <c r="AG73" s="1060"/>
      <c r="AH73" s="1060"/>
      <c r="AI73" s="1060"/>
      <c r="AJ73" s="1060"/>
      <c r="AK73" s="1060">
        <v>99</v>
      </c>
      <c r="AL73" s="1060"/>
      <c r="AM73" s="1060"/>
      <c r="AN73" s="1060"/>
      <c r="AO73" s="1060"/>
      <c r="AP73" s="1060">
        <v>3536</v>
      </c>
      <c r="AQ73" s="1060"/>
      <c r="AR73" s="1060"/>
      <c r="AS73" s="1060"/>
      <c r="AT73" s="1060"/>
      <c r="AU73" s="1060">
        <v>166</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588</v>
      </c>
      <c r="C74" s="1064"/>
      <c r="D74" s="1064"/>
      <c r="E74" s="1064"/>
      <c r="F74" s="1064"/>
      <c r="G74" s="1064"/>
      <c r="H74" s="1064"/>
      <c r="I74" s="1064"/>
      <c r="J74" s="1064"/>
      <c r="K74" s="1064"/>
      <c r="L74" s="1064"/>
      <c r="M74" s="1064"/>
      <c r="N74" s="1064"/>
      <c r="O74" s="1064"/>
      <c r="P74" s="1065"/>
      <c r="Q74" s="1066">
        <v>416</v>
      </c>
      <c r="R74" s="1060"/>
      <c r="S74" s="1060"/>
      <c r="T74" s="1060"/>
      <c r="U74" s="1060"/>
      <c r="V74" s="1060">
        <v>379</v>
      </c>
      <c r="W74" s="1060"/>
      <c r="X74" s="1060"/>
      <c r="Y74" s="1060"/>
      <c r="Z74" s="1060"/>
      <c r="AA74" s="1060">
        <v>37</v>
      </c>
      <c r="AB74" s="1060"/>
      <c r="AC74" s="1060"/>
      <c r="AD74" s="1060"/>
      <c r="AE74" s="1060"/>
      <c r="AF74" s="1060">
        <v>37</v>
      </c>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t="s">
        <v>589</v>
      </c>
      <c r="C75" s="1064"/>
      <c r="D75" s="1064"/>
      <c r="E75" s="1064"/>
      <c r="F75" s="1064"/>
      <c r="G75" s="1064"/>
      <c r="H75" s="1064"/>
      <c r="I75" s="1064"/>
      <c r="J75" s="1064"/>
      <c r="K75" s="1064"/>
      <c r="L75" s="1064"/>
      <c r="M75" s="1064"/>
      <c r="N75" s="1064"/>
      <c r="O75" s="1064"/>
      <c r="P75" s="1065"/>
      <c r="Q75" s="1067">
        <v>3455</v>
      </c>
      <c r="R75" s="1068"/>
      <c r="S75" s="1068"/>
      <c r="T75" s="1068"/>
      <c r="U75" s="1069"/>
      <c r="V75" s="1070">
        <v>3261</v>
      </c>
      <c r="W75" s="1068"/>
      <c r="X75" s="1068"/>
      <c r="Y75" s="1068"/>
      <c r="Z75" s="1069"/>
      <c r="AA75" s="1070">
        <v>194</v>
      </c>
      <c r="AB75" s="1068"/>
      <c r="AC75" s="1068"/>
      <c r="AD75" s="1068"/>
      <c r="AE75" s="1069"/>
      <c r="AF75" s="1070">
        <v>2110</v>
      </c>
      <c r="AG75" s="1068"/>
      <c r="AH75" s="1068"/>
      <c r="AI75" s="1068"/>
      <c r="AJ75" s="1069"/>
      <c r="AK75" s="1070">
        <v>315</v>
      </c>
      <c r="AL75" s="1068"/>
      <c r="AM75" s="1068"/>
      <c r="AN75" s="1068"/>
      <c r="AO75" s="1069"/>
      <c r="AP75" s="1070">
        <v>1398</v>
      </c>
      <c r="AQ75" s="1068"/>
      <c r="AR75" s="1068"/>
      <c r="AS75" s="1068"/>
      <c r="AT75" s="1069"/>
      <c r="AU75" s="1070">
        <v>299</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385</v>
      </c>
      <c r="B88" s="1033" t="s">
        <v>417</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2586</v>
      </c>
      <c r="AG88" s="1048"/>
      <c r="AH88" s="1048"/>
      <c r="AI88" s="1048"/>
      <c r="AJ88" s="1048"/>
      <c r="AK88" s="1052"/>
      <c r="AL88" s="1052"/>
      <c r="AM88" s="1052"/>
      <c r="AN88" s="1052"/>
      <c r="AO88" s="1052"/>
      <c r="AP88" s="1048">
        <v>4937</v>
      </c>
      <c r="AQ88" s="1048"/>
      <c r="AR88" s="1048"/>
      <c r="AS88" s="1048"/>
      <c r="AT88" s="1048"/>
      <c r="AU88" s="1048">
        <v>465</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418</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419</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420</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423</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424</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425</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426</v>
      </c>
      <c r="AB109" s="983"/>
      <c r="AC109" s="983"/>
      <c r="AD109" s="983"/>
      <c r="AE109" s="984"/>
      <c r="AF109" s="985" t="s">
        <v>302</v>
      </c>
      <c r="AG109" s="983"/>
      <c r="AH109" s="983"/>
      <c r="AI109" s="983"/>
      <c r="AJ109" s="984"/>
      <c r="AK109" s="985" t="s">
        <v>301</v>
      </c>
      <c r="AL109" s="983"/>
      <c r="AM109" s="983"/>
      <c r="AN109" s="983"/>
      <c r="AO109" s="984"/>
      <c r="AP109" s="985" t="s">
        <v>427</v>
      </c>
      <c r="AQ109" s="983"/>
      <c r="AR109" s="983"/>
      <c r="AS109" s="983"/>
      <c r="AT109" s="1014"/>
      <c r="AU109" s="982" t="s">
        <v>425</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426</v>
      </c>
      <c r="BR109" s="983"/>
      <c r="BS109" s="983"/>
      <c r="BT109" s="983"/>
      <c r="BU109" s="984"/>
      <c r="BV109" s="985" t="s">
        <v>302</v>
      </c>
      <c r="BW109" s="983"/>
      <c r="BX109" s="983"/>
      <c r="BY109" s="983"/>
      <c r="BZ109" s="984"/>
      <c r="CA109" s="985" t="s">
        <v>301</v>
      </c>
      <c r="CB109" s="983"/>
      <c r="CC109" s="983"/>
      <c r="CD109" s="983"/>
      <c r="CE109" s="984"/>
      <c r="CF109" s="1021" t="s">
        <v>427</v>
      </c>
      <c r="CG109" s="1021"/>
      <c r="CH109" s="1021"/>
      <c r="CI109" s="1021"/>
      <c r="CJ109" s="1021"/>
      <c r="CK109" s="985" t="s">
        <v>428</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426</v>
      </c>
      <c r="DH109" s="983"/>
      <c r="DI109" s="983"/>
      <c r="DJ109" s="983"/>
      <c r="DK109" s="984"/>
      <c r="DL109" s="985" t="s">
        <v>302</v>
      </c>
      <c r="DM109" s="983"/>
      <c r="DN109" s="983"/>
      <c r="DO109" s="983"/>
      <c r="DP109" s="984"/>
      <c r="DQ109" s="985" t="s">
        <v>301</v>
      </c>
      <c r="DR109" s="983"/>
      <c r="DS109" s="983"/>
      <c r="DT109" s="983"/>
      <c r="DU109" s="984"/>
      <c r="DV109" s="985" t="s">
        <v>427</v>
      </c>
      <c r="DW109" s="983"/>
      <c r="DX109" s="983"/>
      <c r="DY109" s="983"/>
      <c r="DZ109" s="1014"/>
    </row>
    <row r="110" spans="1:131" s="246" customFormat="1" ht="26.25" customHeight="1">
      <c r="A110" s="887" t="s">
        <v>429</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975">
        <v>1003517</v>
      </c>
      <c r="AB110" s="976"/>
      <c r="AC110" s="976"/>
      <c r="AD110" s="976"/>
      <c r="AE110" s="977"/>
      <c r="AF110" s="978">
        <v>1107038</v>
      </c>
      <c r="AG110" s="976"/>
      <c r="AH110" s="976"/>
      <c r="AI110" s="976"/>
      <c r="AJ110" s="977"/>
      <c r="AK110" s="978">
        <v>1114650</v>
      </c>
      <c r="AL110" s="976"/>
      <c r="AM110" s="976"/>
      <c r="AN110" s="976"/>
      <c r="AO110" s="977"/>
      <c r="AP110" s="979">
        <v>17.2</v>
      </c>
      <c r="AQ110" s="980"/>
      <c r="AR110" s="980"/>
      <c r="AS110" s="980"/>
      <c r="AT110" s="981"/>
      <c r="AU110" s="1015" t="s">
        <v>72</v>
      </c>
      <c r="AV110" s="1016"/>
      <c r="AW110" s="1016"/>
      <c r="AX110" s="1016"/>
      <c r="AY110" s="1016"/>
      <c r="AZ110" s="941" t="s">
        <v>430</v>
      </c>
      <c r="BA110" s="888"/>
      <c r="BB110" s="888"/>
      <c r="BC110" s="888"/>
      <c r="BD110" s="888"/>
      <c r="BE110" s="888"/>
      <c r="BF110" s="888"/>
      <c r="BG110" s="888"/>
      <c r="BH110" s="888"/>
      <c r="BI110" s="888"/>
      <c r="BJ110" s="888"/>
      <c r="BK110" s="888"/>
      <c r="BL110" s="888"/>
      <c r="BM110" s="888"/>
      <c r="BN110" s="888"/>
      <c r="BO110" s="888"/>
      <c r="BP110" s="889"/>
      <c r="BQ110" s="942">
        <v>11129049</v>
      </c>
      <c r="BR110" s="923"/>
      <c r="BS110" s="923"/>
      <c r="BT110" s="923"/>
      <c r="BU110" s="923"/>
      <c r="BV110" s="923">
        <v>11478723</v>
      </c>
      <c r="BW110" s="923"/>
      <c r="BX110" s="923"/>
      <c r="BY110" s="923"/>
      <c r="BZ110" s="923"/>
      <c r="CA110" s="923">
        <v>11282159</v>
      </c>
      <c r="CB110" s="923"/>
      <c r="CC110" s="923"/>
      <c r="CD110" s="923"/>
      <c r="CE110" s="923"/>
      <c r="CF110" s="947">
        <v>174.6</v>
      </c>
      <c r="CG110" s="948"/>
      <c r="CH110" s="948"/>
      <c r="CI110" s="948"/>
      <c r="CJ110" s="948"/>
      <c r="CK110" s="1011" t="s">
        <v>431</v>
      </c>
      <c r="CL110" s="897"/>
      <c r="CM110" s="972" t="s">
        <v>432</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433</v>
      </c>
      <c r="DH110" s="923"/>
      <c r="DI110" s="923"/>
      <c r="DJ110" s="923"/>
      <c r="DK110" s="923"/>
      <c r="DL110" s="923" t="s">
        <v>433</v>
      </c>
      <c r="DM110" s="923"/>
      <c r="DN110" s="923"/>
      <c r="DO110" s="923"/>
      <c r="DP110" s="923"/>
      <c r="DQ110" s="923" t="s">
        <v>433</v>
      </c>
      <c r="DR110" s="923"/>
      <c r="DS110" s="923"/>
      <c r="DT110" s="923"/>
      <c r="DU110" s="923"/>
      <c r="DV110" s="924" t="s">
        <v>433</v>
      </c>
      <c r="DW110" s="924"/>
      <c r="DX110" s="924"/>
      <c r="DY110" s="924"/>
      <c r="DZ110" s="925"/>
    </row>
    <row r="111" spans="1:131" s="246" customFormat="1" ht="26.25" customHeight="1">
      <c r="A111" s="852" t="s">
        <v>434</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435</v>
      </c>
      <c r="AB111" s="1004"/>
      <c r="AC111" s="1004"/>
      <c r="AD111" s="1004"/>
      <c r="AE111" s="1005"/>
      <c r="AF111" s="1006" t="s">
        <v>435</v>
      </c>
      <c r="AG111" s="1004"/>
      <c r="AH111" s="1004"/>
      <c r="AI111" s="1004"/>
      <c r="AJ111" s="1005"/>
      <c r="AK111" s="1006" t="s">
        <v>435</v>
      </c>
      <c r="AL111" s="1004"/>
      <c r="AM111" s="1004"/>
      <c r="AN111" s="1004"/>
      <c r="AO111" s="1005"/>
      <c r="AP111" s="1007" t="s">
        <v>435</v>
      </c>
      <c r="AQ111" s="1008"/>
      <c r="AR111" s="1008"/>
      <c r="AS111" s="1008"/>
      <c r="AT111" s="1009"/>
      <c r="AU111" s="1017"/>
      <c r="AV111" s="1018"/>
      <c r="AW111" s="1018"/>
      <c r="AX111" s="1018"/>
      <c r="AY111" s="1018"/>
      <c r="AZ111" s="895" t="s">
        <v>436</v>
      </c>
      <c r="BA111" s="828"/>
      <c r="BB111" s="828"/>
      <c r="BC111" s="828"/>
      <c r="BD111" s="828"/>
      <c r="BE111" s="828"/>
      <c r="BF111" s="828"/>
      <c r="BG111" s="828"/>
      <c r="BH111" s="828"/>
      <c r="BI111" s="828"/>
      <c r="BJ111" s="828"/>
      <c r="BK111" s="828"/>
      <c r="BL111" s="828"/>
      <c r="BM111" s="828"/>
      <c r="BN111" s="828"/>
      <c r="BO111" s="828"/>
      <c r="BP111" s="829"/>
      <c r="BQ111" s="867">
        <v>152271</v>
      </c>
      <c r="BR111" s="868"/>
      <c r="BS111" s="868"/>
      <c r="BT111" s="868"/>
      <c r="BU111" s="868"/>
      <c r="BV111" s="868">
        <v>66880</v>
      </c>
      <c r="BW111" s="868"/>
      <c r="BX111" s="868"/>
      <c r="BY111" s="868"/>
      <c r="BZ111" s="868"/>
      <c r="CA111" s="868">
        <v>56192</v>
      </c>
      <c r="CB111" s="868"/>
      <c r="CC111" s="868"/>
      <c r="CD111" s="868"/>
      <c r="CE111" s="868"/>
      <c r="CF111" s="956">
        <v>0.9</v>
      </c>
      <c r="CG111" s="957"/>
      <c r="CH111" s="957"/>
      <c r="CI111" s="957"/>
      <c r="CJ111" s="957"/>
      <c r="CK111" s="1012"/>
      <c r="CL111" s="899"/>
      <c r="CM111" s="902" t="s">
        <v>437</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67">
        <v>152271</v>
      </c>
      <c r="DH111" s="868"/>
      <c r="DI111" s="868"/>
      <c r="DJ111" s="868"/>
      <c r="DK111" s="868"/>
      <c r="DL111" s="868">
        <v>66880</v>
      </c>
      <c r="DM111" s="868"/>
      <c r="DN111" s="868"/>
      <c r="DO111" s="868"/>
      <c r="DP111" s="868"/>
      <c r="DQ111" s="868">
        <v>56192</v>
      </c>
      <c r="DR111" s="868"/>
      <c r="DS111" s="868"/>
      <c r="DT111" s="868"/>
      <c r="DU111" s="868"/>
      <c r="DV111" s="874">
        <v>0.9</v>
      </c>
      <c r="DW111" s="874"/>
      <c r="DX111" s="874"/>
      <c r="DY111" s="874"/>
      <c r="DZ111" s="875"/>
    </row>
    <row r="112" spans="1:131" s="246" customFormat="1" ht="26.25" customHeight="1">
      <c r="A112" s="997" t="s">
        <v>438</v>
      </c>
      <c r="B112" s="998"/>
      <c r="C112" s="828" t="s">
        <v>439</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440</v>
      </c>
      <c r="AB112" s="858"/>
      <c r="AC112" s="858"/>
      <c r="AD112" s="858"/>
      <c r="AE112" s="859"/>
      <c r="AF112" s="860" t="s">
        <v>441</v>
      </c>
      <c r="AG112" s="858"/>
      <c r="AH112" s="858"/>
      <c r="AI112" s="858"/>
      <c r="AJ112" s="859"/>
      <c r="AK112" s="860" t="s">
        <v>441</v>
      </c>
      <c r="AL112" s="858"/>
      <c r="AM112" s="858"/>
      <c r="AN112" s="858"/>
      <c r="AO112" s="859"/>
      <c r="AP112" s="905" t="s">
        <v>441</v>
      </c>
      <c r="AQ112" s="906"/>
      <c r="AR112" s="906"/>
      <c r="AS112" s="906"/>
      <c r="AT112" s="907"/>
      <c r="AU112" s="1017"/>
      <c r="AV112" s="1018"/>
      <c r="AW112" s="1018"/>
      <c r="AX112" s="1018"/>
      <c r="AY112" s="1018"/>
      <c r="AZ112" s="895" t="s">
        <v>442</v>
      </c>
      <c r="BA112" s="828"/>
      <c r="BB112" s="828"/>
      <c r="BC112" s="828"/>
      <c r="BD112" s="828"/>
      <c r="BE112" s="828"/>
      <c r="BF112" s="828"/>
      <c r="BG112" s="828"/>
      <c r="BH112" s="828"/>
      <c r="BI112" s="828"/>
      <c r="BJ112" s="828"/>
      <c r="BK112" s="828"/>
      <c r="BL112" s="828"/>
      <c r="BM112" s="828"/>
      <c r="BN112" s="828"/>
      <c r="BO112" s="828"/>
      <c r="BP112" s="829"/>
      <c r="BQ112" s="867">
        <v>4373389</v>
      </c>
      <c r="BR112" s="868"/>
      <c r="BS112" s="868"/>
      <c r="BT112" s="868"/>
      <c r="BU112" s="868"/>
      <c r="BV112" s="868">
        <v>4188335</v>
      </c>
      <c r="BW112" s="868"/>
      <c r="BX112" s="868"/>
      <c r="BY112" s="868"/>
      <c r="BZ112" s="868"/>
      <c r="CA112" s="868">
        <v>4661747</v>
      </c>
      <c r="CB112" s="868"/>
      <c r="CC112" s="868"/>
      <c r="CD112" s="868"/>
      <c r="CE112" s="868"/>
      <c r="CF112" s="956">
        <v>72.099999999999994</v>
      </c>
      <c r="CG112" s="957"/>
      <c r="CH112" s="957"/>
      <c r="CI112" s="957"/>
      <c r="CJ112" s="957"/>
      <c r="CK112" s="1012"/>
      <c r="CL112" s="899"/>
      <c r="CM112" s="902" t="s">
        <v>443</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67" t="s">
        <v>440</v>
      </c>
      <c r="DH112" s="868"/>
      <c r="DI112" s="868"/>
      <c r="DJ112" s="868"/>
      <c r="DK112" s="868"/>
      <c r="DL112" s="868" t="s">
        <v>440</v>
      </c>
      <c r="DM112" s="868"/>
      <c r="DN112" s="868"/>
      <c r="DO112" s="868"/>
      <c r="DP112" s="868"/>
      <c r="DQ112" s="868" t="s">
        <v>444</v>
      </c>
      <c r="DR112" s="868"/>
      <c r="DS112" s="868"/>
      <c r="DT112" s="868"/>
      <c r="DU112" s="868"/>
      <c r="DV112" s="874" t="s">
        <v>444</v>
      </c>
      <c r="DW112" s="874"/>
      <c r="DX112" s="874"/>
      <c r="DY112" s="874"/>
      <c r="DZ112" s="875"/>
    </row>
    <row r="113" spans="1:130" s="246" customFormat="1" ht="26.25" customHeight="1">
      <c r="A113" s="999"/>
      <c r="B113" s="1000"/>
      <c r="C113" s="828" t="s">
        <v>445</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327079</v>
      </c>
      <c r="AB113" s="1004"/>
      <c r="AC113" s="1004"/>
      <c r="AD113" s="1004"/>
      <c r="AE113" s="1005"/>
      <c r="AF113" s="1006">
        <v>308773</v>
      </c>
      <c r="AG113" s="1004"/>
      <c r="AH113" s="1004"/>
      <c r="AI113" s="1004"/>
      <c r="AJ113" s="1005"/>
      <c r="AK113" s="1006">
        <v>285831</v>
      </c>
      <c r="AL113" s="1004"/>
      <c r="AM113" s="1004"/>
      <c r="AN113" s="1004"/>
      <c r="AO113" s="1005"/>
      <c r="AP113" s="1007">
        <v>4.4000000000000004</v>
      </c>
      <c r="AQ113" s="1008"/>
      <c r="AR113" s="1008"/>
      <c r="AS113" s="1008"/>
      <c r="AT113" s="1009"/>
      <c r="AU113" s="1017"/>
      <c r="AV113" s="1018"/>
      <c r="AW113" s="1018"/>
      <c r="AX113" s="1018"/>
      <c r="AY113" s="1018"/>
      <c r="AZ113" s="895" t="s">
        <v>446</v>
      </c>
      <c r="BA113" s="828"/>
      <c r="BB113" s="828"/>
      <c r="BC113" s="828"/>
      <c r="BD113" s="828"/>
      <c r="BE113" s="828"/>
      <c r="BF113" s="828"/>
      <c r="BG113" s="828"/>
      <c r="BH113" s="828"/>
      <c r="BI113" s="828"/>
      <c r="BJ113" s="828"/>
      <c r="BK113" s="828"/>
      <c r="BL113" s="828"/>
      <c r="BM113" s="828"/>
      <c r="BN113" s="828"/>
      <c r="BO113" s="828"/>
      <c r="BP113" s="829"/>
      <c r="BQ113" s="867">
        <v>628020</v>
      </c>
      <c r="BR113" s="868"/>
      <c r="BS113" s="868"/>
      <c r="BT113" s="868"/>
      <c r="BU113" s="868"/>
      <c r="BV113" s="868">
        <v>511899</v>
      </c>
      <c r="BW113" s="868"/>
      <c r="BX113" s="868"/>
      <c r="BY113" s="868"/>
      <c r="BZ113" s="868"/>
      <c r="CA113" s="868">
        <v>465897</v>
      </c>
      <c r="CB113" s="868"/>
      <c r="CC113" s="868"/>
      <c r="CD113" s="868"/>
      <c r="CE113" s="868"/>
      <c r="CF113" s="956">
        <v>7.2</v>
      </c>
      <c r="CG113" s="957"/>
      <c r="CH113" s="957"/>
      <c r="CI113" s="957"/>
      <c r="CJ113" s="957"/>
      <c r="CK113" s="1012"/>
      <c r="CL113" s="899"/>
      <c r="CM113" s="902" t="s">
        <v>447</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440</v>
      </c>
      <c r="DH113" s="858"/>
      <c r="DI113" s="858"/>
      <c r="DJ113" s="858"/>
      <c r="DK113" s="859"/>
      <c r="DL113" s="860" t="s">
        <v>440</v>
      </c>
      <c r="DM113" s="858"/>
      <c r="DN113" s="858"/>
      <c r="DO113" s="858"/>
      <c r="DP113" s="859"/>
      <c r="DQ113" s="860" t="s">
        <v>440</v>
      </c>
      <c r="DR113" s="858"/>
      <c r="DS113" s="858"/>
      <c r="DT113" s="858"/>
      <c r="DU113" s="859"/>
      <c r="DV113" s="905" t="s">
        <v>440</v>
      </c>
      <c r="DW113" s="906"/>
      <c r="DX113" s="906"/>
      <c r="DY113" s="906"/>
      <c r="DZ113" s="907"/>
    </row>
    <row r="114" spans="1:130" s="246" customFormat="1" ht="26.25" customHeight="1">
      <c r="A114" s="999"/>
      <c r="B114" s="1000"/>
      <c r="C114" s="828" t="s">
        <v>448</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183344</v>
      </c>
      <c r="AB114" s="858"/>
      <c r="AC114" s="858"/>
      <c r="AD114" s="858"/>
      <c r="AE114" s="859"/>
      <c r="AF114" s="860">
        <v>162555</v>
      </c>
      <c r="AG114" s="858"/>
      <c r="AH114" s="858"/>
      <c r="AI114" s="858"/>
      <c r="AJ114" s="859"/>
      <c r="AK114" s="860">
        <v>110725</v>
      </c>
      <c r="AL114" s="858"/>
      <c r="AM114" s="858"/>
      <c r="AN114" s="858"/>
      <c r="AO114" s="859"/>
      <c r="AP114" s="905">
        <v>1.7</v>
      </c>
      <c r="AQ114" s="906"/>
      <c r="AR114" s="906"/>
      <c r="AS114" s="906"/>
      <c r="AT114" s="907"/>
      <c r="AU114" s="1017"/>
      <c r="AV114" s="1018"/>
      <c r="AW114" s="1018"/>
      <c r="AX114" s="1018"/>
      <c r="AY114" s="1018"/>
      <c r="AZ114" s="895" t="s">
        <v>449</v>
      </c>
      <c r="BA114" s="828"/>
      <c r="BB114" s="828"/>
      <c r="BC114" s="828"/>
      <c r="BD114" s="828"/>
      <c r="BE114" s="828"/>
      <c r="BF114" s="828"/>
      <c r="BG114" s="828"/>
      <c r="BH114" s="828"/>
      <c r="BI114" s="828"/>
      <c r="BJ114" s="828"/>
      <c r="BK114" s="828"/>
      <c r="BL114" s="828"/>
      <c r="BM114" s="828"/>
      <c r="BN114" s="828"/>
      <c r="BO114" s="828"/>
      <c r="BP114" s="829"/>
      <c r="BQ114" s="867">
        <v>1835893</v>
      </c>
      <c r="BR114" s="868"/>
      <c r="BS114" s="868"/>
      <c r="BT114" s="868"/>
      <c r="BU114" s="868"/>
      <c r="BV114" s="868">
        <v>1692261</v>
      </c>
      <c r="BW114" s="868"/>
      <c r="BX114" s="868"/>
      <c r="BY114" s="868"/>
      <c r="BZ114" s="868"/>
      <c r="CA114" s="868">
        <v>1639650</v>
      </c>
      <c r="CB114" s="868"/>
      <c r="CC114" s="868"/>
      <c r="CD114" s="868"/>
      <c r="CE114" s="868"/>
      <c r="CF114" s="956">
        <v>25.4</v>
      </c>
      <c r="CG114" s="957"/>
      <c r="CH114" s="957"/>
      <c r="CI114" s="957"/>
      <c r="CJ114" s="957"/>
      <c r="CK114" s="1012"/>
      <c r="CL114" s="899"/>
      <c r="CM114" s="902" t="s">
        <v>450</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444</v>
      </c>
      <c r="DH114" s="858"/>
      <c r="DI114" s="858"/>
      <c r="DJ114" s="858"/>
      <c r="DK114" s="859"/>
      <c r="DL114" s="860" t="s">
        <v>440</v>
      </c>
      <c r="DM114" s="858"/>
      <c r="DN114" s="858"/>
      <c r="DO114" s="858"/>
      <c r="DP114" s="859"/>
      <c r="DQ114" s="860" t="s">
        <v>440</v>
      </c>
      <c r="DR114" s="858"/>
      <c r="DS114" s="858"/>
      <c r="DT114" s="858"/>
      <c r="DU114" s="859"/>
      <c r="DV114" s="905" t="s">
        <v>451</v>
      </c>
      <c r="DW114" s="906"/>
      <c r="DX114" s="906"/>
      <c r="DY114" s="906"/>
      <c r="DZ114" s="907"/>
    </row>
    <row r="115" spans="1:130" s="246" customFormat="1" ht="26.25" customHeight="1">
      <c r="A115" s="999"/>
      <c r="B115" s="1000"/>
      <c r="C115" s="828" t="s">
        <v>452</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85617</v>
      </c>
      <c r="AB115" s="1004"/>
      <c r="AC115" s="1004"/>
      <c r="AD115" s="1004"/>
      <c r="AE115" s="1005"/>
      <c r="AF115" s="1006">
        <v>85391</v>
      </c>
      <c r="AG115" s="1004"/>
      <c r="AH115" s="1004"/>
      <c r="AI115" s="1004"/>
      <c r="AJ115" s="1005"/>
      <c r="AK115" s="1006">
        <v>10668</v>
      </c>
      <c r="AL115" s="1004"/>
      <c r="AM115" s="1004"/>
      <c r="AN115" s="1004"/>
      <c r="AO115" s="1005"/>
      <c r="AP115" s="1007">
        <v>0.2</v>
      </c>
      <c r="AQ115" s="1008"/>
      <c r="AR115" s="1008"/>
      <c r="AS115" s="1008"/>
      <c r="AT115" s="1009"/>
      <c r="AU115" s="1017"/>
      <c r="AV115" s="1018"/>
      <c r="AW115" s="1018"/>
      <c r="AX115" s="1018"/>
      <c r="AY115" s="1018"/>
      <c r="AZ115" s="895" t="s">
        <v>453</v>
      </c>
      <c r="BA115" s="828"/>
      <c r="BB115" s="828"/>
      <c r="BC115" s="828"/>
      <c r="BD115" s="828"/>
      <c r="BE115" s="828"/>
      <c r="BF115" s="828"/>
      <c r="BG115" s="828"/>
      <c r="BH115" s="828"/>
      <c r="BI115" s="828"/>
      <c r="BJ115" s="828"/>
      <c r="BK115" s="828"/>
      <c r="BL115" s="828"/>
      <c r="BM115" s="828"/>
      <c r="BN115" s="828"/>
      <c r="BO115" s="828"/>
      <c r="BP115" s="829"/>
      <c r="BQ115" s="867" t="s">
        <v>440</v>
      </c>
      <c r="BR115" s="868"/>
      <c r="BS115" s="868"/>
      <c r="BT115" s="868"/>
      <c r="BU115" s="868"/>
      <c r="BV115" s="868" t="s">
        <v>440</v>
      </c>
      <c r="BW115" s="868"/>
      <c r="BX115" s="868"/>
      <c r="BY115" s="868"/>
      <c r="BZ115" s="868"/>
      <c r="CA115" s="868" t="s">
        <v>454</v>
      </c>
      <c r="CB115" s="868"/>
      <c r="CC115" s="868"/>
      <c r="CD115" s="868"/>
      <c r="CE115" s="868"/>
      <c r="CF115" s="956" t="s">
        <v>440</v>
      </c>
      <c r="CG115" s="957"/>
      <c r="CH115" s="957"/>
      <c r="CI115" s="957"/>
      <c r="CJ115" s="957"/>
      <c r="CK115" s="1012"/>
      <c r="CL115" s="899"/>
      <c r="CM115" s="895" t="s">
        <v>455</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451</v>
      </c>
      <c r="DH115" s="858"/>
      <c r="DI115" s="858"/>
      <c r="DJ115" s="858"/>
      <c r="DK115" s="859"/>
      <c r="DL115" s="860" t="s">
        <v>441</v>
      </c>
      <c r="DM115" s="858"/>
      <c r="DN115" s="858"/>
      <c r="DO115" s="858"/>
      <c r="DP115" s="859"/>
      <c r="DQ115" s="860" t="s">
        <v>440</v>
      </c>
      <c r="DR115" s="858"/>
      <c r="DS115" s="858"/>
      <c r="DT115" s="858"/>
      <c r="DU115" s="859"/>
      <c r="DV115" s="905" t="s">
        <v>454</v>
      </c>
      <c r="DW115" s="906"/>
      <c r="DX115" s="906"/>
      <c r="DY115" s="906"/>
      <c r="DZ115" s="907"/>
    </row>
    <row r="116" spans="1:130" s="246" customFormat="1" ht="26.25" customHeight="1">
      <c r="A116" s="1001"/>
      <c r="B116" s="1002"/>
      <c r="C116" s="961" t="s">
        <v>456</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440</v>
      </c>
      <c r="AB116" s="858"/>
      <c r="AC116" s="858"/>
      <c r="AD116" s="858"/>
      <c r="AE116" s="859"/>
      <c r="AF116" s="860" t="s">
        <v>440</v>
      </c>
      <c r="AG116" s="858"/>
      <c r="AH116" s="858"/>
      <c r="AI116" s="858"/>
      <c r="AJ116" s="859"/>
      <c r="AK116" s="860" t="s">
        <v>444</v>
      </c>
      <c r="AL116" s="858"/>
      <c r="AM116" s="858"/>
      <c r="AN116" s="858"/>
      <c r="AO116" s="859"/>
      <c r="AP116" s="905" t="s">
        <v>440</v>
      </c>
      <c r="AQ116" s="906"/>
      <c r="AR116" s="906"/>
      <c r="AS116" s="906"/>
      <c r="AT116" s="907"/>
      <c r="AU116" s="1017"/>
      <c r="AV116" s="1018"/>
      <c r="AW116" s="1018"/>
      <c r="AX116" s="1018"/>
      <c r="AY116" s="1018"/>
      <c r="AZ116" s="944" t="s">
        <v>457</v>
      </c>
      <c r="BA116" s="945"/>
      <c r="BB116" s="945"/>
      <c r="BC116" s="945"/>
      <c r="BD116" s="945"/>
      <c r="BE116" s="945"/>
      <c r="BF116" s="945"/>
      <c r="BG116" s="945"/>
      <c r="BH116" s="945"/>
      <c r="BI116" s="945"/>
      <c r="BJ116" s="945"/>
      <c r="BK116" s="945"/>
      <c r="BL116" s="945"/>
      <c r="BM116" s="945"/>
      <c r="BN116" s="945"/>
      <c r="BO116" s="945"/>
      <c r="BP116" s="946"/>
      <c r="BQ116" s="867" t="s">
        <v>440</v>
      </c>
      <c r="BR116" s="868"/>
      <c r="BS116" s="868"/>
      <c r="BT116" s="868"/>
      <c r="BU116" s="868"/>
      <c r="BV116" s="868" t="s">
        <v>440</v>
      </c>
      <c r="BW116" s="868"/>
      <c r="BX116" s="868"/>
      <c r="BY116" s="868"/>
      <c r="BZ116" s="868"/>
      <c r="CA116" s="868" t="s">
        <v>441</v>
      </c>
      <c r="CB116" s="868"/>
      <c r="CC116" s="868"/>
      <c r="CD116" s="868"/>
      <c r="CE116" s="868"/>
      <c r="CF116" s="956" t="s">
        <v>444</v>
      </c>
      <c r="CG116" s="957"/>
      <c r="CH116" s="957"/>
      <c r="CI116" s="957"/>
      <c r="CJ116" s="957"/>
      <c r="CK116" s="1012"/>
      <c r="CL116" s="899"/>
      <c r="CM116" s="902" t="s">
        <v>458</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441</v>
      </c>
      <c r="DH116" s="858"/>
      <c r="DI116" s="858"/>
      <c r="DJ116" s="858"/>
      <c r="DK116" s="859"/>
      <c r="DL116" s="860" t="s">
        <v>454</v>
      </c>
      <c r="DM116" s="858"/>
      <c r="DN116" s="858"/>
      <c r="DO116" s="858"/>
      <c r="DP116" s="859"/>
      <c r="DQ116" s="860" t="s">
        <v>441</v>
      </c>
      <c r="DR116" s="858"/>
      <c r="DS116" s="858"/>
      <c r="DT116" s="858"/>
      <c r="DU116" s="859"/>
      <c r="DV116" s="905" t="s">
        <v>441</v>
      </c>
      <c r="DW116" s="906"/>
      <c r="DX116" s="906"/>
      <c r="DY116" s="906"/>
      <c r="DZ116" s="907"/>
    </row>
    <row r="117" spans="1:130" s="246" customFormat="1" ht="26.25" customHeight="1">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459</v>
      </c>
      <c r="Z117" s="984"/>
      <c r="AA117" s="989">
        <v>1599557</v>
      </c>
      <c r="AB117" s="990"/>
      <c r="AC117" s="990"/>
      <c r="AD117" s="990"/>
      <c r="AE117" s="991"/>
      <c r="AF117" s="992">
        <v>1663757</v>
      </c>
      <c r="AG117" s="990"/>
      <c r="AH117" s="990"/>
      <c r="AI117" s="990"/>
      <c r="AJ117" s="991"/>
      <c r="AK117" s="992">
        <v>1521874</v>
      </c>
      <c r="AL117" s="990"/>
      <c r="AM117" s="990"/>
      <c r="AN117" s="990"/>
      <c r="AO117" s="991"/>
      <c r="AP117" s="993"/>
      <c r="AQ117" s="994"/>
      <c r="AR117" s="994"/>
      <c r="AS117" s="994"/>
      <c r="AT117" s="995"/>
      <c r="AU117" s="1017"/>
      <c r="AV117" s="1018"/>
      <c r="AW117" s="1018"/>
      <c r="AX117" s="1018"/>
      <c r="AY117" s="1018"/>
      <c r="AZ117" s="944" t="s">
        <v>460</v>
      </c>
      <c r="BA117" s="945"/>
      <c r="BB117" s="945"/>
      <c r="BC117" s="945"/>
      <c r="BD117" s="945"/>
      <c r="BE117" s="945"/>
      <c r="BF117" s="945"/>
      <c r="BG117" s="945"/>
      <c r="BH117" s="945"/>
      <c r="BI117" s="945"/>
      <c r="BJ117" s="945"/>
      <c r="BK117" s="945"/>
      <c r="BL117" s="945"/>
      <c r="BM117" s="945"/>
      <c r="BN117" s="945"/>
      <c r="BO117" s="945"/>
      <c r="BP117" s="946"/>
      <c r="BQ117" s="867" t="s">
        <v>451</v>
      </c>
      <c r="BR117" s="868"/>
      <c r="BS117" s="868"/>
      <c r="BT117" s="868"/>
      <c r="BU117" s="868"/>
      <c r="BV117" s="868" t="s">
        <v>451</v>
      </c>
      <c r="BW117" s="868"/>
      <c r="BX117" s="868"/>
      <c r="BY117" s="868"/>
      <c r="BZ117" s="868"/>
      <c r="CA117" s="868" t="s">
        <v>451</v>
      </c>
      <c r="CB117" s="868"/>
      <c r="CC117" s="868"/>
      <c r="CD117" s="868"/>
      <c r="CE117" s="868"/>
      <c r="CF117" s="956" t="s">
        <v>451</v>
      </c>
      <c r="CG117" s="957"/>
      <c r="CH117" s="957"/>
      <c r="CI117" s="957"/>
      <c r="CJ117" s="957"/>
      <c r="CK117" s="1012"/>
      <c r="CL117" s="899"/>
      <c r="CM117" s="902" t="s">
        <v>461</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451</v>
      </c>
      <c r="DH117" s="858"/>
      <c r="DI117" s="858"/>
      <c r="DJ117" s="858"/>
      <c r="DK117" s="859"/>
      <c r="DL117" s="860" t="s">
        <v>451</v>
      </c>
      <c r="DM117" s="858"/>
      <c r="DN117" s="858"/>
      <c r="DO117" s="858"/>
      <c r="DP117" s="859"/>
      <c r="DQ117" s="860" t="s">
        <v>444</v>
      </c>
      <c r="DR117" s="858"/>
      <c r="DS117" s="858"/>
      <c r="DT117" s="858"/>
      <c r="DU117" s="859"/>
      <c r="DV117" s="905" t="s">
        <v>451</v>
      </c>
      <c r="DW117" s="906"/>
      <c r="DX117" s="906"/>
      <c r="DY117" s="906"/>
      <c r="DZ117" s="907"/>
    </row>
    <row r="118" spans="1:130" s="246" customFormat="1" ht="26.25" customHeight="1">
      <c r="A118" s="982" t="s">
        <v>428</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426</v>
      </c>
      <c r="AB118" s="983"/>
      <c r="AC118" s="983"/>
      <c r="AD118" s="983"/>
      <c r="AE118" s="984"/>
      <c r="AF118" s="985" t="s">
        <v>302</v>
      </c>
      <c r="AG118" s="983"/>
      <c r="AH118" s="983"/>
      <c r="AI118" s="983"/>
      <c r="AJ118" s="984"/>
      <c r="AK118" s="985" t="s">
        <v>301</v>
      </c>
      <c r="AL118" s="983"/>
      <c r="AM118" s="983"/>
      <c r="AN118" s="983"/>
      <c r="AO118" s="984"/>
      <c r="AP118" s="986" t="s">
        <v>427</v>
      </c>
      <c r="AQ118" s="987"/>
      <c r="AR118" s="987"/>
      <c r="AS118" s="987"/>
      <c r="AT118" s="988"/>
      <c r="AU118" s="1017"/>
      <c r="AV118" s="1018"/>
      <c r="AW118" s="1018"/>
      <c r="AX118" s="1018"/>
      <c r="AY118" s="1018"/>
      <c r="AZ118" s="960" t="s">
        <v>462</v>
      </c>
      <c r="BA118" s="961"/>
      <c r="BB118" s="961"/>
      <c r="BC118" s="961"/>
      <c r="BD118" s="961"/>
      <c r="BE118" s="961"/>
      <c r="BF118" s="961"/>
      <c r="BG118" s="961"/>
      <c r="BH118" s="961"/>
      <c r="BI118" s="961"/>
      <c r="BJ118" s="961"/>
      <c r="BK118" s="961"/>
      <c r="BL118" s="961"/>
      <c r="BM118" s="961"/>
      <c r="BN118" s="961"/>
      <c r="BO118" s="961"/>
      <c r="BP118" s="962"/>
      <c r="BQ118" s="963" t="s">
        <v>454</v>
      </c>
      <c r="BR118" s="926"/>
      <c r="BS118" s="926"/>
      <c r="BT118" s="926"/>
      <c r="BU118" s="926"/>
      <c r="BV118" s="926" t="s">
        <v>454</v>
      </c>
      <c r="BW118" s="926"/>
      <c r="BX118" s="926"/>
      <c r="BY118" s="926"/>
      <c r="BZ118" s="926"/>
      <c r="CA118" s="926" t="s">
        <v>454</v>
      </c>
      <c r="CB118" s="926"/>
      <c r="CC118" s="926"/>
      <c r="CD118" s="926"/>
      <c r="CE118" s="926"/>
      <c r="CF118" s="956" t="s">
        <v>454</v>
      </c>
      <c r="CG118" s="957"/>
      <c r="CH118" s="957"/>
      <c r="CI118" s="957"/>
      <c r="CJ118" s="957"/>
      <c r="CK118" s="1012"/>
      <c r="CL118" s="899"/>
      <c r="CM118" s="902" t="s">
        <v>463</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454</v>
      </c>
      <c r="DH118" s="858"/>
      <c r="DI118" s="858"/>
      <c r="DJ118" s="858"/>
      <c r="DK118" s="859"/>
      <c r="DL118" s="860" t="s">
        <v>454</v>
      </c>
      <c r="DM118" s="858"/>
      <c r="DN118" s="858"/>
      <c r="DO118" s="858"/>
      <c r="DP118" s="859"/>
      <c r="DQ118" s="860" t="s">
        <v>454</v>
      </c>
      <c r="DR118" s="858"/>
      <c r="DS118" s="858"/>
      <c r="DT118" s="858"/>
      <c r="DU118" s="859"/>
      <c r="DV118" s="905" t="s">
        <v>454</v>
      </c>
      <c r="DW118" s="906"/>
      <c r="DX118" s="906"/>
      <c r="DY118" s="906"/>
      <c r="DZ118" s="907"/>
    </row>
    <row r="119" spans="1:130" s="246" customFormat="1" ht="26.25" customHeight="1">
      <c r="A119" s="896" t="s">
        <v>431</v>
      </c>
      <c r="B119" s="897"/>
      <c r="C119" s="972" t="s">
        <v>432</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454</v>
      </c>
      <c r="AB119" s="976"/>
      <c r="AC119" s="976"/>
      <c r="AD119" s="976"/>
      <c r="AE119" s="977"/>
      <c r="AF119" s="978" t="s">
        <v>454</v>
      </c>
      <c r="AG119" s="976"/>
      <c r="AH119" s="976"/>
      <c r="AI119" s="976"/>
      <c r="AJ119" s="977"/>
      <c r="AK119" s="978" t="s">
        <v>451</v>
      </c>
      <c r="AL119" s="976"/>
      <c r="AM119" s="976"/>
      <c r="AN119" s="976"/>
      <c r="AO119" s="977"/>
      <c r="AP119" s="979" t="s">
        <v>454</v>
      </c>
      <c r="AQ119" s="980"/>
      <c r="AR119" s="980"/>
      <c r="AS119" s="980"/>
      <c r="AT119" s="981"/>
      <c r="AU119" s="1019"/>
      <c r="AV119" s="1020"/>
      <c r="AW119" s="1020"/>
      <c r="AX119" s="1020"/>
      <c r="AY119" s="1020"/>
      <c r="AZ119" s="277" t="s">
        <v>185</v>
      </c>
      <c r="BA119" s="277"/>
      <c r="BB119" s="277"/>
      <c r="BC119" s="277"/>
      <c r="BD119" s="277"/>
      <c r="BE119" s="277"/>
      <c r="BF119" s="277"/>
      <c r="BG119" s="277"/>
      <c r="BH119" s="277"/>
      <c r="BI119" s="277"/>
      <c r="BJ119" s="277"/>
      <c r="BK119" s="277"/>
      <c r="BL119" s="277"/>
      <c r="BM119" s="277"/>
      <c r="BN119" s="277"/>
      <c r="BO119" s="958" t="s">
        <v>464</v>
      </c>
      <c r="BP119" s="959"/>
      <c r="BQ119" s="963">
        <v>18118622</v>
      </c>
      <c r="BR119" s="926"/>
      <c r="BS119" s="926"/>
      <c r="BT119" s="926"/>
      <c r="BU119" s="926"/>
      <c r="BV119" s="926">
        <v>17938098</v>
      </c>
      <c r="BW119" s="926"/>
      <c r="BX119" s="926"/>
      <c r="BY119" s="926"/>
      <c r="BZ119" s="926"/>
      <c r="CA119" s="926">
        <v>18105645</v>
      </c>
      <c r="CB119" s="926"/>
      <c r="CC119" s="926"/>
      <c r="CD119" s="926"/>
      <c r="CE119" s="926"/>
      <c r="CF119" s="824"/>
      <c r="CG119" s="825"/>
      <c r="CH119" s="825"/>
      <c r="CI119" s="825"/>
      <c r="CJ119" s="915"/>
      <c r="CK119" s="1013"/>
      <c r="CL119" s="901"/>
      <c r="CM119" s="919" t="s">
        <v>465</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454</v>
      </c>
      <c r="DH119" s="841"/>
      <c r="DI119" s="841"/>
      <c r="DJ119" s="841"/>
      <c r="DK119" s="842"/>
      <c r="DL119" s="843" t="s">
        <v>440</v>
      </c>
      <c r="DM119" s="841"/>
      <c r="DN119" s="841"/>
      <c r="DO119" s="841"/>
      <c r="DP119" s="842"/>
      <c r="DQ119" s="843" t="s">
        <v>440</v>
      </c>
      <c r="DR119" s="841"/>
      <c r="DS119" s="841"/>
      <c r="DT119" s="841"/>
      <c r="DU119" s="842"/>
      <c r="DV119" s="929" t="s">
        <v>440</v>
      </c>
      <c r="DW119" s="930"/>
      <c r="DX119" s="930"/>
      <c r="DY119" s="930"/>
      <c r="DZ119" s="931"/>
    </row>
    <row r="120" spans="1:130" s="246" customFormat="1" ht="26.25" customHeight="1">
      <c r="A120" s="898"/>
      <c r="B120" s="899"/>
      <c r="C120" s="902" t="s">
        <v>437</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v>85617</v>
      </c>
      <c r="AB120" s="858"/>
      <c r="AC120" s="858"/>
      <c r="AD120" s="858"/>
      <c r="AE120" s="859"/>
      <c r="AF120" s="860">
        <v>85391</v>
      </c>
      <c r="AG120" s="858"/>
      <c r="AH120" s="858"/>
      <c r="AI120" s="858"/>
      <c r="AJ120" s="859"/>
      <c r="AK120" s="860">
        <v>10668</v>
      </c>
      <c r="AL120" s="858"/>
      <c r="AM120" s="858"/>
      <c r="AN120" s="858"/>
      <c r="AO120" s="859"/>
      <c r="AP120" s="905">
        <v>0.2</v>
      </c>
      <c r="AQ120" s="906"/>
      <c r="AR120" s="906"/>
      <c r="AS120" s="906"/>
      <c r="AT120" s="907"/>
      <c r="AU120" s="964" t="s">
        <v>466</v>
      </c>
      <c r="AV120" s="965"/>
      <c r="AW120" s="965"/>
      <c r="AX120" s="965"/>
      <c r="AY120" s="966"/>
      <c r="AZ120" s="941" t="s">
        <v>467</v>
      </c>
      <c r="BA120" s="888"/>
      <c r="BB120" s="888"/>
      <c r="BC120" s="888"/>
      <c r="BD120" s="888"/>
      <c r="BE120" s="888"/>
      <c r="BF120" s="888"/>
      <c r="BG120" s="888"/>
      <c r="BH120" s="888"/>
      <c r="BI120" s="888"/>
      <c r="BJ120" s="888"/>
      <c r="BK120" s="888"/>
      <c r="BL120" s="888"/>
      <c r="BM120" s="888"/>
      <c r="BN120" s="888"/>
      <c r="BO120" s="888"/>
      <c r="BP120" s="889"/>
      <c r="BQ120" s="942">
        <v>2966209</v>
      </c>
      <c r="BR120" s="923"/>
      <c r="BS120" s="923"/>
      <c r="BT120" s="923"/>
      <c r="BU120" s="923"/>
      <c r="BV120" s="923">
        <v>2903153</v>
      </c>
      <c r="BW120" s="923"/>
      <c r="BX120" s="923"/>
      <c r="BY120" s="923"/>
      <c r="BZ120" s="923"/>
      <c r="CA120" s="923">
        <v>2961814</v>
      </c>
      <c r="CB120" s="923"/>
      <c r="CC120" s="923"/>
      <c r="CD120" s="923"/>
      <c r="CE120" s="923"/>
      <c r="CF120" s="947">
        <v>45.8</v>
      </c>
      <c r="CG120" s="948"/>
      <c r="CH120" s="948"/>
      <c r="CI120" s="948"/>
      <c r="CJ120" s="948"/>
      <c r="CK120" s="949" t="s">
        <v>468</v>
      </c>
      <c r="CL120" s="933"/>
      <c r="CM120" s="933"/>
      <c r="CN120" s="933"/>
      <c r="CO120" s="934"/>
      <c r="CP120" s="953" t="s">
        <v>469</v>
      </c>
      <c r="CQ120" s="954"/>
      <c r="CR120" s="954"/>
      <c r="CS120" s="954"/>
      <c r="CT120" s="954"/>
      <c r="CU120" s="954"/>
      <c r="CV120" s="954"/>
      <c r="CW120" s="954"/>
      <c r="CX120" s="954"/>
      <c r="CY120" s="954"/>
      <c r="CZ120" s="954"/>
      <c r="DA120" s="954"/>
      <c r="DB120" s="954"/>
      <c r="DC120" s="954"/>
      <c r="DD120" s="954"/>
      <c r="DE120" s="954"/>
      <c r="DF120" s="955"/>
      <c r="DG120" s="942" t="s">
        <v>454</v>
      </c>
      <c r="DH120" s="923"/>
      <c r="DI120" s="923"/>
      <c r="DJ120" s="923"/>
      <c r="DK120" s="923"/>
      <c r="DL120" s="923">
        <v>4188335</v>
      </c>
      <c r="DM120" s="923"/>
      <c r="DN120" s="923"/>
      <c r="DO120" s="923"/>
      <c r="DP120" s="923"/>
      <c r="DQ120" s="923">
        <v>4661747</v>
      </c>
      <c r="DR120" s="923"/>
      <c r="DS120" s="923"/>
      <c r="DT120" s="923"/>
      <c r="DU120" s="923"/>
      <c r="DV120" s="924">
        <v>72.099999999999994</v>
      </c>
      <c r="DW120" s="924"/>
      <c r="DX120" s="924"/>
      <c r="DY120" s="924"/>
      <c r="DZ120" s="925"/>
    </row>
    <row r="121" spans="1:130" s="246" customFormat="1" ht="26.25" customHeight="1">
      <c r="A121" s="898"/>
      <c r="B121" s="899"/>
      <c r="C121" s="944" t="s">
        <v>470</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440</v>
      </c>
      <c r="AB121" s="858"/>
      <c r="AC121" s="858"/>
      <c r="AD121" s="858"/>
      <c r="AE121" s="859"/>
      <c r="AF121" s="860" t="s">
        <v>440</v>
      </c>
      <c r="AG121" s="858"/>
      <c r="AH121" s="858"/>
      <c r="AI121" s="858"/>
      <c r="AJ121" s="859"/>
      <c r="AK121" s="860" t="s">
        <v>440</v>
      </c>
      <c r="AL121" s="858"/>
      <c r="AM121" s="858"/>
      <c r="AN121" s="858"/>
      <c r="AO121" s="859"/>
      <c r="AP121" s="905" t="s">
        <v>440</v>
      </c>
      <c r="AQ121" s="906"/>
      <c r="AR121" s="906"/>
      <c r="AS121" s="906"/>
      <c r="AT121" s="907"/>
      <c r="AU121" s="967"/>
      <c r="AV121" s="968"/>
      <c r="AW121" s="968"/>
      <c r="AX121" s="968"/>
      <c r="AY121" s="969"/>
      <c r="AZ121" s="895" t="s">
        <v>471</v>
      </c>
      <c r="BA121" s="828"/>
      <c r="BB121" s="828"/>
      <c r="BC121" s="828"/>
      <c r="BD121" s="828"/>
      <c r="BE121" s="828"/>
      <c r="BF121" s="828"/>
      <c r="BG121" s="828"/>
      <c r="BH121" s="828"/>
      <c r="BI121" s="828"/>
      <c r="BJ121" s="828"/>
      <c r="BK121" s="828"/>
      <c r="BL121" s="828"/>
      <c r="BM121" s="828"/>
      <c r="BN121" s="828"/>
      <c r="BO121" s="828"/>
      <c r="BP121" s="829"/>
      <c r="BQ121" s="867" t="s">
        <v>440</v>
      </c>
      <c r="BR121" s="868"/>
      <c r="BS121" s="868"/>
      <c r="BT121" s="868"/>
      <c r="BU121" s="868"/>
      <c r="BV121" s="868" t="s">
        <v>440</v>
      </c>
      <c r="BW121" s="868"/>
      <c r="BX121" s="868"/>
      <c r="BY121" s="868"/>
      <c r="BZ121" s="868"/>
      <c r="CA121" s="868" t="s">
        <v>440</v>
      </c>
      <c r="CB121" s="868"/>
      <c r="CC121" s="868"/>
      <c r="CD121" s="868"/>
      <c r="CE121" s="868"/>
      <c r="CF121" s="956" t="s">
        <v>440</v>
      </c>
      <c r="CG121" s="957"/>
      <c r="CH121" s="957"/>
      <c r="CI121" s="957"/>
      <c r="CJ121" s="957"/>
      <c r="CK121" s="950"/>
      <c r="CL121" s="936"/>
      <c r="CM121" s="936"/>
      <c r="CN121" s="936"/>
      <c r="CO121" s="937"/>
      <c r="CP121" s="916" t="s">
        <v>472</v>
      </c>
      <c r="CQ121" s="917"/>
      <c r="CR121" s="917"/>
      <c r="CS121" s="917"/>
      <c r="CT121" s="917"/>
      <c r="CU121" s="917"/>
      <c r="CV121" s="917"/>
      <c r="CW121" s="917"/>
      <c r="CX121" s="917"/>
      <c r="CY121" s="917"/>
      <c r="CZ121" s="917"/>
      <c r="DA121" s="917"/>
      <c r="DB121" s="917"/>
      <c r="DC121" s="917"/>
      <c r="DD121" s="917"/>
      <c r="DE121" s="917"/>
      <c r="DF121" s="918"/>
      <c r="DG121" s="867" t="s">
        <v>440</v>
      </c>
      <c r="DH121" s="868"/>
      <c r="DI121" s="868"/>
      <c r="DJ121" s="868"/>
      <c r="DK121" s="868"/>
      <c r="DL121" s="868" t="s">
        <v>440</v>
      </c>
      <c r="DM121" s="868"/>
      <c r="DN121" s="868"/>
      <c r="DO121" s="868"/>
      <c r="DP121" s="868"/>
      <c r="DQ121" s="868" t="s">
        <v>454</v>
      </c>
      <c r="DR121" s="868"/>
      <c r="DS121" s="868"/>
      <c r="DT121" s="868"/>
      <c r="DU121" s="868"/>
      <c r="DV121" s="874" t="s">
        <v>440</v>
      </c>
      <c r="DW121" s="874"/>
      <c r="DX121" s="874"/>
      <c r="DY121" s="874"/>
      <c r="DZ121" s="875"/>
    </row>
    <row r="122" spans="1:130" s="246" customFormat="1" ht="26.25" customHeight="1">
      <c r="A122" s="898"/>
      <c r="B122" s="899"/>
      <c r="C122" s="902" t="s">
        <v>450</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440</v>
      </c>
      <c r="AB122" s="858"/>
      <c r="AC122" s="858"/>
      <c r="AD122" s="858"/>
      <c r="AE122" s="859"/>
      <c r="AF122" s="860" t="s">
        <v>473</v>
      </c>
      <c r="AG122" s="858"/>
      <c r="AH122" s="858"/>
      <c r="AI122" s="858"/>
      <c r="AJ122" s="859"/>
      <c r="AK122" s="860" t="s">
        <v>440</v>
      </c>
      <c r="AL122" s="858"/>
      <c r="AM122" s="858"/>
      <c r="AN122" s="858"/>
      <c r="AO122" s="859"/>
      <c r="AP122" s="905" t="s">
        <v>440</v>
      </c>
      <c r="AQ122" s="906"/>
      <c r="AR122" s="906"/>
      <c r="AS122" s="906"/>
      <c r="AT122" s="907"/>
      <c r="AU122" s="967"/>
      <c r="AV122" s="968"/>
      <c r="AW122" s="968"/>
      <c r="AX122" s="968"/>
      <c r="AY122" s="969"/>
      <c r="AZ122" s="960" t="s">
        <v>474</v>
      </c>
      <c r="BA122" s="961"/>
      <c r="BB122" s="961"/>
      <c r="BC122" s="961"/>
      <c r="BD122" s="961"/>
      <c r="BE122" s="961"/>
      <c r="BF122" s="961"/>
      <c r="BG122" s="961"/>
      <c r="BH122" s="961"/>
      <c r="BI122" s="961"/>
      <c r="BJ122" s="961"/>
      <c r="BK122" s="961"/>
      <c r="BL122" s="961"/>
      <c r="BM122" s="961"/>
      <c r="BN122" s="961"/>
      <c r="BO122" s="961"/>
      <c r="BP122" s="962"/>
      <c r="BQ122" s="963">
        <v>12235187</v>
      </c>
      <c r="BR122" s="926"/>
      <c r="BS122" s="926"/>
      <c r="BT122" s="926"/>
      <c r="BU122" s="926"/>
      <c r="BV122" s="926">
        <v>11744971</v>
      </c>
      <c r="BW122" s="926"/>
      <c r="BX122" s="926"/>
      <c r="BY122" s="926"/>
      <c r="BZ122" s="926"/>
      <c r="CA122" s="926">
        <v>11598625</v>
      </c>
      <c r="CB122" s="926"/>
      <c r="CC122" s="926"/>
      <c r="CD122" s="926"/>
      <c r="CE122" s="926"/>
      <c r="CF122" s="927">
        <v>179.5</v>
      </c>
      <c r="CG122" s="928"/>
      <c r="CH122" s="928"/>
      <c r="CI122" s="928"/>
      <c r="CJ122" s="928"/>
      <c r="CK122" s="950"/>
      <c r="CL122" s="936"/>
      <c r="CM122" s="936"/>
      <c r="CN122" s="936"/>
      <c r="CO122" s="937"/>
      <c r="CP122" s="916"/>
      <c r="CQ122" s="917"/>
      <c r="CR122" s="917"/>
      <c r="CS122" s="917"/>
      <c r="CT122" s="917"/>
      <c r="CU122" s="917"/>
      <c r="CV122" s="917"/>
      <c r="CW122" s="917"/>
      <c r="CX122" s="917"/>
      <c r="CY122" s="917"/>
      <c r="CZ122" s="917"/>
      <c r="DA122" s="917"/>
      <c r="DB122" s="917"/>
      <c r="DC122" s="917"/>
      <c r="DD122" s="917"/>
      <c r="DE122" s="917"/>
      <c r="DF122" s="918"/>
      <c r="DG122" s="867"/>
      <c r="DH122" s="868"/>
      <c r="DI122" s="868"/>
      <c r="DJ122" s="868"/>
      <c r="DK122" s="868"/>
      <c r="DL122" s="868"/>
      <c r="DM122" s="868"/>
      <c r="DN122" s="868"/>
      <c r="DO122" s="868"/>
      <c r="DP122" s="868"/>
      <c r="DQ122" s="868"/>
      <c r="DR122" s="868"/>
      <c r="DS122" s="868"/>
      <c r="DT122" s="868"/>
      <c r="DU122" s="868"/>
      <c r="DV122" s="874"/>
      <c r="DW122" s="874"/>
      <c r="DX122" s="874"/>
      <c r="DY122" s="874"/>
      <c r="DZ122" s="875"/>
    </row>
    <row r="123" spans="1:130" s="246" customFormat="1" ht="26.25" customHeight="1">
      <c r="A123" s="898"/>
      <c r="B123" s="899"/>
      <c r="C123" s="902" t="s">
        <v>458</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473</v>
      </c>
      <c r="AB123" s="858"/>
      <c r="AC123" s="858"/>
      <c r="AD123" s="858"/>
      <c r="AE123" s="859"/>
      <c r="AF123" s="860" t="s">
        <v>473</v>
      </c>
      <c r="AG123" s="858"/>
      <c r="AH123" s="858"/>
      <c r="AI123" s="858"/>
      <c r="AJ123" s="859"/>
      <c r="AK123" s="860" t="s">
        <v>473</v>
      </c>
      <c r="AL123" s="858"/>
      <c r="AM123" s="858"/>
      <c r="AN123" s="858"/>
      <c r="AO123" s="859"/>
      <c r="AP123" s="905" t="s">
        <v>473</v>
      </c>
      <c r="AQ123" s="906"/>
      <c r="AR123" s="906"/>
      <c r="AS123" s="906"/>
      <c r="AT123" s="907"/>
      <c r="AU123" s="970"/>
      <c r="AV123" s="971"/>
      <c r="AW123" s="971"/>
      <c r="AX123" s="971"/>
      <c r="AY123" s="971"/>
      <c r="AZ123" s="277" t="s">
        <v>185</v>
      </c>
      <c r="BA123" s="277"/>
      <c r="BB123" s="277"/>
      <c r="BC123" s="277"/>
      <c r="BD123" s="277"/>
      <c r="BE123" s="277"/>
      <c r="BF123" s="277"/>
      <c r="BG123" s="277"/>
      <c r="BH123" s="277"/>
      <c r="BI123" s="277"/>
      <c r="BJ123" s="277"/>
      <c r="BK123" s="277"/>
      <c r="BL123" s="277"/>
      <c r="BM123" s="277"/>
      <c r="BN123" s="277"/>
      <c r="BO123" s="958" t="s">
        <v>475</v>
      </c>
      <c r="BP123" s="959"/>
      <c r="BQ123" s="913">
        <v>15201396</v>
      </c>
      <c r="BR123" s="914"/>
      <c r="BS123" s="914"/>
      <c r="BT123" s="914"/>
      <c r="BU123" s="914"/>
      <c r="BV123" s="914">
        <v>14648124</v>
      </c>
      <c r="BW123" s="914"/>
      <c r="BX123" s="914"/>
      <c r="BY123" s="914"/>
      <c r="BZ123" s="914"/>
      <c r="CA123" s="914">
        <v>14560439</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c r="A124" s="898"/>
      <c r="B124" s="899"/>
      <c r="C124" s="902" t="s">
        <v>461</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444</v>
      </c>
      <c r="AB124" s="858"/>
      <c r="AC124" s="858"/>
      <c r="AD124" s="858"/>
      <c r="AE124" s="859"/>
      <c r="AF124" s="860" t="s">
        <v>444</v>
      </c>
      <c r="AG124" s="858"/>
      <c r="AH124" s="858"/>
      <c r="AI124" s="858"/>
      <c r="AJ124" s="859"/>
      <c r="AK124" s="860" t="s">
        <v>129</v>
      </c>
      <c r="AL124" s="858"/>
      <c r="AM124" s="858"/>
      <c r="AN124" s="858"/>
      <c r="AO124" s="859"/>
      <c r="AP124" s="905" t="s">
        <v>444</v>
      </c>
      <c r="AQ124" s="906"/>
      <c r="AR124" s="906"/>
      <c r="AS124" s="906"/>
      <c r="AT124" s="907"/>
      <c r="AU124" s="908" t="s">
        <v>476</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46.7</v>
      </c>
      <c r="BR124" s="912"/>
      <c r="BS124" s="912"/>
      <c r="BT124" s="912"/>
      <c r="BU124" s="912"/>
      <c r="BV124" s="912">
        <v>52.5</v>
      </c>
      <c r="BW124" s="912"/>
      <c r="BX124" s="912"/>
      <c r="BY124" s="912"/>
      <c r="BZ124" s="912"/>
      <c r="CA124" s="912">
        <v>54.8</v>
      </c>
      <c r="CB124" s="912"/>
      <c r="CC124" s="912"/>
      <c r="CD124" s="912"/>
      <c r="CE124" s="912"/>
      <c r="CF124" s="802"/>
      <c r="CG124" s="803"/>
      <c r="CH124" s="803"/>
      <c r="CI124" s="803"/>
      <c r="CJ124" s="943"/>
      <c r="CK124" s="951"/>
      <c r="CL124" s="951"/>
      <c r="CM124" s="951"/>
      <c r="CN124" s="951"/>
      <c r="CO124" s="952"/>
      <c r="CP124" s="916" t="s">
        <v>477</v>
      </c>
      <c r="CQ124" s="917"/>
      <c r="CR124" s="917"/>
      <c r="CS124" s="917"/>
      <c r="CT124" s="917"/>
      <c r="CU124" s="917"/>
      <c r="CV124" s="917"/>
      <c r="CW124" s="917"/>
      <c r="CX124" s="917"/>
      <c r="CY124" s="917"/>
      <c r="CZ124" s="917"/>
      <c r="DA124" s="917"/>
      <c r="DB124" s="917"/>
      <c r="DC124" s="917"/>
      <c r="DD124" s="917"/>
      <c r="DE124" s="917"/>
      <c r="DF124" s="918"/>
      <c r="DG124" s="840">
        <v>4373389</v>
      </c>
      <c r="DH124" s="841"/>
      <c r="DI124" s="841"/>
      <c r="DJ124" s="841"/>
      <c r="DK124" s="842"/>
      <c r="DL124" s="843" t="s">
        <v>478</v>
      </c>
      <c r="DM124" s="841"/>
      <c r="DN124" s="841"/>
      <c r="DO124" s="841"/>
      <c r="DP124" s="842"/>
      <c r="DQ124" s="843" t="s">
        <v>478</v>
      </c>
      <c r="DR124" s="841"/>
      <c r="DS124" s="841"/>
      <c r="DT124" s="841"/>
      <c r="DU124" s="842"/>
      <c r="DV124" s="929" t="s">
        <v>479</v>
      </c>
      <c r="DW124" s="930"/>
      <c r="DX124" s="930"/>
      <c r="DY124" s="930"/>
      <c r="DZ124" s="931"/>
    </row>
    <row r="125" spans="1:130" s="246" customFormat="1" ht="26.25" customHeight="1">
      <c r="A125" s="898"/>
      <c r="B125" s="899"/>
      <c r="C125" s="902" t="s">
        <v>463</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473</v>
      </c>
      <c r="AB125" s="858"/>
      <c r="AC125" s="858"/>
      <c r="AD125" s="858"/>
      <c r="AE125" s="859"/>
      <c r="AF125" s="860" t="s">
        <v>473</v>
      </c>
      <c r="AG125" s="858"/>
      <c r="AH125" s="858"/>
      <c r="AI125" s="858"/>
      <c r="AJ125" s="859"/>
      <c r="AK125" s="860" t="s">
        <v>480</v>
      </c>
      <c r="AL125" s="858"/>
      <c r="AM125" s="858"/>
      <c r="AN125" s="858"/>
      <c r="AO125" s="859"/>
      <c r="AP125" s="905" t="s">
        <v>444</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481</v>
      </c>
      <c r="CL125" s="933"/>
      <c r="CM125" s="933"/>
      <c r="CN125" s="933"/>
      <c r="CO125" s="934"/>
      <c r="CP125" s="941" t="s">
        <v>482</v>
      </c>
      <c r="CQ125" s="888"/>
      <c r="CR125" s="888"/>
      <c r="CS125" s="888"/>
      <c r="CT125" s="888"/>
      <c r="CU125" s="888"/>
      <c r="CV125" s="888"/>
      <c r="CW125" s="888"/>
      <c r="CX125" s="888"/>
      <c r="CY125" s="888"/>
      <c r="CZ125" s="888"/>
      <c r="DA125" s="888"/>
      <c r="DB125" s="888"/>
      <c r="DC125" s="888"/>
      <c r="DD125" s="888"/>
      <c r="DE125" s="888"/>
      <c r="DF125" s="889"/>
      <c r="DG125" s="942" t="s">
        <v>473</v>
      </c>
      <c r="DH125" s="923"/>
      <c r="DI125" s="923"/>
      <c r="DJ125" s="923"/>
      <c r="DK125" s="923"/>
      <c r="DL125" s="923" t="s">
        <v>444</v>
      </c>
      <c r="DM125" s="923"/>
      <c r="DN125" s="923"/>
      <c r="DO125" s="923"/>
      <c r="DP125" s="923"/>
      <c r="DQ125" s="923" t="s">
        <v>479</v>
      </c>
      <c r="DR125" s="923"/>
      <c r="DS125" s="923"/>
      <c r="DT125" s="923"/>
      <c r="DU125" s="923"/>
      <c r="DV125" s="924" t="s">
        <v>483</v>
      </c>
      <c r="DW125" s="924"/>
      <c r="DX125" s="924"/>
      <c r="DY125" s="924"/>
      <c r="DZ125" s="925"/>
    </row>
    <row r="126" spans="1:130" s="246" customFormat="1" ht="26.25" customHeight="1" thickBot="1">
      <c r="A126" s="898"/>
      <c r="B126" s="899"/>
      <c r="C126" s="902" t="s">
        <v>465</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478</v>
      </c>
      <c r="AB126" s="858"/>
      <c r="AC126" s="858"/>
      <c r="AD126" s="858"/>
      <c r="AE126" s="859"/>
      <c r="AF126" s="860" t="s">
        <v>444</v>
      </c>
      <c r="AG126" s="858"/>
      <c r="AH126" s="858"/>
      <c r="AI126" s="858"/>
      <c r="AJ126" s="859"/>
      <c r="AK126" s="860" t="s">
        <v>478</v>
      </c>
      <c r="AL126" s="858"/>
      <c r="AM126" s="858"/>
      <c r="AN126" s="858"/>
      <c r="AO126" s="859"/>
      <c r="AP126" s="905" t="s">
        <v>473</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5" t="s">
        <v>484</v>
      </c>
      <c r="CQ126" s="828"/>
      <c r="CR126" s="828"/>
      <c r="CS126" s="828"/>
      <c r="CT126" s="828"/>
      <c r="CU126" s="828"/>
      <c r="CV126" s="828"/>
      <c r="CW126" s="828"/>
      <c r="CX126" s="828"/>
      <c r="CY126" s="828"/>
      <c r="CZ126" s="828"/>
      <c r="DA126" s="828"/>
      <c r="DB126" s="828"/>
      <c r="DC126" s="828"/>
      <c r="DD126" s="828"/>
      <c r="DE126" s="828"/>
      <c r="DF126" s="829"/>
      <c r="DG126" s="867" t="s">
        <v>478</v>
      </c>
      <c r="DH126" s="868"/>
      <c r="DI126" s="868"/>
      <c r="DJ126" s="868"/>
      <c r="DK126" s="868"/>
      <c r="DL126" s="868" t="s">
        <v>480</v>
      </c>
      <c r="DM126" s="868"/>
      <c r="DN126" s="868"/>
      <c r="DO126" s="868"/>
      <c r="DP126" s="868"/>
      <c r="DQ126" s="868" t="s">
        <v>129</v>
      </c>
      <c r="DR126" s="868"/>
      <c r="DS126" s="868"/>
      <c r="DT126" s="868"/>
      <c r="DU126" s="868"/>
      <c r="DV126" s="874" t="s">
        <v>478</v>
      </c>
      <c r="DW126" s="874"/>
      <c r="DX126" s="874"/>
      <c r="DY126" s="874"/>
      <c r="DZ126" s="875"/>
    </row>
    <row r="127" spans="1:130" s="246" customFormat="1" ht="26.25" customHeight="1">
      <c r="A127" s="900"/>
      <c r="B127" s="901"/>
      <c r="C127" s="919" t="s">
        <v>485</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444</v>
      </c>
      <c r="AB127" s="858"/>
      <c r="AC127" s="858"/>
      <c r="AD127" s="858"/>
      <c r="AE127" s="859"/>
      <c r="AF127" s="860" t="s">
        <v>444</v>
      </c>
      <c r="AG127" s="858"/>
      <c r="AH127" s="858"/>
      <c r="AI127" s="858"/>
      <c r="AJ127" s="859"/>
      <c r="AK127" s="860" t="s">
        <v>129</v>
      </c>
      <c r="AL127" s="858"/>
      <c r="AM127" s="858"/>
      <c r="AN127" s="858"/>
      <c r="AO127" s="859"/>
      <c r="AP127" s="905" t="s">
        <v>473</v>
      </c>
      <c r="AQ127" s="906"/>
      <c r="AR127" s="906"/>
      <c r="AS127" s="906"/>
      <c r="AT127" s="907"/>
      <c r="AU127" s="282"/>
      <c r="AV127" s="282"/>
      <c r="AW127" s="282"/>
      <c r="AX127" s="922" t="s">
        <v>486</v>
      </c>
      <c r="AY127" s="892"/>
      <c r="AZ127" s="892"/>
      <c r="BA127" s="892"/>
      <c r="BB127" s="892"/>
      <c r="BC127" s="892"/>
      <c r="BD127" s="892"/>
      <c r="BE127" s="893"/>
      <c r="BF127" s="891" t="s">
        <v>487</v>
      </c>
      <c r="BG127" s="892"/>
      <c r="BH127" s="892"/>
      <c r="BI127" s="892"/>
      <c r="BJ127" s="892"/>
      <c r="BK127" s="892"/>
      <c r="BL127" s="893"/>
      <c r="BM127" s="891" t="s">
        <v>488</v>
      </c>
      <c r="BN127" s="892"/>
      <c r="BO127" s="892"/>
      <c r="BP127" s="892"/>
      <c r="BQ127" s="892"/>
      <c r="BR127" s="892"/>
      <c r="BS127" s="893"/>
      <c r="BT127" s="891" t="s">
        <v>489</v>
      </c>
      <c r="BU127" s="892"/>
      <c r="BV127" s="892"/>
      <c r="BW127" s="892"/>
      <c r="BX127" s="892"/>
      <c r="BY127" s="892"/>
      <c r="BZ127" s="894"/>
      <c r="CA127" s="282"/>
      <c r="CB127" s="282"/>
      <c r="CC127" s="282"/>
      <c r="CD127" s="283"/>
      <c r="CE127" s="283"/>
      <c r="CF127" s="283"/>
      <c r="CG127" s="280"/>
      <c r="CH127" s="280"/>
      <c r="CI127" s="280"/>
      <c r="CJ127" s="281"/>
      <c r="CK127" s="935"/>
      <c r="CL127" s="936"/>
      <c r="CM127" s="936"/>
      <c r="CN127" s="936"/>
      <c r="CO127" s="937"/>
      <c r="CP127" s="895" t="s">
        <v>490</v>
      </c>
      <c r="CQ127" s="828"/>
      <c r="CR127" s="828"/>
      <c r="CS127" s="828"/>
      <c r="CT127" s="828"/>
      <c r="CU127" s="828"/>
      <c r="CV127" s="828"/>
      <c r="CW127" s="828"/>
      <c r="CX127" s="828"/>
      <c r="CY127" s="828"/>
      <c r="CZ127" s="828"/>
      <c r="DA127" s="828"/>
      <c r="DB127" s="828"/>
      <c r="DC127" s="828"/>
      <c r="DD127" s="828"/>
      <c r="DE127" s="828"/>
      <c r="DF127" s="829"/>
      <c r="DG127" s="867" t="s">
        <v>129</v>
      </c>
      <c r="DH127" s="868"/>
      <c r="DI127" s="868"/>
      <c r="DJ127" s="868"/>
      <c r="DK127" s="868"/>
      <c r="DL127" s="868" t="s">
        <v>129</v>
      </c>
      <c r="DM127" s="868"/>
      <c r="DN127" s="868"/>
      <c r="DO127" s="868"/>
      <c r="DP127" s="868"/>
      <c r="DQ127" s="868" t="s">
        <v>479</v>
      </c>
      <c r="DR127" s="868"/>
      <c r="DS127" s="868"/>
      <c r="DT127" s="868"/>
      <c r="DU127" s="868"/>
      <c r="DV127" s="874" t="s">
        <v>478</v>
      </c>
      <c r="DW127" s="874"/>
      <c r="DX127" s="874"/>
      <c r="DY127" s="874"/>
      <c r="DZ127" s="875"/>
    </row>
    <row r="128" spans="1:130" s="246" customFormat="1" ht="26.25" customHeight="1" thickBot="1">
      <c r="A128" s="876" t="s">
        <v>491</v>
      </c>
      <c r="B128" s="877"/>
      <c r="C128" s="877"/>
      <c r="D128" s="877"/>
      <c r="E128" s="877"/>
      <c r="F128" s="877"/>
      <c r="G128" s="877"/>
      <c r="H128" s="877"/>
      <c r="I128" s="877"/>
      <c r="J128" s="877"/>
      <c r="K128" s="877"/>
      <c r="L128" s="877"/>
      <c r="M128" s="877"/>
      <c r="N128" s="877"/>
      <c r="O128" s="877"/>
      <c r="P128" s="877"/>
      <c r="Q128" s="877"/>
      <c r="R128" s="877"/>
      <c r="S128" s="877"/>
      <c r="T128" s="877"/>
      <c r="U128" s="877"/>
      <c r="V128" s="877"/>
      <c r="W128" s="878" t="s">
        <v>492</v>
      </c>
      <c r="X128" s="878"/>
      <c r="Y128" s="878"/>
      <c r="Z128" s="879"/>
      <c r="AA128" s="880" t="s">
        <v>480</v>
      </c>
      <c r="AB128" s="881"/>
      <c r="AC128" s="881"/>
      <c r="AD128" s="881"/>
      <c r="AE128" s="882"/>
      <c r="AF128" s="883" t="s">
        <v>444</v>
      </c>
      <c r="AG128" s="881"/>
      <c r="AH128" s="881"/>
      <c r="AI128" s="881"/>
      <c r="AJ128" s="882"/>
      <c r="AK128" s="883" t="s">
        <v>473</v>
      </c>
      <c r="AL128" s="881"/>
      <c r="AM128" s="881"/>
      <c r="AN128" s="881"/>
      <c r="AO128" s="882"/>
      <c r="AP128" s="884"/>
      <c r="AQ128" s="885"/>
      <c r="AR128" s="885"/>
      <c r="AS128" s="885"/>
      <c r="AT128" s="886"/>
      <c r="AU128" s="282"/>
      <c r="AV128" s="282"/>
      <c r="AW128" s="282"/>
      <c r="AX128" s="887" t="s">
        <v>493</v>
      </c>
      <c r="AY128" s="888"/>
      <c r="AZ128" s="888"/>
      <c r="BA128" s="888"/>
      <c r="BB128" s="888"/>
      <c r="BC128" s="888"/>
      <c r="BD128" s="888"/>
      <c r="BE128" s="889"/>
      <c r="BF128" s="864" t="s">
        <v>441</v>
      </c>
      <c r="BG128" s="865"/>
      <c r="BH128" s="865"/>
      <c r="BI128" s="865"/>
      <c r="BJ128" s="865"/>
      <c r="BK128" s="865"/>
      <c r="BL128" s="890"/>
      <c r="BM128" s="864">
        <v>13.89</v>
      </c>
      <c r="BN128" s="865"/>
      <c r="BO128" s="865"/>
      <c r="BP128" s="865"/>
      <c r="BQ128" s="865"/>
      <c r="BR128" s="865"/>
      <c r="BS128" s="890"/>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9" t="s">
        <v>494</v>
      </c>
      <c r="CQ128" s="806"/>
      <c r="CR128" s="806"/>
      <c r="CS128" s="806"/>
      <c r="CT128" s="806"/>
      <c r="CU128" s="806"/>
      <c r="CV128" s="806"/>
      <c r="CW128" s="806"/>
      <c r="CX128" s="806"/>
      <c r="CY128" s="806"/>
      <c r="CZ128" s="806"/>
      <c r="DA128" s="806"/>
      <c r="DB128" s="806"/>
      <c r="DC128" s="806"/>
      <c r="DD128" s="806"/>
      <c r="DE128" s="806"/>
      <c r="DF128" s="807"/>
      <c r="DG128" s="870" t="s">
        <v>478</v>
      </c>
      <c r="DH128" s="871"/>
      <c r="DI128" s="871"/>
      <c r="DJ128" s="871"/>
      <c r="DK128" s="871"/>
      <c r="DL128" s="871" t="s">
        <v>129</v>
      </c>
      <c r="DM128" s="871"/>
      <c r="DN128" s="871"/>
      <c r="DO128" s="871"/>
      <c r="DP128" s="871"/>
      <c r="DQ128" s="871" t="s">
        <v>129</v>
      </c>
      <c r="DR128" s="871"/>
      <c r="DS128" s="871"/>
      <c r="DT128" s="871"/>
      <c r="DU128" s="871"/>
      <c r="DV128" s="872" t="s">
        <v>483</v>
      </c>
      <c r="DW128" s="872"/>
      <c r="DX128" s="872"/>
      <c r="DY128" s="872"/>
      <c r="DZ128" s="873"/>
    </row>
    <row r="129" spans="1:131" s="246" customFormat="1" ht="26.25" customHeight="1">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495</v>
      </c>
      <c r="X129" s="855"/>
      <c r="Y129" s="855"/>
      <c r="Z129" s="856"/>
      <c r="AA129" s="857">
        <v>7356859</v>
      </c>
      <c r="AB129" s="858"/>
      <c r="AC129" s="858"/>
      <c r="AD129" s="858"/>
      <c r="AE129" s="859"/>
      <c r="AF129" s="860">
        <v>7371872</v>
      </c>
      <c r="AG129" s="858"/>
      <c r="AH129" s="858"/>
      <c r="AI129" s="858"/>
      <c r="AJ129" s="859"/>
      <c r="AK129" s="860">
        <v>7493135</v>
      </c>
      <c r="AL129" s="858"/>
      <c r="AM129" s="858"/>
      <c r="AN129" s="858"/>
      <c r="AO129" s="859"/>
      <c r="AP129" s="861"/>
      <c r="AQ129" s="862"/>
      <c r="AR129" s="862"/>
      <c r="AS129" s="862"/>
      <c r="AT129" s="863"/>
      <c r="AU129" s="284"/>
      <c r="AV129" s="284"/>
      <c r="AW129" s="284"/>
      <c r="AX129" s="827" t="s">
        <v>496</v>
      </c>
      <c r="AY129" s="828"/>
      <c r="AZ129" s="828"/>
      <c r="BA129" s="828"/>
      <c r="BB129" s="828"/>
      <c r="BC129" s="828"/>
      <c r="BD129" s="828"/>
      <c r="BE129" s="829"/>
      <c r="BF129" s="847" t="s">
        <v>129</v>
      </c>
      <c r="BG129" s="848"/>
      <c r="BH129" s="848"/>
      <c r="BI129" s="848"/>
      <c r="BJ129" s="848"/>
      <c r="BK129" s="848"/>
      <c r="BL129" s="849"/>
      <c r="BM129" s="847">
        <v>18.89</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497</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498</v>
      </c>
      <c r="X130" s="855"/>
      <c r="Y130" s="855"/>
      <c r="Z130" s="856"/>
      <c r="AA130" s="857">
        <v>1112191</v>
      </c>
      <c r="AB130" s="858"/>
      <c r="AC130" s="858"/>
      <c r="AD130" s="858"/>
      <c r="AE130" s="859"/>
      <c r="AF130" s="860">
        <v>1105819</v>
      </c>
      <c r="AG130" s="858"/>
      <c r="AH130" s="858"/>
      <c r="AI130" s="858"/>
      <c r="AJ130" s="859"/>
      <c r="AK130" s="860">
        <v>1030632</v>
      </c>
      <c r="AL130" s="858"/>
      <c r="AM130" s="858"/>
      <c r="AN130" s="858"/>
      <c r="AO130" s="859"/>
      <c r="AP130" s="861"/>
      <c r="AQ130" s="862"/>
      <c r="AR130" s="862"/>
      <c r="AS130" s="862"/>
      <c r="AT130" s="863"/>
      <c r="AU130" s="284"/>
      <c r="AV130" s="284"/>
      <c r="AW130" s="284"/>
      <c r="AX130" s="827" t="s">
        <v>499</v>
      </c>
      <c r="AY130" s="828"/>
      <c r="AZ130" s="828"/>
      <c r="BA130" s="828"/>
      <c r="BB130" s="828"/>
      <c r="BC130" s="828"/>
      <c r="BD130" s="828"/>
      <c r="BE130" s="829"/>
      <c r="BF130" s="830">
        <v>8.1</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500</v>
      </c>
      <c r="X131" s="838"/>
      <c r="Y131" s="838"/>
      <c r="Z131" s="839"/>
      <c r="AA131" s="840">
        <v>6244668</v>
      </c>
      <c r="AB131" s="841"/>
      <c r="AC131" s="841"/>
      <c r="AD131" s="841"/>
      <c r="AE131" s="842"/>
      <c r="AF131" s="843">
        <v>6266053</v>
      </c>
      <c r="AG131" s="841"/>
      <c r="AH131" s="841"/>
      <c r="AI131" s="841"/>
      <c r="AJ131" s="842"/>
      <c r="AK131" s="843">
        <v>6462503</v>
      </c>
      <c r="AL131" s="841"/>
      <c r="AM131" s="841"/>
      <c r="AN131" s="841"/>
      <c r="AO131" s="842"/>
      <c r="AP131" s="844"/>
      <c r="AQ131" s="845"/>
      <c r="AR131" s="845"/>
      <c r="AS131" s="845"/>
      <c r="AT131" s="846"/>
      <c r="AU131" s="284"/>
      <c r="AV131" s="284"/>
      <c r="AW131" s="284"/>
      <c r="AX131" s="805" t="s">
        <v>501</v>
      </c>
      <c r="AY131" s="806"/>
      <c r="AZ131" s="806"/>
      <c r="BA131" s="806"/>
      <c r="BB131" s="806"/>
      <c r="BC131" s="806"/>
      <c r="BD131" s="806"/>
      <c r="BE131" s="807"/>
      <c r="BF131" s="808">
        <v>54.8</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502</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503</v>
      </c>
      <c r="W132" s="818"/>
      <c r="X132" s="818"/>
      <c r="Y132" s="818"/>
      <c r="Z132" s="819"/>
      <c r="AA132" s="820">
        <v>7.8045141869999997</v>
      </c>
      <c r="AB132" s="821"/>
      <c r="AC132" s="821"/>
      <c r="AD132" s="821"/>
      <c r="AE132" s="822"/>
      <c r="AF132" s="823">
        <v>8.9041379000000003</v>
      </c>
      <c r="AG132" s="821"/>
      <c r="AH132" s="821"/>
      <c r="AI132" s="821"/>
      <c r="AJ132" s="822"/>
      <c r="AK132" s="823">
        <v>7.6014200689999996</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504</v>
      </c>
      <c r="W133" s="797"/>
      <c r="X133" s="797"/>
      <c r="Y133" s="797"/>
      <c r="Z133" s="798"/>
      <c r="AA133" s="799">
        <v>9.5</v>
      </c>
      <c r="AB133" s="800"/>
      <c r="AC133" s="800"/>
      <c r="AD133" s="800"/>
      <c r="AE133" s="801"/>
      <c r="AF133" s="799">
        <v>8.6999999999999993</v>
      </c>
      <c r="AG133" s="800"/>
      <c r="AH133" s="800"/>
      <c r="AI133" s="800"/>
      <c r="AJ133" s="801"/>
      <c r="AK133" s="799">
        <v>8.1</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Ib45YABwoUxstftk1/BAdHH83vQLwsN7qq0movRaG94juQyBAxFK3eM+4w8iv/qzqk3C6eugp4bKKznak+tgWA==" saltValue="UFba6xixcqbrP5b1J5CF+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4" zoomScaleNormal="85" zoomScaleSheetLayoutView="100" workbookViewId="0">
      <selection activeCell="A4" sqref="A4"/>
    </sheetView>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505</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LJlAnwc7r+9pYLH/vm2xwbmgysO/wzY29rsUuDZDD9rb6Kbiw8MNtYQ3PkP+dZZbBaGGfPclox1cKCWfRxuPHw==" saltValue="48J8ToOfooZ3kRRxzSZLG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t8HNFgehJWYlCBg5jn/K5egMtuO0LlMakxXbKT38bc4I6LgFlPmYGBrXqWSu+5I9/2iiNLE70hw2KxpYVCsjMA==" saltValue="gQWAxoWXGrEF8EAS0DR9J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507</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508</v>
      </c>
      <c r="AP7" s="303"/>
      <c r="AQ7" s="304" t="s">
        <v>509</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510</v>
      </c>
      <c r="AQ8" s="310" t="s">
        <v>511</v>
      </c>
      <c r="AR8" s="311" t="s">
        <v>512</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513</v>
      </c>
      <c r="AL9" s="1227"/>
      <c r="AM9" s="1227"/>
      <c r="AN9" s="1228"/>
      <c r="AO9" s="312">
        <v>1708870</v>
      </c>
      <c r="AP9" s="312">
        <v>48825</v>
      </c>
      <c r="AQ9" s="313">
        <v>56489</v>
      </c>
      <c r="AR9" s="314">
        <v>-13.6</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514</v>
      </c>
      <c r="AL10" s="1227"/>
      <c r="AM10" s="1227"/>
      <c r="AN10" s="1228"/>
      <c r="AO10" s="315">
        <v>288971</v>
      </c>
      <c r="AP10" s="315">
        <v>8256</v>
      </c>
      <c r="AQ10" s="316">
        <v>5759</v>
      </c>
      <c r="AR10" s="317">
        <v>43.4</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515</v>
      </c>
      <c r="AL11" s="1227"/>
      <c r="AM11" s="1227"/>
      <c r="AN11" s="1228"/>
      <c r="AO11" s="315">
        <v>304917</v>
      </c>
      <c r="AP11" s="315">
        <v>8712</v>
      </c>
      <c r="AQ11" s="316">
        <v>8418</v>
      </c>
      <c r="AR11" s="317">
        <v>3.5</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516</v>
      </c>
      <c r="AL12" s="1227"/>
      <c r="AM12" s="1227"/>
      <c r="AN12" s="1228"/>
      <c r="AO12" s="315">
        <v>112</v>
      </c>
      <c r="AP12" s="315">
        <v>3</v>
      </c>
      <c r="AQ12" s="316">
        <v>199</v>
      </c>
      <c r="AR12" s="317">
        <v>-98.5</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517</v>
      </c>
      <c r="AL13" s="1227"/>
      <c r="AM13" s="1227"/>
      <c r="AN13" s="1228"/>
      <c r="AO13" s="315" t="s">
        <v>518</v>
      </c>
      <c r="AP13" s="315" t="s">
        <v>518</v>
      </c>
      <c r="AQ13" s="316">
        <v>11</v>
      </c>
      <c r="AR13" s="317" t="s">
        <v>518</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519</v>
      </c>
      <c r="AL14" s="1227"/>
      <c r="AM14" s="1227"/>
      <c r="AN14" s="1228"/>
      <c r="AO14" s="315">
        <v>13753</v>
      </c>
      <c r="AP14" s="315">
        <v>393</v>
      </c>
      <c r="AQ14" s="316">
        <v>2749</v>
      </c>
      <c r="AR14" s="317">
        <v>-85.7</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520</v>
      </c>
      <c r="AL15" s="1227"/>
      <c r="AM15" s="1227"/>
      <c r="AN15" s="1228"/>
      <c r="AO15" s="315">
        <v>22358</v>
      </c>
      <c r="AP15" s="315">
        <v>639</v>
      </c>
      <c r="AQ15" s="316">
        <v>1213</v>
      </c>
      <c r="AR15" s="317">
        <v>-47.3</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521</v>
      </c>
      <c r="AL16" s="1230"/>
      <c r="AM16" s="1230"/>
      <c r="AN16" s="1231"/>
      <c r="AO16" s="315">
        <v>-161359</v>
      </c>
      <c r="AP16" s="315">
        <v>-4610</v>
      </c>
      <c r="AQ16" s="316">
        <v>-4842</v>
      </c>
      <c r="AR16" s="317">
        <v>-4.8</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185</v>
      </c>
      <c r="AL17" s="1230"/>
      <c r="AM17" s="1230"/>
      <c r="AN17" s="1231"/>
      <c r="AO17" s="315">
        <v>2177622</v>
      </c>
      <c r="AP17" s="315">
        <v>62218</v>
      </c>
      <c r="AQ17" s="316">
        <v>69997</v>
      </c>
      <c r="AR17" s="317">
        <v>-11.1</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522</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523</v>
      </c>
      <c r="AP20" s="323" t="s">
        <v>524</v>
      </c>
      <c r="AQ20" s="324" t="s">
        <v>525</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526</v>
      </c>
      <c r="AL21" s="1224"/>
      <c r="AM21" s="1224"/>
      <c r="AN21" s="1225"/>
      <c r="AO21" s="327">
        <v>6.49</v>
      </c>
      <c r="AP21" s="328">
        <v>6.51</v>
      </c>
      <c r="AQ21" s="329">
        <v>-0.02</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527</v>
      </c>
      <c r="AL22" s="1224"/>
      <c r="AM22" s="1224"/>
      <c r="AN22" s="1225"/>
      <c r="AO22" s="332">
        <v>98.4</v>
      </c>
      <c r="AP22" s="333">
        <v>97.2</v>
      </c>
      <c r="AQ22" s="334">
        <v>1.2</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530</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508</v>
      </c>
      <c r="AP30" s="303"/>
      <c r="AQ30" s="304" t="s">
        <v>509</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510</v>
      </c>
      <c r="AQ31" s="310" t="s">
        <v>511</v>
      </c>
      <c r="AR31" s="311" t="s">
        <v>512</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531</v>
      </c>
      <c r="AL32" s="1215"/>
      <c r="AM32" s="1215"/>
      <c r="AN32" s="1216"/>
      <c r="AO32" s="342">
        <v>1114650</v>
      </c>
      <c r="AP32" s="342">
        <v>31847</v>
      </c>
      <c r="AQ32" s="343">
        <v>31531</v>
      </c>
      <c r="AR32" s="344">
        <v>1</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532</v>
      </c>
      <c r="AL33" s="1215"/>
      <c r="AM33" s="1215"/>
      <c r="AN33" s="1216"/>
      <c r="AO33" s="342" t="s">
        <v>518</v>
      </c>
      <c r="AP33" s="342" t="s">
        <v>518</v>
      </c>
      <c r="AQ33" s="343" t="s">
        <v>518</v>
      </c>
      <c r="AR33" s="344" t="s">
        <v>518</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533</v>
      </c>
      <c r="AL34" s="1215"/>
      <c r="AM34" s="1215"/>
      <c r="AN34" s="1216"/>
      <c r="AO34" s="342" t="s">
        <v>518</v>
      </c>
      <c r="AP34" s="342" t="s">
        <v>518</v>
      </c>
      <c r="AQ34" s="343" t="s">
        <v>518</v>
      </c>
      <c r="AR34" s="344" t="s">
        <v>518</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534</v>
      </c>
      <c r="AL35" s="1215"/>
      <c r="AM35" s="1215"/>
      <c r="AN35" s="1216"/>
      <c r="AO35" s="342">
        <v>285831</v>
      </c>
      <c r="AP35" s="342">
        <v>8167</v>
      </c>
      <c r="AQ35" s="343">
        <v>9647</v>
      </c>
      <c r="AR35" s="344">
        <v>-15.3</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535</v>
      </c>
      <c r="AL36" s="1215"/>
      <c r="AM36" s="1215"/>
      <c r="AN36" s="1216"/>
      <c r="AO36" s="342">
        <v>110725</v>
      </c>
      <c r="AP36" s="342">
        <v>3164</v>
      </c>
      <c r="AQ36" s="343">
        <v>2316</v>
      </c>
      <c r="AR36" s="344">
        <v>36.6</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536</v>
      </c>
      <c r="AL37" s="1215"/>
      <c r="AM37" s="1215"/>
      <c r="AN37" s="1216"/>
      <c r="AO37" s="342">
        <v>10668</v>
      </c>
      <c r="AP37" s="342">
        <v>305</v>
      </c>
      <c r="AQ37" s="343">
        <v>1006</v>
      </c>
      <c r="AR37" s="344">
        <v>-69.7</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537</v>
      </c>
      <c r="AL38" s="1218"/>
      <c r="AM38" s="1218"/>
      <c r="AN38" s="1219"/>
      <c r="AO38" s="345" t="s">
        <v>518</v>
      </c>
      <c r="AP38" s="345" t="s">
        <v>518</v>
      </c>
      <c r="AQ38" s="346">
        <v>1</v>
      </c>
      <c r="AR38" s="334" t="s">
        <v>518</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538</v>
      </c>
      <c r="AL39" s="1218"/>
      <c r="AM39" s="1218"/>
      <c r="AN39" s="1219"/>
      <c r="AO39" s="342" t="s">
        <v>518</v>
      </c>
      <c r="AP39" s="342" t="s">
        <v>518</v>
      </c>
      <c r="AQ39" s="343">
        <v>-3160</v>
      </c>
      <c r="AR39" s="344" t="s">
        <v>518</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539</v>
      </c>
      <c r="AL40" s="1215"/>
      <c r="AM40" s="1215"/>
      <c r="AN40" s="1216"/>
      <c r="AO40" s="342">
        <v>-1030632</v>
      </c>
      <c r="AP40" s="342">
        <v>-29447</v>
      </c>
      <c r="AQ40" s="343">
        <v>-28415</v>
      </c>
      <c r="AR40" s="344">
        <v>3.6</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296</v>
      </c>
      <c r="AL41" s="1221"/>
      <c r="AM41" s="1221"/>
      <c r="AN41" s="1222"/>
      <c r="AO41" s="342">
        <v>491242</v>
      </c>
      <c r="AP41" s="342">
        <v>14035</v>
      </c>
      <c r="AQ41" s="343">
        <v>12925</v>
      </c>
      <c r="AR41" s="344">
        <v>8.6</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540</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542</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508</v>
      </c>
      <c r="AN49" s="1209" t="s">
        <v>543</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544</v>
      </c>
      <c r="AO50" s="359" t="s">
        <v>545</v>
      </c>
      <c r="AP50" s="360" t="s">
        <v>546</v>
      </c>
      <c r="AQ50" s="361" t="s">
        <v>547</v>
      </c>
      <c r="AR50" s="362" t="s">
        <v>548</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549</v>
      </c>
      <c r="AL51" s="355"/>
      <c r="AM51" s="363">
        <v>442639</v>
      </c>
      <c r="AN51" s="364">
        <v>12710</v>
      </c>
      <c r="AO51" s="365">
        <v>-17</v>
      </c>
      <c r="AP51" s="366">
        <v>53292</v>
      </c>
      <c r="AQ51" s="367">
        <v>0</v>
      </c>
      <c r="AR51" s="368">
        <v>-17</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550</v>
      </c>
      <c r="AM52" s="371">
        <v>136136</v>
      </c>
      <c r="AN52" s="372">
        <v>3909</v>
      </c>
      <c r="AO52" s="373">
        <v>-52.8</v>
      </c>
      <c r="AP52" s="374">
        <v>28900</v>
      </c>
      <c r="AQ52" s="375">
        <v>18.899999999999999</v>
      </c>
      <c r="AR52" s="376">
        <v>-71.7</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551</v>
      </c>
      <c r="AL53" s="355"/>
      <c r="AM53" s="363">
        <v>1604781</v>
      </c>
      <c r="AN53" s="364">
        <v>45861</v>
      </c>
      <c r="AO53" s="365">
        <v>260.8</v>
      </c>
      <c r="AP53" s="366">
        <v>49919</v>
      </c>
      <c r="AQ53" s="367">
        <v>-6.3</v>
      </c>
      <c r="AR53" s="368">
        <v>267.10000000000002</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550</v>
      </c>
      <c r="AM54" s="371">
        <v>1469316</v>
      </c>
      <c r="AN54" s="372">
        <v>41990</v>
      </c>
      <c r="AO54" s="373">
        <v>974.2</v>
      </c>
      <c r="AP54" s="374">
        <v>26398</v>
      </c>
      <c r="AQ54" s="375">
        <v>-8.6999999999999993</v>
      </c>
      <c r="AR54" s="376">
        <v>982.9</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552</v>
      </c>
      <c r="AL55" s="355"/>
      <c r="AM55" s="363">
        <v>1763560</v>
      </c>
      <c r="AN55" s="364">
        <v>50382</v>
      </c>
      <c r="AO55" s="365">
        <v>9.9</v>
      </c>
      <c r="AP55" s="366">
        <v>47738</v>
      </c>
      <c r="AQ55" s="367">
        <v>-4.4000000000000004</v>
      </c>
      <c r="AR55" s="368">
        <v>14.3</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550</v>
      </c>
      <c r="AM56" s="371">
        <v>1503774</v>
      </c>
      <c r="AN56" s="372">
        <v>42960</v>
      </c>
      <c r="AO56" s="373">
        <v>2.2999999999999998</v>
      </c>
      <c r="AP56" s="374">
        <v>24937</v>
      </c>
      <c r="AQ56" s="375">
        <v>-5.5</v>
      </c>
      <c r="AR56" s="376">
        <v>7.8</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553</v>
      </c>
      <c r="AL57" s="355"/>
      <c r="AM57" s="363">
        <v>1747383</v>
      </c>
      <c r="AN57" s="364">
        <v>49922</v>
      </c>
      <c r="AO57" s="365">
        <v>-0.9</v>
      </c>
      <c r="AP57" s="366">
        <v>52191</v>
      </c>
      <c r="AQ57" s="367">
        <v>9.3000000000000007</v>
      </c>
      <c r="AR57" s="368">
        <v>-10.199999999999999</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550</v>
      </c>
      <c r="AM58" s="371">
        <v>935054</v>
      </c>
      <c r="AN58" s="372">
        <v>26714</v>
      </c>
      <c r="AO58" s="373">
        <v>-37.799999999999997</v>
      </c>
      <c r="AP58" s="374">
        <v>24843</v>
      </c>
      <c r="AQ58" s="375">
        <v>-0.4</v>
      </c>
      <c r="AR58" s="376">
        <v>-37.4</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554</v>
      </c>
      <c r="AL59" s="355"/>
      <c r="AM59" s="363">
        <v>519051</v>
      </c>
      <c r="AN59" s="364">
        <v>14830</v>
      </c>
      <c r="AO59" s="365">
        <v>-70.3</v>
      </c>
      <c r="AP59" s="366">
        <v>47387</v>
      </c>
      <c r="AQ59" s="367">
        <v>-9.1999999999999993</v>
      </c>
      <c r="AR59" s="368">
        <v>-61.1</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550</v>
      </c>
      <c r="AM60" s="371">
        <v>360553</v>
      </c>
      <c r="AN60" s="372">
        <v>10302</v>
      </c>
      <c r="AO60" s="373">
        <v>-61.4</v>
      </c>
      <c r="AP60" s="374">
        <v>24928</v>
      </c>
      <c r="AQ60" s="375">
        <v>0.3</v>
      </c>
      <c r="AR60" s="376">
        <v>-61.7</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555</v>
      </c>
      <c r="AL61" s="377"/>
      <c r="AM61" s="378">
        <v>1215483</v>
      </c>
      <c r="AN61" s="379">
        <v>34741</v>
      </c>
      <c r="AO61" s="380">
        <v>36.5</v>
      </c>
      <c r="AP61" s="381">
        <v>50105</v>
      </c>
      <c r="AQ61" s="382">
        <v>-2.1</v>
      </c>
      <c r="AR61" s="368">
        <v>38.6</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550</v>
      </c>
      <c r="AM62" s="371">
        <v>880967</v>
      </c>
      <c r="AN62" s="372">
        <v>25175</v>
      </c>
      <c r="AO62" s="373">
        <v>164.9</v>
      </c>
      <c r="AP62" s="374">
        <v>26001</v>
      </c>
      <c r="AQ62" s="375">
        <v>0.9</v>
      </c>
      <c r="AR62" s="376">
        <v>164</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WAFWLehdSyW1S1Za2+N0NM3khRXo76db5zHT43ALbY4ott0i1kgZ0wRt5SUF3rLnyE2i/+srYW0/qe0P+uwmTA==" saltValue="SOtWhKG0pCl7e/o3jJuhc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557</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Rxcdn8A0aypaQ8Drht9dQNzMC1mk5iaFf2svpKTJFDKepZP9euvWZJlzB9KH+kBuPWHIWYJVdatNOnqyp1Z2A==" saltValue="yjyoR7pgDyhXjpi5C4Lbo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yCkhKA1JCleLhrFVpXQZp6ZHWqW6JgkroHeHZoPQcvm/WAsqvfLHiLQMGxPPT8LMmDyLtMqhxeYuIvXZeDQpA==" saltValue="Hk6BUfuTKkT0HrJha3Hni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559</v>
      </c>
      <c r="G46" s="8" t="s">
        <v>560</v>
      </c>
      <c r="H46" s="8" t="s">
        <v>561</v>
      </c>
      <c r="I46" s="8" t="s">
        <v>562</v>
      </c>
      <c r="J46" s="9" t="s">
        <v>563</v>
      </c>
    </row>
    <row r="47" spans="2:10" ht="57.75" customHeight="1">
      <c r="B47" s="10"/>
      <c r="C47" s="1232" t="s">
        <v>3</v>
      </c>
      <c r="D47" s="1232"/>
      <c r="E47" s="1233"/>
      <c r="F47" s="11">
        <v>26.38</v>
      </c>
      <c r="G47" s="12">
        <v>25.7</v>
      </c>
      <c r="H47" s="12">
        <v>26.14</v>
      </c>
      <c r="I47" s="12">
        <v>24.6</v>
      </c>
      <c r="J47" s="13">
        <v>24.22</v>
      </c>
    </row>
    <row r="48" spans="2:10" ht="57.75" customHeight="1">
      <c r="B48" s="14"/>
      <c r="C48" s="1234" t="s">
        <v>4</v>
      </c>
      <c r="D48" s="1234"/>
      <c r="E48" s="1235"/>
      <c r="F48" s="15">
        <v>7.79</v>
      </c>
      <c r="G48" s="16">
        <v>8.99</v>
      </c>
      <c r="H48" s="16">
        <v>5.71</v>
      </c>
      <c r="I48" s="16">
        <v>3.47</v>
      </c>
      <c r="J48" s="17">
        <v>3.77</v>
      </c>
    </row>
    <row r="49" spans="2:10" ht="57.75" customHeight="1" thickBot="1">
      <c r="B49" s="18"/>
      <c r="C49" s="1236" t="s">
        <v>5</v>
      </c>
      <c r="D49" s="1236"/>
      <c r="E49" s="1237"/>
      <c r="F49" s="19" t="s">
        <v>564</v>
      </c>
      <c r="G49" s="20">
        <v>1.49</v>
      </c>
      <c r="H49" s="20" t="s">
        <v>565</v>
      </c>
      <c r="I49" s="20" t="s">
        <v>566</v>
      </c>
      <c r="J49" s="21">
        <v>0.37</v>
      </c>
    </row>
    <row r="50" spans="2:10" ht="13.5" customHeight="1"/>
    <row r="51" spans="2:10" ht="13.5" hidden="1" customHeight="1"/>
    <row r="52" spans="2:10" ht="13.5" hidden="1" customHeight="1"/>
    <row r="53" spans="2:10" ht="13.5" hidden="1" customHeight="1"/>
  </sheetData>
  <sheetProtection algorithmName="SHA-512" hashValue="zwAFxlxs9oHiX4rtecoQP8FE9BfxcWkze29EPT7gUTSRV5i6LalJgnx60KszUdkiN2U6+2e2hYTzMyDfNH6iVA==" saltValue="W/MGTOtjP2owDCzmdxGy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2020-08-25T00:00:24Z</cp:lastPrinted>
  <dcterms:created xsi:type="dcterms:W3CDTF">2020-02-10T05:00:56Z</dcterms:created>
  <dcterms:modified xsi:type="dcterms:W3CDTF">2020-08-25T00:00:29Z</dcterms:modified>
  <cp:category/>
</cp:coreProperties>
</file>