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3(Ｒ1決算)\06令和元年度財政状況資料集の作成について(２回目)\03市町村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<sst xmlns="http://schemas.openxmlformats.org/spreadsheetml/2006/main" count="1112" uniqueCount="629">
  <si>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</si>
  <si>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</si>
  <si>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</si>
  <si>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</si>
  <si>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</si>
  <si>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</si>
  <si>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</si>
  <si>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</si>
  <si>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</si>
  <si>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</si>
  <si>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</si>
  <si>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</si>
  <si>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</si>
  <si>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</si>
  <si>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</si>
  <si>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</si>
  <si>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</si>
  <si>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</si>
  <si>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</si>
  <si>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</si>
  <si>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</si>
  <si>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</si>
  <si>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</si>
  <si>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</si>
  <si>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</si>
  <si>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</si>
  <si>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</si>
  <si>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</si>
  <si>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</si>
  <si>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</si>
  <si>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</si>
  <si>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</si>
  <si>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</si>
  <si>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</si>
  <si>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</si>
  <si>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</si>
  <si>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</si>
  <si>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</si>
  <si>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</si>
  <si>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</si>
  <si>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</si>
  <si>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</si>
  <si>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</si>
  <si>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</si>
  <si>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</si>
  <si>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</si>
  <si>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</si>
  <si>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</si>
  <si>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</si>
  <si>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</si>
  <si>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</si>
  <si>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</si>
  <si>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</si>
  <si>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</si>
  <si>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</si>
  <si>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</si>
  <si>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</si>
  <si>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</si>
  <si>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</si>
  <si>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</si>
  <si>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</si>
  <si>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</si>
  <si>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</si>
  <si>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</si>
  <si>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</si>
  <si>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</si>
  <si>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</si>
  <si>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</si>
  <si>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</si>
  <si>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</si>
  <si>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</si>
  <si>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</si>
  <si>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</si>
  <si>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</si>
  <si>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</si>
  <si>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</si>
  <si>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</si>
  <si>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</si>
  <si>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</si>
  <si>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</si>
  <si>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</si>
  <si>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</si>
  <si>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</si>
  <si>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</si>
  <si>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</si>
  <si>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</si>
  <si>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</si>
  <si>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</si>
  <si>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</si>
  <si>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</si>
  <si>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</si>
  <si>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</si>
  <si>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</si>
  <si>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</si>
  <si>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</si>
  <si>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</si>
  <si>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</si>
  <si>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奈良市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</si>
  <si>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</si>
  <si>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</si>
  <si>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</si>
  <si>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</si>
  <si>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</si>
  <si>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</si>
  <si>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</si>
  <si>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</si>
  <si>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</si>
  <si>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</si>
  <si>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</si>
  <si>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</si>
  <si>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</si>
  <si>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</si>
  <si>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</si>
  <si>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</si>
  <si>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</si>
  <si>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</si>
  <si>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</si>
  <si>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</si>
  <si>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</si>
  <si>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</si>
  <si>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</si>
  <si>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</si>
  <si>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</si>
  <si>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</si>
  <si>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</si>
  <si>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</si>
  <si>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</si>
  <si>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</si>
  <si>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</si>
  <si>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</si>
  <si>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</si>
  <si>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</si>
  <si>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</si>
  <si>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</si>
  <si>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</si>
  <si>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</si>
  <si>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</si>
  <si>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</si>
  <si>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</si>
  <si>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</si>
  <si>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</si>
  <si>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</si>
  <si>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</si>
  <si>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</si>
  <si>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</si>
  <si>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</si>
  <si>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</si>
  <si>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</si>
  <si>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</si>
  <si>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</si>
  <si>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</si>
  <si>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</si>
  <si>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</si>
  <si>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</si>
  <si>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</si>
  <si>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</si>
  <si>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</si>
  <si>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</si>
  <si>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</si>
  <si>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</si>
  <si>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</si>
  <si>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</si>
  <si>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</si>
  <si>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</si>
  <si>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</si>
  <si>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</si>
  <si>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</si>
  <si>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</si>
  <si>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</si>
  <si>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</si>
  <si>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</si>
  <si>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</si>
  <si>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</si>
  <si>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</si>
  <si>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</si>
  <si>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</si>
  <si>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</si>
  <si>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</si>
  <si>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</si>
  <si>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</si>
  <si>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</si>
  <si>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</si>
  <si>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</si>
  <si>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</si>
  <si>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</si>
  <si>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</si>
  <si>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</si>
  <si>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</si>
  <si>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</si>
  <si>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</si>
  <si>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</si>
  <si>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</si>
  <si>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</si>
  <si>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</si>
  <si>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</si>
  <si>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</si>
  <si>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</si>
  <si>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</si>
  <si>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</si>
  <si>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</si>
  <si>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</si>
  <si>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</si>
  <si>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</si>
  <si>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</si>
  <si>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</si>
  <si>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</si>
  <si>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</si>
  <si>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</si>
  <si>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</si>
  <si>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</si>
  <si>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</si>
  <si>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</si>
  <si>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</si>
  <si>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</si>
  <si>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</si>
  <si>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奈良県奈良市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</si>
  <si>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</si>
  <si>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</si>
  <si>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</si>
  <si>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</si>
  <si>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</si>
  <si>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</si>
  <si>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</si>
  <si>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</si>
  <si>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</si>
  <si>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</si>
  <si>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</si>
  <si>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</si>
  <si>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</si>
  <si>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</si>
  <si>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</si>
  <si>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</si>
  <si>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</si>
  <si>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</si>
  <si>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</si>
  <si>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</si>
  <si>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</si>
  <si>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</si>
  <si>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</si>
  <si>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</si>
  <si>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</si>
  <si>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</si>
  <si>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</si>
  <si>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</si>
  <si>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</si>
  <si>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</si>
  <si>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</si>
  <si>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</si>
  <si>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</si>
  <si>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</si>
  <si>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</si>
  <si>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</si>
  <si>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</si>
  <si>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</si>
  <si>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</si>
  <si>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</si>
  <si>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</si>
  <si>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</si>
  <si>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</si>
  <si>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</si>
  <si>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</si>
  <si>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</si>
  <si>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</si>
  <si>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</si>
  <si>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</si>
  <si>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</si>
  <si>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</si>
  <si>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</si>
  <si>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</si>
  <si>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</si>
  <si>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</si>
  <si>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</si>
  <si>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</si>
  <si>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</si>
  <si>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</si>
  <si>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</si>
  <si>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</si>
  <si>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</si>
  <si>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</si>
  <si>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</si>
  <si>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</si>
  <si>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</si>
  <si>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</si>
  <si>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</si>
  <si>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</si>
  <si>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</si>
  <si>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</si>
  <si>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</si>
  <si>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</si>
  <si>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</si>
  <si>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</si>
  <si>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</si>
  <si>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</si>
  <si>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</si>
  <si>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</si>
  <si>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</si>
  <si>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</si>
  <si>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</si>
  <si>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</si>
  <si>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</si>
  <si>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</si>
  <si>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</si>
  <si>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</si>
  <si>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</si>
  <si>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</si>
  <si>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</si>
  <si>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</si>
  <si>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</si>
  <si>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</si>
  <si>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</si>
  <si>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</si>
  <si>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</si>
  <si>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</si>
  <si>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</si>
  <si>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</si>
  <si>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</si>
  <si>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</si>
  <si>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</si>
  <si>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</si>
  <si>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</si>
  <si>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</si>
  <si>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</si>
  <si>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</si>
  <si>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</si>
  <si>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</si>
  <si>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</si>
  <si>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</si>
  <si>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</si>
  <si>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</si>
  <si>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</si>
  <si>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</si>
  <si>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</si>
  <si>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</si>
  <si>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</si>
  <si>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</si>
  <si>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</si>
  <si>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</si>
  <si>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</si>
  <si>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</si>
  <si>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</si>
  <si>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</si>
  <si>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</si>
  <si>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</si>
  <si>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</si>
  <si>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</si>
  <si>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</si>
  <si>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</si>
  <si>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</si>
  <si>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</si>
  <si>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</si>
  <si>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</si>
  <si>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</si>
  <si>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</si>
  <si>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</si>
  <si>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</si>
  <si>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</si>
  <si>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</si>
  <si>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</si>
  <si>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</si>
  <si>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</si>
  <si>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</si>
  <si>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</si>
  <si>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</si>
  <si>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</si>
  <si>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</si>
  <si>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</si>
  <si>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</si>
  <si>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</si>
  <si>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</si>
  <si>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</si>
  <si>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奈良県奈良市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</si>
  <si>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</si>
  <si>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</si>
  <si>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</si>
  <si>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</si>
  <si>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</si>
  <si>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</si>
  <si>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</si>
  <si>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</si>
  <si>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</si>
  <si>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</si>
  <si>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</si>
  <si>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</si>
  <si>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</si>
  <si>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</si>
  <si>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</si>
  <si>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</si>
  <si>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</si>
  <si>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</si>
  <si>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</si>
  <si>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</si>
  <si>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</si>
  <si>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土地区画整理事業特別会計</t>
    <phoneticPr fontId="5"/>
  </si>
  <si>
    <t>-</t>
    <phoneticPr fontId="5"/>
  </si>
  <si>
    <t>市街地再開発事業特別会計</t>
    <phoneticPr fontId="5"/>
  </si>
  <si>
    <t>-</t>
    <phoneticPr fontId="5"/>
  </si>
  <si>
    <t>公共用地取得事業特別会計</t>
    <phoneticPr fontId="5"/>
  </si>
  <si>
    <t>-</t>
    <phoneticPr fontId="5"/>
  </si>
  <si>
    <t>母子父子寡婦福祉資金貸付金特別会計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</si>
  <si>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</si>
  <si>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</si>
  <si>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</si>
  <si>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</si>
  <si>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</si>
  <si>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</si>
  <si>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</si>
  <si>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</si>
  <si>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</si>
  <si>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</si>
  <si>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</si>
  <si>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</si>
  <si>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</si>
  <si>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</si>
  <si>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</si>
  <si>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</si>
  <si>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</si>
  <si>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</si>
  <si>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</si>
  <si>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</si>
  <si>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</si>
  <si>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</si>
  <si>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</si>
  <si>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</si>
  <si>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</si>
  <si>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</si>
  <si>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</si>
  <si>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</si>
  <si>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</si>
  <si>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</si>
  <si>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</si>
  <si>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</si>
  <si>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</si>
  <si>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</si>
  <si>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</si>
  <si>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</si>
  <si>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</si>
  <si>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</si>
  <si>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</si>
  <si>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</si>
  <si>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</si>
  <si>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</si>
  <si>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</si>
  <si>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</si>
  <si>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</si>
  <si>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</si>
  <si>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</si>
  <si>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</si>
  <si>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</si>
  <si>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</si>
  <si>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</si>
  <si>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</si>
  <si>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</si>
  <si>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</si>
  <si>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</si>
  <si>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</si>
  <si>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</si>
  <si>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</si>
  <si>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</si>
  <si>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</si>
  <si>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</si>
  <si>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</si>
  <si>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</si>
  <si>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</si>
  <si>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</si>
  <si>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</si>
  <si>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</si>
  <si>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</si>
  <si>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</si>
  <si>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</si>
  <si>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</si>
  <si>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</si>
  <si>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</si>
  <si>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</si>
  <si>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</si>
  <si>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</si>
  <si>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</si>
  <si>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</si>
  <si>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</si>
  <si>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</si>
  <si>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</si>
  <si>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</si>
  <si>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</si>
  <si>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</si>
  <si>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</si>
  <si>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</si>
  <si>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</si>
  <si>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</si>
  <si>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</si>
  <si>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</si>
  <si>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</si>
  <si>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</si>
  <si>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</si>
  <si>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</si>
  <si>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</si>
  <si>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</si>
  <si>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</si>
  <si>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</si>
  <si>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</si>
  <si>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</si>
  <si>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</si>
  <si>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</si>
  <si>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</si>
  <si>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</si>
  <si>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</si>
  <si>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</si>
  <si>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</si>
  <si>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</si>
  <si>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</si>
  <si>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</si>
  <si>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</si>
  <si>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</si>
  <si>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</si>
  <si>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</si>
  <si>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</si>
  <si>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</si>
  <si>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</si>
  <si>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</si>
  <si>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</si>
  <si>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</si>
  <si>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</si>
  <si>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</si>
  <si>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</si>
  <si>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</si>
  <si>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</si>
  <si>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</si>
  <si>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</si>
  <si>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</si>
  <si>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</si>
  <si>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</si>
  <si>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</si>
  <si>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</si>
  <si>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</si>
  <si>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</si>
  <si>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</si>
  <si>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</si>
  <si>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</si>
  <si>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</si>
  <si>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</si>
  <si>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</si>
  <si>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</si>
  <si>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</si>
  <si>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</si>
  <si>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</si>
  <si>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</si>
  <si>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</si>
  <si>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</si>
  <si>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</si>
  <si>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</si>
  <si>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</si>
  <si>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</si>
  <si>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</si>
  <si>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</si>
  <si>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</si>
  <si>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</si>
  <si>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</si>
  <si>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</si>
  <si>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</si>
  <si>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</si>
  <si>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</si>
  <si>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</si>
  <si>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</si>
  <si>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</si>
  <si>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</si>
  <si>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</si>
  <si>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</si>
  <si>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</si>
  <si>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</si>
  <si>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</si>
  <si>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</si>
  <si>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</si>
  <si>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</si>
  <si>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</si>
  <si>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</si>
  <si>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2.34</t>
  </si>
  <si>
    <t>▲ 0.36</t>
  </si>
  <si>
    <t>▲ 0.79</t>
  </si>
  <si>
    <t>住宅新築資金等貸付金特別会計</t>
  </si>
  <si>
    <t>▲ 0.73</t>
  </si>
  <si>
    <t>▲ 0.72</t>
  </si>
  <si>
    <t>▲ 0.71</t>
  </si>
  <si>
    <t>水道事業会計</t>
  </si>
  <si>
    <t>下水道事業会計</t>
  </si>
  <si>
    <t>一般会計</t>
  </si>
  <si>
    <t>介護保険特別会計</t>
  </si>
  <si>
    <t>病院事業会計</t>
  </si>
  <si>
    <t>国民健康保険特別会計</t>
  </si>
  <si>
    <t>後期高齢者医療特別会計</t>
  </si>
  <si>
    <t>その他会計（赤字）</t>
  </si>
  <si>
    <t>▲ 0.11</t>
  </si>
  <si>
    <t>▲ 0.08</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</si>
  <si>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</si>
  <si>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</si>
  <si>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</si>
  <si>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</si>
  <si>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</si>
  <si>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</si>
  <si>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</si>
  <si>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</si>
  <si>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</si>
  <si>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山辺環境衛生組合</t>
    <phoneticPr fontId="2"/>
  </si>
  <si>
    <t>奈良市市町村総合事務組合</t>
    <rPh sb="0" eb="3">
      <t>ナラシ</t>
    </rPh>
    <rPh sb="3" eb="6">
      <t>シチョウソン</t>
    </rPh>
    <rPh sb="6" eb="8">
      <t>ソウゴウ</t>
    </rPh>
    <rPh sb="8" eb="10">
      <t>ジム</t>
    </rPh>
    <rPh sb="10" eb="12">
      <t>クミアイ</t>
    </rPh>
    <phoneticPr fontId="2"/>
  </si>
  <si>
    <t>奈良県住宅新築資金等貸付金回収管理組合</t>
    <rPh sb="0" eb="3">
      <t>ナラケン</t>
    </rPh>
    <rPh sb="3" eb="5">
      <t>ジュウタク</t>
    </rPh>
    <rPh sb="5" eb="7">
      <t>シンチク</t>
    </rPh>
    <rPh sb="7" eb="9">
      <t>シキン</t>
    </rPh>
    <rPh sb="9" eb="10">
      <t>ナド</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</si>
  <si>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</si>
  <si>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t>
    <phoneticPr fontId="2"/>
  </si>
  <si>
    <t>奈良市清美公社</t>
    <rPh sb="0" eb="3">
      <t>ナラシ</t>
    </rPh>
    <rPh sb="3" eb="5">
      <t>セイビ</t>
    </rPh>
    <rPh sb="5" eb="7">
      <t>コウシャ</t>
    </rPh>
    <phoneticPr fontId="2"/>
  </si>
  <si>
    <t>奈良市市街地開発株式会社</t>
    <rPh sb="0" eb="3">
      <t>ナラシ</t>
    </rPh>
    <rPh sb="3" eb="6">
      <t>シガイチ</t>
    </rPh>
    <rPh sb="6" eb="8">
      <t>カイハツ</t>
    </rPh>
    <rPh sb="8" eb="12">
      <t>カブシキガイシャ</t>
    </rPh>
    <phoneticPr fontId="2"/>
  </si>
  <si>
    <t>奈良市生涯学習財団</t>
    <rPh sb="0" eb="3">
      <t>ナラシ</t>
    </rPh>
    <rPh sb="3" eb="5">
      <t>ショウガイ</t>
    </rPh>
    <rPh sb="5" eb="7">
      <t>ガクシュウ</t>
    </rPh>
    <rPh sb="7" eb="9">
      <t>ザイダン</t>
    </rPh>
    <phoneticPr fontId="2"/>
  </si>
  <si>
    <t>奈良市総合財団</t>
    <rPh sb="0" eb="3">
      <t>ナラシ</t>
    </rPh>
    <rPh sb="3" eb="5">
      <t>ソウゴウ</t>
    </rPh>
    <rPh sb="5" eb="7">
      <t>ザイダン</t>
    </rPh>
    <phoneticPr fontId="2"/>
  </si>
  <si>
    <t>-</t>
    <phoneticPr fontId="2"/>
  </si>
  <si>
    <t>地域振興基金</t>
  </si>
  <si>
    <t>地元公共事業積立基金</t>
  </si>
  <si>
    <t>心のふるさと応援基金</t>
  </si>
  <si>
    <t>福祉基金</t>
    <rPh sb="0" eb="2">
      <t>フクシ</t>
    </rPh>
    <rPh sb="2" eb="4">
      <t>キキン</t>
    </rPh>
    <phoneticPr fontId="16"/>
  </si>
  <si>
    <t>教育振興基金</t>
    <rPh sb="0" eb="6">
      <t>キョウイクシンコウキキン</t>
    </rPh>
    <phoneticPr fontId="11"/>
  </si>
  <si>
    <t>-</t>
    <phoneticPr fontId="2"/>
  </si>
  <si>
    <t>実質公債費比率</t>
    <phoneticPr fontId="5"/>
  </si>
  <si>
    <t>将来負担比率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</si>
  <si>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</si>
  <si>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</si>
  <si>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</si>
  <si>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</si>
  <si>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と実質公債費比率は、類似団体と比較して高い水準にある。これは、土地開発公社等に係る第三セクター等改革推進債を発行したこと等によるものであるが、新規の市債発行を抑制した結果、どちらも前年度と比較して減少している。令和２年度及び令和３年度には本庁舎の耐震化や斎苑の建設等があるため、将来負担比率の低下傾向の鈍化や、一時的な上昇となる可能性がある。</t>
    <rPh sb="112" eb="114">
      <t>レイワ</t>
    </rPh>
    <rPh sb="115" eb="117">
      <t>ネンド</t>
    </rPh>
    <rPh sb="117" eb="118">
      <t>オヨ</t>
    </rPh>
    <rPh sb="119" eb="121">
      <t>レイワ</t>
    </rPh>
    <rPh sb="122" eb="124">
      <t>ネンド</t>
    </rPh>
    <rPh sb="126" eb="129">
      <t>ホンチョウシャ</t>
    </rPh>
    <rPh sb="130" eb="132">
      <t>タイシン</t>
    </rPh>
    <rPh sb="132" eb="133">
      <t>カ</t>
    </rPh>
    <rPh sb="134" eb="136">
      <t>サイエン</t>
    </rPh>
    <rPh sb="137" eb="139">
      <t>ケンセツ</t>
    </rPh>
    <rPh sb="139" eb="140">
      <t>トウ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</si>
  <si>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</si>
  <si>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</si>
  <si>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</si>
  <si>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将来負担比率は、土地開発公社等に係る第三セクター等改革推進債を発行したこと等により、類似団体より高い水準にあるが、新規の市債発行を抑制した結果、低下傾向にある。
　有形固定資産減価償却率については、一般廃棄物処理施設など、老朽化した有形固定資産が類似団体より多く、改修がそれほど進んでいないため上昇している。
　今後本庁舎の耐震化や斎苑の建設により低下させていくが、建設に伴う市債の発行により、将来負担比率の低下傾向の鈍化や、一時的な上昇となる可能性がある。</t>
    <rPh sb="73" eb="75">
      <t>テイカ</t>
    </rPh>
    <rPh sb="75" eb="77">
      <t>ケイコウ</t>
    </rPh>
    <rPh sb="148" eb="150">
      <t>ジョウショウ</t>
    </rPh>
    <rPh sb="167" eb="169">
      <t>サイエン</t>
    </rPh>
    <rPh sb="170" eb="172">
      <t>ケンセツ</t>
    </rPh>
    <rPh sb="205" eb="207">
      <t>テイカ</t>
    </rPh>
    <rPh sb="207" eb="209">
      <t>ケイコウ</t>
    </rPh>
    <rPh sb="210" eb="212">
      <t>ドンカ</t>
    </rPh>
    <rPh sb="214" eb="217">
      <t>イチジテキ</t>
    </rPh>
    <rPh sb="218" eb="220">
      <t>ジョウショウ</t>
    </rPh>
    <rPh sb="223" eb="226">
      <t>カノウセイ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</si>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</sst>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xmlns:c16r2="http://schemas.microsoft.com/office/drawing/2015/06/chart">
            <c:ext xmlns:c16="http://schemas.microsoft.com/office/drawing/2014/chart" uri="{C3380CC4-5D6E-409C-BE32-E72D297353CC}">
              <c16:uniqueId val="{00000000-2ABF-4ECA-9EBA-4F0885EBD9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25738</c:v>
                </c:pt>
                <c:pt idx="1">
                  <c:v>26252</c:v>
                </c:pt>
                <c:pt idx="2">
                  <c:v>22362</c:v>
                </c:pt>
                <c:pt idx="3">
                  <c:v>27854</c:v>
                </c:pt>
                <c:pt idx="4">
                  <c:v>33705</c:v>
                </c:pt>
              </c:numCache>
            </c:numRef>
          </c:val>
          <c:smooth val="0"/>
          <c:extLst xmlns:c16r2="http://schemas.microsoft.com/office/drawing/2015/06/chart">
            <c:ext xmlns:c16="http://schemas.microsoft.com/office/drawing/2014/chart" uri="{C3380CC4-5D6E-409C-BE32-E72D297353CC}">
              <c16:uniqueId val="{00000001-2ABF-4ECA-9EBA-4F0885EBD9DC}"/>
            </c:ext>
          </c:extLst>
        </c:ser>
        <c:dLbls>
          <c:showLegendKey val="0"/>
          <c:showVal val="0"/>
          <c:showCatName val="0"/>
          <c:showSerName val="0"/>
          <c:showPercent val="0"/>
          <c:showBubbleSize val="0"/>
        </c:dLbls>
        <c:marker val="1"/>
        <c:smooth val="0"/>
        <c:axId val="468893752"/>
        <c:axId val="468898456"/>
      </c:lineChart>
      <c:catAx>
        <c:axId val="468893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8898456"/>
        <c:crosses val="autoZero"/>
        <c:auto val="1"/>
        <c:lblAlgn val="ctr"/>
        <c:lblOffset val="100"/>
        <c:tickLblSkip val="1"/>
        <c:tickMarkSkip val="1"/>
        <c:noMultiLvlLbl val="0"/>
      </c:catAx>
      <c:valAx>
        <c:axId val="4688984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8893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2.34</c:v>
                </c:pt>
                <c:pt idx="1">
                  <c:v>0.56000000000000005</c:v>
                </c:pt>
                <c:pt idx="2">
                  <c:v>0.6</c:v>
                </c:pt>
                <c:pt idx="3">
                  <c:v>0.61</c:v>
                </c:pt>
                <c:pt idx="4">
                  <c:v>0.78</c:v>
                </c:pt>
              </c:numCache>
            </c:numRef>
          </c:val>
          <c:extLst xmlns:c16r2="http://schemas.microsoft.com/office/drawing/2015/06/chart">
            <c:ext xmlns:c16="http://schemas.microsoft.com/office/drawing/2014/chart" uri="{C3380CC4-5D6E-409C-BE32-E72D297353CC}">
              <c16:uniqueId val="{00000000-936F-4756-95D5-9FC611F04D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1.0900000000000001</c:v>
                </c:pt>
                <c:pt idx="1">
                  <c:v>2.12</c:v>
                </c:pt>
                <c:pt idx="2">
                  <c:v>2.0499999999999998</c:v>
                </c:pt>
                <c:pt idx="3">
                  <c:v>1.56</c:v>
                </c:pt>
                <c:pt idx="4">
                  <c:v>1.88</c:v>
                </c:pt>
              </c:numCache>
            </c:numRef>
          </c:val>
          <c:extLst xmlns:c16r2="http://schemas.microsoft.com/office/drawing/2015/06/chart">
            <c:ext xmlns:c16="http://schemas.microsoft.com/office/drawing/2014/chart" uri="{C3380CC4-5D6E-409C-BE32-E72D297353CC}">
              <c16:uniqueId val="{00000001-936F-4756-95D5-9FC611F04DFA}"/>
            </c:ext>
          </c:extLst>
        </c:ser>
        <c:dLbls>
          <c:showLegendKey val="0"/>
          <c:showVal val="0"/>
          <c:showCatName val="0"/>
          <c:showSerName val="0"/>
          <c:showPercent val="0"/>
          <c:showBubbleSize val="0"/>
        </c:dLbls>
        <c:gapWidth val="250"/>
        <c:overlap val="100"/>
        <c:axId val="468894928"/>
        <c:axId val="468896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2.27</c:v>
                </c:pt>
                <c:pt idx="1">
                  <c:v>-2.34</c:v>
                </c:pt>
                <c:pt idx="2">
                  <c:v>-0.36</c:v>
                </c:pt>
                <c:pt idx="3">
                  <c:v>-0.79</c:v>
                </c:pt>
                <c:pt idx="4">
                  <c:v>0.17</c:v>
                </c:pt>
              </c:numCache>
            </c:numRef>
          </c:val>
          <c:smooth val="0"/>
          <c:extLst xmlns:c16r2="http://schemas.microsoft.com/office/drawing/2015/06/chart">
            <c:ext xmlns:c16="http://schemas.microsoft.com/office/drawing/2014/chart" uri="{C3380CC4-5D6E-409C-BE32-E72D297353CC}">
              <c16:uniqueId val="{00000002-936F-4756-95D5-9FC611F04DFA}"/>
            </c:ext>
          </c:extLst>
        </c:ser>
        <c:dLbls>
          <c:showLegendKey val="0"/>
          <c:showVal val="0"/>
          <c:showCatName val="0"/>
          <c:showSerName val="0"/>
          <c:showPercent val="0"/>
          <c:showBubbleSize val="0"/>
        </c:dLbls>
        <c:marker val="1"/>
        <c:smooth val="0"/>
        <c:axId val="468894928"/>
        <c:axId val="468896888"/>
      </c:lineChart>
      <c:catAx>
        <c:axId val="46889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8896888"/>
        <c:crosses val="autoZero"/>
        <c:auto val="1"/>
        <c:lblAlgn val="ctr"/>
        <c:lblOffset val="100"/>
        <c:tickLblSkip val="1"/>
        <c:tickMarkSkip val="1"/>
        <c:noMultiLvlLbl val="0"/>
      </c:catAx>
      <c:valAx>
        <c:axId val="468896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89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7.0000000000000007E-2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DE0-428A-AB70-E3FC39C908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0.11</c:v>
                </c:pt>
                <c:pt idx="3">
                  <c:v>#N/A</c:v>
                </c:pt>
                <c:pt idx="4">
                  <c:v>0.08</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DE0-428A-AB70-E3FC39C9085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0.08</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2-1DE0-428A-AB70-E3FC39C90854}"/>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0.32</c:v>
                </c:pt>
                <c:pt idx="4">
                  <c:v>#N/A</c:v>
                </c:pt>
                <c:pt idx="5">
                  <c:v>0.74</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3-1DE0-428A-AB70-E3FC39C90854}"/>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0.44</c:v>
                </c:pt>
                <c:pt idx="2">
                  <c:v>#N/A</c:v>
                </c:pt>
                <c:pt idx="3">
                  <c:v>0.44</c:v>
                </c:pt>
                <c:pt idx="4">
                  <c:v>#N/A</c:v>
                </c:pt>
                <c:pt idx="5">
                  <c:v>0.43</c:v>
                </c:pt>
                <c:pt idx="6">
                  <c:v>#N/A</c:v>
                </c:pt>
                <c:pt idx="7">
                  <c:v>0.44</c:v>
                </c:pt>
                <c:pt idx="8">
                  <c:v>#N/A</c:v>
                </c:pt>
                <c:pt idx="9">
                  <c:v>0.43</c:v>
                </c:pt>
              </c:numCache>
            </c:numRef>
          </c:val>
          <c:extLst xmlns:c16r2="http://schemas.microsoft.com/office/drawing/2015/06/chart">
            <c:ext xmlns:c16="http://schemas.microsoft.com/office/drawing/2014/chart" uri="{C3380CC4-5D6E-409C-BE32-E72D297353CC}">
              <c16:uniqueId val="{00000004-1DE0-428A-AB70-E3FC39C9085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0.14000000000000001</c:v>
                </c:pt>
                <c:pt idx="4">
                  <c:v>#N/A</c:v>
                </c:pt>
                <c:pt idx="5">
                  <c:v>0.31</c:v>
                </c:pt>
                <c:pt idx="6">
                  <c:v>#N/A</c:v>
                </c:pt>
                <c:pt idx="7">
                  <c:v>0.97</c:v>
                </c:pt>
                <c:pt idx="8">
                  <c:v>#N/A</c:v>
                </c:pt>
                <c:pt idx="9">
                  <c:v>1.03</c:v>
                </c:pt>
              </c:numCache>
            </c:numRef>
          </c:val>
          <c:extLst xmlns:c16r2="http://schemas.microsoft.com/office/drawing/2015/06/chart">
            <c:ext xmlns:c16="http://schemas.microsoft.com/office/drawing/2014/chart" uri="{C3380CC4-5D6E-409C-BE32-E72D297353CC}">
              <c16:uniqueId val="{00000005-1DE0-428A-AB70-E3FC39C9085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3.07</c:v>
                </c:pt>
                <c:pt idx="2">
                  <c:v>#N/A</c:v>
                </c:pt>
                <c:pt idx="3">
                  <c:v>1.29</c:v>
                </c:pt>
                <c:pt idx="4">
                  <c:v>#N/A</c:v>
                </c:pt>
                <c:pt idx="5">
                  <c:v>1.41</c:v>
                </c:pt>
                <c:pt idx="6">
                  <c:v>#N/A</c:v>
                </c:pt>
                <c:pt idx="7">
                  <c:v>1.33</c:v>
                </c:pt>
                <c:pt idx="8">
                  <c:v>#N/A</c:v>
                </c:pt>
                <c:pt idx="9">
                  <c:v>1.49</c:v>
                </c:pt>
              </c:numCache>
            </c:numRef>
          </c:val>
          <c:extLst xmlns:c16r2="http://schemas.microsoft.com/office/drawing/2015/06/chart">
            <c:ext xmlns:c16="http://schemas.microsoft.com/office/drawing/2014/chart" uri="{C3380CC4-5D6E-409C-BE32-E72D297353CC}">
              <c16:uniqueId val="{00000006-1DE0-428A-AB70-E3FC39C9085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0.48</c:v>
                </c:pt>
                <c:pt idx="2">
                  <c:v>#N/A</c:v>
                </c:pt>
                <c:pt idx="3">
                  <c:v>0.76</c:v>
                </c:pt>
                <c:pt idx="4">
                  <c:v>#N/A</c:v>
                </c:pt>
                <c:pt idx="5">
                  <c:v>1.21</c:v>
                </c:pt>
                <c:pt idx="6">
                  <c:v>#N/A</c:v>
                </c:pt>
                <c:pt idx="7">
                  <c:v>1.59</c:v>
                </c:pt>
                <c:pt idx="8">
                  <c:v>#N/A</c:v>
                </c:pt>
                <c:pt idx="9">
                  <c:v>1.64</c:v>
                </c:pt>
              </c:numCache>
            </c:numRef>
          </c:val>
          <c:extLst xmlns:c16r2="http://schemas.microsoft.com/office/drawing/2015/06/chart">
            <c:ext xmlns:c16="http://schemas.microsoft.com/office/drawing/2014/chart" uri="{C3380CC4-5D6E-409C-BE32-E72D297353CC}">
              <c16:uniqueId val="{00000007-1DE0-428A-AB70-E3FC39C9085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3.55</c:v>
                </c:pt>
                <c:pt idx="2">
                  <c:v>#N/A</c:v>
                </c:pt>
                <c:pt idx="3">
                  <c:v>5.14</c:v>
                </c:pt>
                <c:pt idx="4">
                  <c:v>#N/A</c:v>
                </c:pt>
                <c:pt idx="5">
                  <c:v>6.65</c:v>
                </c:pt>
                <c:pt idx="6">
                  <c:v>#N/A</c:v>
                </c:pt>
                <c:pt idx="7">
                  <c:v>7.92</c:v>
                </c:pt>
                <c:pt idx="8">
                  <c:v>#N/A</c:v>
                </c:pt>
                <c:pt idx="9">
                  <c:v>7.76</c:v>
                </c:pt>
              </c:numCache>
            </c:numRef>
          </c:val>
          <c:extLst xmlns:c16r2="http://schemas.microsoft.com/office/drawing/2015/06/chart">
            <c:ext xmlns:c16="http://schemas.microsoft.com/office/drawing/2014/chart" uri="{C3380CC4-5D6E-409C-BE32-E72D297353CC}">
              <c16:uniqueId val="{00000008-1DE0-428A-AB70-E3FC39C90854}"/>
            </c:ext>
          </c:extLst>
        </c:ser>
        <c:ser>
          <c:idx val="9"/>
          <c:order val="9"/>
          <c:tx>
            <c:strRef>
              <c:f>データシート!$A$36</c:f>
              <c:strCache>
                <c:ptCount val="1"/>
                <c:pt idx="0">
                  <c:v>住宅新築資金等貸付金特別会計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0.73</c:v>
                </c:pt>
                <c:pt idx="1">
                  <c:v>#N/A</c:v>
                </c:pt>
                <c:pt idx="2">
                  <c:v>0.73</c:v>
                </c:pt>
                <c:pt idx="3">
                  <c:v>#N/A</c:v>
                </c:pt>
                <c:pt idx="4">
                  <c:v>0.72</c:v>
                </c:pt>
                <c:pt idx="5">
                  <c:v>#N/A</c:v>
                </c:pt>
                <c:pt idx="6">
                  <c:v>0.72</c:v>
                </c:pt>
                <c:pt idx="7">
                  <c:v>#N/A</c:v>
                </c:pt>
                <c:pt idx="8">
                  <c:v>0.71</c:v>
                </c:pt>
                <c:pt idx="9">
                  <c:v>#N/A</c:v>
                </c:pt>
              </c:numCache>
            </c:numRef>
          </c:val>
          <c:extLst xmlns:c16r2="http://schemas.microsoft.com/office/drawing/2015/06/chart">
            <c:ext xmlns:c16="http://schemas.microsoft.com/office/drawing/2014/chart" uri="{C3380CC4-5D6E-409C-BE32-E72D297353CC}">
              <c16:uniqueId val="{00000009-1DE0-428A-AB70-E3FC39C90854}"/>
            </c:ext>
          </c:extLst>
        </c:ser>
        <c:dLbls>
          <c:showLegendKey val="0"/>
          <c:showVal val="0"/>
          <c:showCatName val="0"/>
          <c:showSerName val="0"/>
          <c:showPercent val="0"/>
          <c:showBubbleSize val="0"/>
        </c:dLbls>
        <c:gapWidth val="150"/>
        <c:overlap val="100"/>
        <c:axId val="468898064"/>
        <c:axId val="468898848"/>
      </c:barChart>
      <c:catAx>
        <c:axId val="46889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8898848"/>
        <c:crosses val="autoZero"/>
        <c:auto val="1"/>
        <c:lblAlgn val="ctr"/>
        <c:lblOffset val="100"/>
        <c:tickLblSkip val="1"/>
        <c:tickMarkSkip val="1"/>
        <c:noMultiLvlLbl val="0"/>
      </c:catAx>
      <c:valAx>
        <c:axId val="46889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898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12527</c:v>
                </c:pt>
                <c:pt idx="5">
                  <c:v>12612</c:v>
                </c:pt>
                <c:pt idx="8">
                  <c:v>12755</c:v>
                </c:pt>
                <c:pt idx="11">
                  <c:v>13246</c:v>
                </c:pt>
                <c:pt idx="14">
                  <c:v>12795</c:v>
                </c:pt>
              </c:numCache>
            </c:numRef>
          </c:val>
          <c:extLst xmlns:c16r2="http://schemas.microsoft.com/office/drawing/2015/06/chart">
            <c:ext xmlns:c16="http://schemas.microsoft.com/office/drawing/2014/chart" uri="{C3380CC4-5D6E-409C-BE32-E72D297353CC}">
              <c16:uniqueId val="{00000000-7A1B-4B4E-8DA5-FAB76B3A49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14</c:v>
                </c:pt>
                <c:pt idx="3">
                  <c:v>13</c:v>
                </c:pt>
                <c:pt idx="6">
                  <c:v>9</c:v>
                </c:pt>
                <c:pt idx="9">
                  <c:v>7</c:v>
                </c:pt>
                <c:pt idx="12">
                  <c:v>8</c:v>
                </c:pt>
              </c:numCache>
            </c:numRef>
          </c:val>
          <c:extLst xmlns:c16r2="http://schemas.microsoft.com/office/drawing/2015/06/chart">
            <c:ext xmlns:c16="http://schemas.microsoft.com/office/drawing/2014/chart" uri="{C3380CC4-5D6E-409C-BE32-E72D297353CC}">
              <c16:uniqueId val="{00000001-7A1B-4B4E-8DA5-FAB76B3A49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c:v>
                </c:pt>
                <c:pt idx="3">
                  <c:v>7</c:v>
                </c:pt>
                <c:pt idx="6">
                  <c:v>7</c:v>
                </c:pt>
                <c:pt idx="9">
                  <c:v>7</c:v>
                </c:pt>
                <c:pt idx="12">
                  <c:v>4</c:v>
                </c:pt>
              </c:numCache>
            </c:numRef>
          </c:val>
          <c:extLst xmlns:c16r2="http://schemas.microsoft.com/office/drawing/2015/06/chart">
            <c:ext xmlns:c16="http://schemas.microsoft.com/office/drawing/2014/chart" uri="{C3380CC4-5D6E-409C-BE32-E72D297353CC}">
              <c16:uniqueId val="{00000002-7A1B-4B4E-8DA5-FAB76B3A49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A1B-4B4E-8DA5-FAB76B3A49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2550</c:v>
                </c:pt>
                <c:pt idx="3">
                  <c:v>2131</c:v>
                </c:pt>
                <c:pt idx="6">
                  <c:v>2024</c:v>
                </c:pt>
                <c:pt idx="9">
                  <c:v>2060</c:v>
                </c:pt>
                <c:pt idx="12">
                  <c:v>1774</c:v>
                </c:pt>
              </c:numCache>
            </c:numRef>
          </c:val>
          <c:extLst xmlns:c16r2="http://schemas.microsoft.com/office/drawing/2015/06/chart">
            <c:ext xmlns:c16="http://schemas.microsoft.com/office/drawing/2014/chart" uri="{C3380CC4-5D6E-409C-BE32-E72D297353CC}">
              <c16:uniqueId val="{00000004-7A1B-4B4E-8DA5-FAB76B3A49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A1B-4B4E-8DA5-FAB76B3A49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A1B-4B4E-8DA5-FAB76B3A49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18721</c:v>
                </c:pt>
                <c:pt idx="3">
                  <c:v>18921</c:v>
                </c:pt>
                <c:pt idx="6">
                  <c:v>18571</c:v>
                </c:pt>
                <c:pt idx="9">
                  <c:v>18566</c:v>
                </c:pt>
                <c:pt idx="12">
                  <c:v>18105</c:v>
                </c:pt>
              </c:numCache>
            </c:numRef>
          </c:val>
          <c:extLst xmlns:c16r2="http://schemas.microsoft.com/office/drawing/2015/06/chart">
            <c:ext xmlns:c16="http://schemas.microsoft.com/office/drawing/2014/chart" uri="{C3380CC4-5D6E-409C-BE32-E72D297353CC}">
              <c16:uniqueId val="{00000007-7A1B-4B4E-8DA5-FAB76B3A49C5}"/>
            </c:ext>
          </c:extLst>
        </c:ser>
        <c:dLbls>
          <c:showLegendKey val="0"/>
          <c:showVal val="0"/>
          <c:showCatName val="0"/>
          <c:showSerName val="0"/>
          <c:showPercent val="0"/>
          <c:showBubbleSize val="0"/>
        </c:dLbls>
        <c:gapWidth val="100"/>
        <c:overlap val="100"/>
        <c:axId val="468899632"/>
        <c:axId val="468895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8766</c:v>
                </c:pt>
                <c:pt idx="2">
                  <c:v>#N/A</c:v>
                </c:pt>
                <c:pt idx="3">
                  <c:v>#N/A</c:v>
                </c:pt>
                <c:pt idx="4">
                  <c:v>8460</c:v>
                </c:pt>
                <c:pt idx="5">
                  <c:v>#N/A</c:v>
                </c:pt>
                <c:pt idx="6">
                  <c:v>#N/A</c:v>
                </c:pt>
                <c:pt idx="7">
                  <c:v>7856</c:v>
                </c:pt>
                <c:pt idx="8">
                  <c:v>#N/A</c:v>
                </c:pt>
                <c:pt idx="9">
                  <c:v>#N/A</c:v>
                </c:pt>
                <c:pt idx="10">
                  <c:v>7394</c:v>
                </c:pt>
                <c:pt idx="11">
                  <c:v>#N/A</c:v>
                </c:pt>
                <c:pt idx="12">
                  <c:v>#N/A</c:v>
                </c:pt>
                <c:pt idx="13">
                  <c:v>7096</c:v>
                </c:pt>
                <c:pt idx="14">
                  <c:v>#N/A</c:v>
                </c:pt>
              </c:numCache>
            </c:numRef>
          </c:val>
          <c:smooth val="0"/>
          <c:extLst xmlns:c16r2="http://schemas.microsoft.com/office/drawing/2015/06/chart">
            <c:ext xmlns:c16="http://schemas.microsoft.com/office/drawing/2014/chart" uri="{C3380CC4-5D6E-409C-BE32-E72D297353CC}">
              <c16:uniqueId val="{00000008-7A1B-4B4E-8DA5-FAB76B3A49C5}"/>
            </c:ext>
          </c:extLst>
        </c:ser>
        <c:dLbls>
          <c:showLegendKey val="0"/>
          <c:showVal val="0"/>
          <c:showCatName val="0"/>
          <c:showSerName val="0"/>
          <c:showPercent val="0"/>
          <c:showBubbleSize val="0"/>
        </c:dLbls>
        <c:marker val="1"/>
        <c:smooth val="0"/>
        <c:axId val="468899632"/>
        <c:axId val="468895712"/>
      </c:lineChart>
      <c:catAx>
        <c:axId val="46889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8895712"/>
        <c:crosses val="autoZero"/>
        <c:auto val="1"/>
        <c:lblAlgn val="ctr"/>
        <c:lblOffset val="100"/>
        <c:tickLblSkip val="1"/>
        <c:tickMarkSkip val="1"/>
        <c:noMultiLvlLbl val="0"/>
      </c:catAx>
      <c:valAx>
        <c:axId val="468895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89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121017</c:v>
                </c:pt>
                <c:pt idx="5">
                  <c:v>120381</c:v>
                </c:pt>
                <c:pt idx="8">
                  <c:v>118294</c:v>
                </c:pt>
                <c:pt idx="11">
                  <c:v>118836</c:v>
                </c:pt>
                <c:pt idx="14">
                  <c:v>119957</c:v>
                </c:pt>
              </c:numCache>
            </c:numRef>
          </c:val>
          <c:extLst xmlns:c16r2="http://schemas.microsoft.com/office/drawing/2015/06/chart">
            <c:ext xmlns:c16="http://schemas.microsoft.com/office/drawing/2014/chart" uri="{C3380CC4-5D6E-409C-BE32-E72D297353CC}">
              <c16:uniqueId val="{00000000-5916-4DD8-970C-48EDEC3078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31399</c:v>
                </c:pt>
                <c:pt idx="5">
                  <c:v>28895</c:v>
                </c:pt>
                <c:pt idx="8">
                  <c:v>27782</c:v>
                </c:pt>
                <c:pt idx="11">
                  <c:v>27516</c:v>
                </c:pt>
                <c:pt idx="14">
                  <c:v>28418</c:v>
                </c:pt>
              </c:numCache>
            </c:numRef>
          </c:val>
          <c:extLst xmlns:c16r2="http://schemas.microsoft.com/office/drawing/2015/06/chart">
            <c:ext xmlns:c16="http://schemas.microsoft.com/office/drawing/2014/chart" uri="{C3380CC4-5D6E-409C-BE32-E72D297353CC}">
              <c16:uniqueId val="{00000001-5916-4DD8-970C-48EDEC3078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5797</c:v>
                </c:pt>
                <c:pt idx="5">
                  <c:v>5708</c:v>
                </c:pt>
                <c:pt idx="8">
                  <c:v>5271</c:v>
                </c:pt>
                <c:pt idx="11">
                  <c:v>4790</c:v>
                </c:pt>
                <c:pt idx="14">
                  <c:v>5466</c:v>
                </c:pt>
              </c:numCache>
            </c:numRef>
          </c:val>
          <c:extLst xmlns:c16r2="http://schemas.microsoft.com/office/drawing/2015/06/chart">
            <c:ext xmlns:c16="http://schemas.microsoft.com/office/drawing/2014/chart" uri="{C3380CC4-5D6E-409C-BE32-E72D297353CC}">
              <c16:uniqueId val="{00000002-5916-4DD8-970C-48EDEC3078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916-4DD8-970C-48EDEC3078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916-4DD8-970C-48EDEC3078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916-4DD8-970C-48EDEC3078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20816</c:v>
                </c:pt>
                <c:pt idx="3">
                  <c:v>21416</c:v>
                </c:pt>
                <c:pt idx="6">
                  <c:v>19646</c:v>
                </c:pt>
                <c:pt idx="9">
                  <c:v>18655</c:v>
                </c:pt>
                <c:pt idx="12">
                  <c:v>18053</c:v>
                </c:pt>
              </c:numCache>
            </c:numRef>
          </c:val>
          <c:extLst xmlns:c16r2="http://schemas.microsoft.com/office/drawing/2015/06/chart">
            <c:ext xmlns:c16="http://schemas.microsoft.com/office/drawing/2014/chart" uri="{C3380CC4-5D6E-409C-BE32-E72D297353CC}">
              <c16:uniqueId val="{00000006-5916-4DD8-970C-48EDEC3078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5916-4DD8-970C-48EDEC3078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36083</c:v>
                </c:pt>
                <c:pt idx="3">
                  <c:v>32475</c:v>
                </c:pt>
                <c:pt idx="6">
                  <c:v>31825</c:v>
                </c:pt>
                <c:pt idx="9">
                  <c:v>31342</c:v>
                </c:pt>
                <c:pt idx="12">
                  <c:v>28990</c:v>
                </c:pt>
              </c:numCache>
            </c:numRef>
          </c:val>
          <c:extLst xmlns:c16r2="http://schemas.microsoft.com/office/drawing/2015/06/chart">
            <c:ext xmlns:c16="http://schemas.microsoft.com/office/drawing/2014/chart" uri="{C3380CC4-5D6E-409C-BE32-E72D297353CC}">
              <c16:uniqueId val="{00000008-5916-4DD8-970C-48EDEC3078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35</c:v>
                </c:pt>
                <c:pt idx="3">
                  <c:v>29</c:v>
                </c:pt>
                <c:pt idx="6">
                  <c:v>26</c:v>
                </c:pt>
                <c:pt idx="9">
                  <c:v>17</c:v>
                </c:pt>
                <c:pt idx="12">
                  <c:v>14</c:v>
                </c:pt>
              </c:numCache>
            </c:numRef>
          </c:val>
          <c:extLst xmlns:c16r2="http://schemas.microsoft.com/office/drawing/2015/06/chart">
            <c:ext xmlns:c16="http://schemas.microsoft.com/office/drawing/2014/chart" uri="{C3380CC4-5D6E-409C-BE32-E72D297353CC}">
              <c16:uniqueId val="{00000009-5916-4DD8-970C-48EDEC3078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214248</c:v>
                </c:pt>
                <c:pt idx="3">
                  <c:v>210323</c:v>
                </c:pt>
                <c:pt idx="6">
                  <c:v>206090</c:v>
                </c:pt>
                <c:pt idx="9">
                  <c:v>202489</c:v>
                </c:pt>
                <c:pt idx="12">
                  <c:v>198626</c:v>
                </c:pt>
              </c:numCache>
            </c:numRef>
          </c:val>
          <c:extLst xmlns:c16r2="http://schemas.microsoft.com/office/drawing/2015/06/chart">
            <c:ext xmlns:c16="http://schemas.microsoft.com/office/drawing/2014/chart" uri="{C3380CC4-5D6E-409C-BE32-E72D297353CC}">
              <c16:uniqueId val="{0000000A-5916-4DD8-970C-48EDEC307854}"/>
            </c:ext>
          </c:extLst>
        </c:ser>
        <c:dLbls>
          <c:showLegendKey val="0"/>
          <c:showVal val="0"/>
          <c:showCatName val="0"/>
          <c:showSerName val="0"/>
          <c:showPercent val="0"/>
          <c:showBubbleSize val="0"/>
        </c:dLbls>
        <c:gapWidth val="100"/>
        <c:overlap val="100"/>
        <c:axId val="468900416"/>
        <c:axId val="468896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112970</c:v>
                </c:pt>
                <c:pt idx="2">
                  <c:v>#N/A</c:v>
                </c:pt>
                <c:pt idx="3">
                  <c:v>#N/A</c:v>
                </c:pt>
                <c:pt idx="4">
                  <c:v>109258</c:v>
                </c:pt>
                <c:pt idx="5">
                  <c:v>#N/A</c:v>
                </c:pt>
                <c:pt idx="6">
                  <c:v>#N/A</c:v>
                </c:pt>
                <c:pt idx="7">
                  <c:v>106240</c:v>
                </c:pt>
                <c:pt idx="8">
                  <c:v>#N/A</c:v>
                </c:pt>
                <c:pt idx="9">
                  <c:v>#N/A</c:v>
                </c:pt>
                <c:pt idx="10">
                  <c:v>101361</c:v>
                </c:pt>
                <c:pt idx="11">
                  <c:v>#N/A</c:v>
                </c:pt>
                <c:pt idx="12">
                  <c:v>#N/A</c:v>
                </c:pt>
                <c:pt idx="13">
                  <c:v>91841</c:v>
                </c:pt>
                <c:pt idx="14">
                  <c:v>#N/A</c:v>
                </c:pt>
              </c:numCache>
            </c:numRef>
          </c:val>
          <c:smooth val="0"/>
          <c:extLst xmlns:c16r2="http://schemas.microsoft.com/office/drawing/2015/06/chart">
            <c:ext xmlns:c16="http://schemas.microsoft.com/office/drawing/2014/chart" uri="{C3380CC4-5D6E-409C-BE32-E72D297353CC}">
              <c16:uniqueId val="{0000000B-5916-4DD8-970C-48EDEC307854}"/>
            </c:ext>
          </c:extLst>
        </c:ser>
        <c:dLbls>
          <c:showLegendKey val="0"/>
          <c:showVal val="0"/>
          <c:showCatName val="0"/>
          <c:showSerName val="0"/>
          <c:showPercent val="0"/>
          <c:showBubbleSize val="0"/>
        </c:dLbls>
        <c:marker val="1"/>
        <c:smooth val="0"/>
        <c:axId val="468900416"/>
        <c:axId val="468896104"/>
      </c:lineChart>
      <c:catAx>
        <c:axId val="46890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8896104"/>
        <c:crosses val="autoZero"/>
        <c:auto val="1"/>
        <c:lblAlgn val="ctr"/>
        <c:lblOffset val="100"/>
        <c:tickLblSkip val="1"/>
        <c:tickMarkSkip val="1"/>
        <c:noMultiLvlLbl val="0"/>
      </c:catAx>
      <c:valAx>
        <c:axId val="468896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90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1541</c:v>
                </c:pt>
                <c:pt idx="1">
                  <c:v>1183</c:v>
                </c:pt>
                <c:pt idx="2">
                  <c:v>1433</c:v>
                </c:pt>
              </c:numCache>
            </c:numRef>
          </c:val>
          <c:extLst xmlns:c16r2="http://schemas.microsoft.com/office/drawing/2015/06/chart">
            <c:ext xmlns:c16="http://schemas.microsoft.com/office/drawing/2014/chart" uri="{C3380CC4-5D6E-409C-BE32-E72D297353CC}">
              <c16:uniqueId val="{00000000-1387-45FA-AFE2-DB3F2E4C40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109</c:v>
                </c:pt>
                <c:pt idx="1">
                  <c:v>9</c:v>
                </c:pt>
                <c:pt idx="2">
                  <c:v>15</c:v>
                </c:pt>
              </c:numCache>
            </c:numRef>
          </c:val>
          <c:extLst xmlns:c16r2="http://schemas.microsoft.com/office/drawing/2015/06/chart">
            <c:ext xmlns:c16="http://schemas.microsoft.com/office/drawing/2014/chart" uri="{C3380CC4-5D6E-409C-BE32-E72D297353CC}">
              <c16:uniqueId val="{00000001-1387-45FA-AFE2-DB3F2E4C40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6311</c:v>
                </c:pt>
                <c:pt idx="1">
                  <c:v>6197</c:v>
                </c:pt>
                <c:pt idx="2">
                  <c:v>6168</c:v>
                </c:pt>
              </c:numCache>
            </c:numRef>
          </c:val>
          <c:extLst xmlns:c16r2="http://schemas.microsoft.com/office/drawing/2015/06/chart">
            <c:ext xmlns:c16="http://schemas.microsoft.com/office/drawing/2014/chart" uri="{C3380CC4-5D6E-409C-BE32-E72D297353CC}">
              <c16:uniqueId val="{00000002-1387-45FA-AFE2-DB3F2E4C4049}"/>
            </c:ext>
          </c:extLst>
        </c:ser>
        <c:dLbls>
          <c:showLegendKey val="0"/>
          <c:showVal val="0"/>
          <c:showCatName val="0"/>
          <c:showSerName val="0"/>
          <c:showPercent val="0"/>
          <c:showBubbleSize val="0"/>
        </c:dLbls>
        <c:gapWidth val="120"/>
        <c:overlap val="100"/>
        <c:axId val="511716160"/>
        <c:axId val="511716552"/>
      </c:barChart>
      <c:catAx>
        <c:axId val="51171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1716552"/>
        <c:crosses val="autoZero"/>
        <c:auto val="1"/>
        <c:lblAlgn val="ctr"/>
        <c:lblOffset val="100"/>
        <c:tickLblSkip val="1"/>
        <c:tickMarkSkip val="1"/>
        <c:noMultiLvlLbl val="0"/>
      </c:catAx>
      <c:valAx>
        <c:axId val="511716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171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BF5-4A68-AE8A-9139678A502D}"/>
                </c:ext>
                <c:ext xmlns:c15="http://schemas.microsoft.com/office/drawing/2012/chart" uri="{CE6537A1-D6FC-4f65-9D91-7224C49458BB}">
                  <c15:dlblFieldTable>
                    <c15:dlblFTEntry>
                      <c15:txfldGUID>{1A87FC71-2939-4A89-B3A4-D689962FF546}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BF5-4A68-AE8A-9139678A502D}"/>
                </c:ext>
                <c:ext xmlns:c15="http://schemas.microsoft.com/office/drawing/2012/chart" uri="{CE6537A1-D6FC-4f65-9D91-7224C49458BB}">
                  <c15:dlblFieldTable>
                    <c15:dlblFTEntry>
                      <c15:txfldGUID>{52FFA3C9-63ED-4A02-9433-A465688D19F0}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BF5-4A68-AE8A-9139678A502D}"/>
                </c:ext>
                <c:ext xmlns:c15="http://schemas.microsoft.com/office/drawing/2012/chart" uri="{CE6537A1-D6FC-4f65-9D91-7224C49458BB}">
                  <c15:dlblFieldTable>
                    <c15:dlblFTEntry>
                      <c15:txfldGUID>{970FAB85-50D0-4312-8995-63C5B74CF553}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BF5-4A68-AE8A-9139678A502D}"/>
                </c:ext>
                <c:ext xmlns:c15="http://schemas.microsoft.com/office/drawing/2012/chart" uri="{CE6537A1-D6FC-4f65-9D91-7224C49458BB}">
                  <c15:dlblFieldTable>
                    <c15:dlblFTEntry>
                      <c15:txfldGUID>{148F9170-ED1E-4538-983E-6DD5CC1AED2E}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BF5-4A68-AE8A-9139678A502D}"/>
                </c:ext>
                <c:ext xmlns:c15="http://schemas.microsoft.com/office/drawing/2012/chart" uri="{CE6537A1-D6FC-4f65-9D91-7224C49458BB}">
                  <c15:dlblFieldTable>
                    <c15:dlblFTEntry>
                      <c15:txfldGUID>{F12DAC2F-1B6F-4CF5-98AE-D898F4952487}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BF5-4A68-AE8A-9139678A502D}"/>
                </c:ext>
                <c:ext xmlns:c15="http://schemas.microsoft.com/office/drawing/2012/chart" uri="{CE6537A1-D6FC-4f65-9D91-7224C49458BB}">
                  <c15:dlblFieldTable>
                    <c15:dlblFTEntry>
                      <c15:txfldGUID>{FB3B91C9-3A19-46ED-A8F4-DEE6D888E0BC}</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BF5-4A68-AE8A-9139678A502D}"/>
                </c:ext>
                <c:ext xmlns:c15="http://schemas.microsoft.com/office/drawing/2012/chart" uri="{CE6537A1-D6FC-4f65-9D91-7224C49458BB}">
                  <c15:dlblFieldTable>
                    <c15:dlblFTEntry>
                      <c15:txfldGUID>{639EF543-A5DD-45B0-996B-E91DBA491C63}</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BF5-4A68-AE8A-9139678A502D}"/>
                </c:ext>
                <c:ext xmlns:c15="http://schemas.microsoft.com/office/drawing/2012/chart" uri="{CE6537A1-D6FC-4f65-9D91-7224C49458BB}">
                  <c15:dlblFieldTable>
                    <c15:dlblFTEntry>
                      <c15:txfldGUID>{5A07516C-4308-4974-9FB7-0F9966235375}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BF5-4A68-AE8A-9139678A502D}"/>
                </c:ext>
                <c:ext xmlns:c15="http://schemas.microsoft.com/office/drawing/2012/chart" uri="{CE6537A1-D6FC-4f65-9D91-7224C49458BB}">
                  <c15:dlblFieldTable>
                    <c15:dlblFTEntry>
                      <c15:txfldGUID>{B2AFBF21-F654-4F47-9D65-5C8EC79042AE}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64.2</c:v>
                </c:pt>
                <c:pt idx="8">
                  <c:v>66.3</c:v>
                </c:pt>
                <c:pt idx="16">
                  <c:v>67.8</c:v>
                </c:pt>
                <c:pt idx="24">
                  <c:v>69.7</c:v>
                </c:pt>
                <c:pt idx="32">
                  <c:v>71.099999999999994</c:v>
                </c:pt>
              </c:numCache>
            </c:numRef>
          </c:xVal>
          <c:yVal>
            <c:numRef>
              <c:f>公会計指標分析・財政指標組合せ分析表!$BP$51:$DC$51</c:f>
              <c:numCache>
                <c:formatCode>#,##0.0;"▲ "#,##0.0</c:formatCode>
                <c:ptCount val="40"/>
                <c:pt idx="0">
                  <c:v>171.5</c:v>
                </c:pt>
                <c:pt idx="8">
                  <c:v>166.1</c:v>
                </c:pt>
                <c:pt idx="16">
                  <c:v>161.1</c:v>
                </c:pt>
                <c:pt idx="24">
                  <c:v>153</c:v>
                </c:pt>
                <c:pt idx="32">
                  <c:v>137.30000000000001</c:v>
                </c:pt>
              </c:numCache>
            </c:numRef>
          </c:yVal>
          <c:smooth val="0"/>
          <c:extLst xmlns:c16r2="http://schemas.microsoft.com/office/drawing/2015/06/chart">
            <c:ext xmlns:c16="http://schemas.microsoft.com/office/drawing/2014/chart" uri="{C3380CC4-5D6E-409C-BE32-E72D297353CC}">
              <c16:uniqueId val="{00000009-1BF5-4A68-AE8A-9139678A50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4211193375896937E-2"/>
                  <c:y val="-6.4739042105865174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BF5-4A68-AE8A-9139678A502D}"/>
                </c:ext>
                <c:ext xmlns:c15="http://schemas.microsoft.com/office/drawing/2012/chart" uri="{CE6537A1-D6FC-4f65-9D91-7224C49458BB}">
                  <c15:dlblFieldTable>
                    <c15:dlblFTEntry>
                      <c15:txfldGUID>{79D2A3B2-A58D-4A08-B990-491CA40A713B}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BF5-4A68-AE8A-9139678A502D}"/>
                </c:ext>
                <c:ext xmlns:c15="http://schemas.microsoft.com/office/drawing/2012/chart" uri="{CE6537A1-D6FC-4f65-9D91-7224C49458BB}">
                  <c15:dlblFieldTable>
                    <c15:dlblFTEntry>
                      <c15:txfldGUID>{6F5841D9-5784-4FCE-BBD7-949759BFE170}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BF5-4A68-AE8A-9139678A502D}"/>
                </c:ext>
                <c:ext xmlns:c15="http://schemas.microsoft.com/office/drawing/2012/chart" uri="{CE6537A1-D6FC-4f65-9D91-7224C49458BB}">
                  <c15:dlblFieldTable>
                    <c15:dlblFTEntry>
                      <c15:txfldGUID>{BBE17EB3-30C4-4FF5-AD9E-412934E5730C}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BF5-4A68-AE8A-9139678A502D}"/>
                </c:ext>
                <c:ext xmlns:c15="http://schemas.microsoft.com/office/drawing/2012/chart" uri="{CE6537A1-D6FC-4f65-9D91-7224C49458BB}">
                  <c15:dlblFieldTable>
                    <c15:dlblFTEntry>
                      <c15:txfldGUID>{514CA944-58BC-4921-87E9-1AAD2BF9FAED}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BF5-4A68-AE8A-9139678A502D}"/>
                </c:ext>
                <c:ext xmlns:c15="http://schemas.microsoft.com/office/drawing/2012/chart" uri="{CE6537A1-D6FC-4f65-9D91-7224C49458BB}">
                  <c15:dlblFieldTable>
                    <c15:dlblFTEntry>
                      <c15:txfldGUID>{73A242A4-DE4A-41C1-B41D-226AA6B676A3}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BF5-4A68-AE8A-9139678A502D}"/>
                </c:ext>
                <c:ext xmlns:c15="http://schemas.microsoft.com/office/drawing/2012/chart" uri="{CE6537A1-D6FC-4f65-9D91-7224C49458BB}">
                  <c15:dlblFieldTable>
                    <c15:dlblFTEntry>
                      <c15:txfldGUID>{8987107E-BA93-4B9B-ACF2-E327F6878472}</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4.0079207563247635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BF5-4A68-AE8A-9139678A502D}"/>
                </c:ext>
                <c:ext xmlns:c15="http://schemas.microsoft.com/office/drawing/2012/chart" uri="{CE6537A1-D6FC-4f65-9D91-7224C49458BB}">
                  <c15:dlblFieldTable>
                    <c15:dlblFTEntry>
                      <c15:txfldGUID>{54DF9A79-8A2B-4DD5-856E-BEDEFECFCA40}</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BF5-4A68-AE8A-9139678A502D}"/>
                </c:ext>
                <c:ext xmlns:c15="http://schemas.microsoft.com/office/drawing/2012/chart" uri="{CE6537A1-D6FC-4f65-9D91-7224C49458BB}">
                  <c15:dlblFieldTable>
                    <c15:dlblFTEntry>
                      <c15:txfldGUID>{664B3A83-27E3-4D18-B260-470DB0CACB39}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BF5-4A68-AE8A-9139678A502D}"/>
                </c:ext>
                <c:ext xmlns:c15="http://schemas.microsoft.com/office/drawing/2012/chart" uri="{CE6537A1-D6FC-4f65-9D91-7224C49458BB}">
                  <c15:dlblFieldTable>
                    <c15:dlblFTEntry>
                      <c15:txfldGUID>{CFA93FC9-3C1E-4C79-A1BC-DA3E18A0D572}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xmlns:c16r2="http://schemas.microsoft.com/office/drawing/2015/06/chart">
            <c:ext xmlns:c16="http://schemas.microsoft.com/office/drawing/2014/chart" uri="{C3380CC4-5D6E-409C-BE32-E72D297353CC}">
              <c16:uniqueId val="{00000013-1BF5-4A68-AE8A-9139678A502D}"/>
            </c:ext>
          </c:extLst>
        </c:ser>
        <c:dLbls>
          <c:showLegendKey val="0"/>
          <c:showVal val="1"/>
          <c:showCatName val="0"/>
          <c:showSerName val="0"/>
          <c:showPercent val="0"/>
          <c:showBubbleSize val="0"/>
        </c:dLbls>
        <c:axId val="702977864"/>
        <c:axId val="702984528"/>
      </c:scatterChart>
      <c:valAx>
        <c:axId val="702977864"/>
        <c:scaling>
          <c:orientation val="minMax"/>
          <c:max val="73"/>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2984528"/>
        <c:crosses val="autoZero"/>
        <c:crossBetween val="midCat"/>
      </c:valAx>
      <c:valAx>
        <c:axId val="702984528"/>
        <c:scaling>
          <c:orientation val="minMax"/>
          <c:max val="2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02977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669-475B-A1C6-8DEA1843172E}"/>
                </c:ext>
                <c:ext xmlns:c15="http://schemas.microsoft.com/office/drawing/2012/chart" uri="{CE6537A1-D6FC-4f65-9D91-7224C49458BB}">
                  <c15:dlblFieldTable>
                    <c15:dlblFTEntry>
                      <c15:txfldGUID>{0CA177E0-2E5C-47B5-8F40-174C646B4F71}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669-475B-A1C6-8DEA1843172E}"/>
                </c:ext>
                <c:ext xmlns:c15="http://schemas.microsoft.com/office/drawing/2012/chart" uri="{CE6537A1-D6FC-4f65-9D91-7224C49458BB}">
                  <c15:dlblFieldTable>
                    <c15:dlblFTEntry>
                      <c15:txfldGUID>{29F291F5-01D5-4248-B3D8-01A142A7D143}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669-475B-A1C6-8DEA1843172E}"/>
                </c:ext>
                <c:ext xmlns:c15="http://schemas.microsoft.com/office/drawing/2012/chart" uri="{CE6537A1-D6FC-4f65-9D91-7224C49458BB}">
                  <c15:dlblFieldTable>
                    <c15:dlblFTEntry>
                      <c15:txfldGUID>{BA9E1DBE-709F-4631-A866-817C77FBBA75}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669-475B-A1C6-8DEA1843172E}"/>
                </c:ext>
                <c:ext xmlns:c15="http://schemas.microsoft.com/office/drawing/2012/chart" uri="{CE6537A1-D6FC-4f65-9D91-7224C49458BB}">
                  <c15:dlblFieldTable>
                    <c15:dlblFTEntry>
                      <c15:txfldGUID>{D1A5EF9F-6512-4646-BE63-040A37E49DA3}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669-475B-A1C6-8DEA1843172E}"/>
                </c:ext>
                <c:ext xmlns:c15="http://schemas.microsoft.com/office/drawing/2012/chart" uri="{CE6537A1-D6FC-4f65-9D91-7224C49458BB}">
                  <c15:dlblFieldTable>
                    <c15:dlblFTEntry>
                      <c15:txfldGUID>{EC596C39-B49F-485B-949D-5FBBDFF76E26}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669-475B-A1C6-8DEA1843172E}"/>
                </c:ext>
                <c:ext xmlns:c15="http://schemas.microsoft.com/office/drawing/2012/chart" uri="{CE6537A1-D6FC-4f65-9D91-7224C49458BB}">
                  <c15:dlblFieldTable>
                    <c15:dlblFTEntry>
                      <c15:txfldGUID>{006FCC71-B172-4C95-8BE6-905A1E7E6238}</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669-475B-A1C6-8DEA1843172E}"/>
                </c:ext>
                <c:ext xmlns:c15="http://schemas.microsoft.com/office/drawing/2012/chart" uri="{CE6537A1-D6FC-4f65-9D91-7224C49458BB}">
                  <c15:dlblFieldTable>
                    <c15:dlblFTEntry>
                      <c15:txfldGUID>{38A2D442-CD3F-4343-840F-728F16CD3912}</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669-475B-A1C6-8DEA1843172E}"/>
                </c:ext>
                <c:ext xmlns:c15="http://schemas.microsoft.com/office/drawing/2012/chart" uri="{CE6537A1-D6FC-4f65-9D91-7224C49458BB}">
                  <c15:dlblFieldTable>
                    <c15:dlblFTEntry>
                      <c15:txfldGUID>{6046C74A-F324-4B1A-B104-534AC1C77D3B}</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669-475B-A1C6-8DEA1843172E}"/>
                </c:ext>
                <c:ext xmlns:c15="http://schemas.microsoft.com/office/drawing/2012/chart" uri="{CE6537A1-D6FC-4f65-9D91-7224C49458BB}">
                  <c15:dlblFieldTable>
                    <c15:dlblFTEntry>
                      <c15:txfldGUID>{35B192BC-46D3-4D58-AB1A-EE7029CBC98D}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13.1</c:v>
                </c:pt>
                <c:pt idx="16">
                  <c:v>12.7</c:v>
                </c:pt>
                <c:pt idx="24">
                  <c:v>11.9</c:v>
                </c:pt>
                <c:pt idx="32">
                  <c:v>11.2</c:v>
                </c:pt>
              </c:numCache>
            </c:numRef>
          </c:xVal>
          <c:yVal>
            <c:numRef>
              <c:f>公会計指標分析・財政指標組合せ分析表!$BP$73:$DC$73</c:f>
              <c:numCache>
                <c:formatCode>#,##0.0;"▲ "#,##0.0</c:formatCode>
                <c:ptCount val="40"/>
                <c:pt idx="0">
                  <c:v>171.5</c:v>
                </c:pt>
                <c:pt idx="8">
                  <c:v>166.1</c:v>
                </c:pt>
                <c:pt idx="16">
                  <c:v>161.1</c:v>
                </c:pt>
                <c:pt idx="24">
                  <c:v>153</c:v>
                </c:pt>
                <c:pt idx="32">
                  <c:v>137.30000000000001</c:v>
                </c:pt>
              </c:numCache>
            </c:numRef>
          </c:yVal>
          <c:smooth val="0"/>
          <c:extLst xmlns:c16r2="http://schemas.microsoft.com/office/drawing/2015/06/chart">
            <c:ext xmlns:c16="http://schemas.microsoft.com/office/drawing/2014/chart" uri="{C3380CC4-5D6E-409C-BE32-E72D297353CC}">
              <c16:uniqueId val="{00000009-8669-475B-A1C6-8DEA184317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669-475B-A1C6-8DEA1843172E}"/>
                </c:ext>
                <c:ext xmlns:c15="http://schemas.microsoft.com/office/drawing/2012/chart" uri="{CE6537A1-D6FC-4f65-9D91-7224C49458BB}">
                  <c15:dlblFieldTable>
                    <c15:dlblFTEntry>
                      <c15:txfldGUID>{EDAB8481-8636-47B1-B5F7-51F1AFC9586F}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669-475B-A1C6-8DEA1843172E}"/>
                </c:ext>
                <c:ext xmlns:c15="http://schemas.microsoft.com/office/drawing/2012/chart" uri="{CE6537A1-D6FC-4f65-9D91-7224C49458BB}">
                  <c15:dlblFieldTable>
                    <c15:dlblFTEntry>
                      <c15:txfldGUID>{5138B6C7-0DF6-4A87-B51F-42A5F7C41841}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669-475B-A1C6-8DEA1843172E}"/>
                </c:ext>
                <c:ext xmlns:c15="http://schemas.microsoft.com/office/drawing/2012/chart" uri="{CE6537A1-D6FC-4f65-9D91-7224C49458BB}">
                  <c15:dlblFieldTable>
                    <c15:dlblFTEntry>
                      <c15:txfldGUID>{3D91E464-CE75-42CF-B215-D63241F94040}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669-475B-A1C6-8DEA1843172E}"/>
                </c:ext>
                <c:ext xmlns:c15="http://schemas.microsoft.com/office/drawing/2012/chart" uri="{CE6537A1-D6FC-4f65-9D91-7224C49458BB}">
                  <c15:dlblFieldTable>
                    <c15:dlblFTEntry>
                      <c15:txfldGUID>{1697F1EA-D8AC-4242-A7F5-09241FE7D8B8}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669-475B-A1C6-8DEA1843172E}"/>
                </c:ext>
                <c:ext xmlns:c15="http://schemas.microsoft.com/office/drawing/2012/chart" uri="{CE6537A1-D6FC-4f65-9D91-7224C49458BB}">
                  <c15:dlblFieldTable>
                    <c15:dlblFTEntry>
                      <c15:txfldGUID>{5EEED250-D7DF-424F-A0DC-B3F6EAECB5EC}</c15:txfldGUID>
                      <c15:f>#REF!</c15:f>
                      <c15:dlblFieldTableCache>
                        <c:ptCount val="1"/>
                        <c:pt idx="0">
                          <c:v>#REF!</c:v>
                        </c:pt>
                      </c15:dlblFieldTableCache>
                    </c15:dlblFTEntry>
                  </c15:dlblFieldTable>
                  <c15:showDataLabelsRange val="0"/>
                </c:ext>
              </c:extLst>
            </c:dLbl>
            <c:dLbl>
              <c:idx val="8"/>
              <c:layout>
                <c:manualLayout>
                  <c:x val="-3.055022847572578E-2"/>
                  <c:y val="-4.660022864470134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669-475B-A1C6-8DEA1843172E}"/>
                </c:ext>
                <c:ext xmlns:c15="http://schemas.microsoft.com/office/drawing/2012/chart" uri="{CE6537A1-D6FC-4f65-9D91-7224C49458BB}">
                  <c15:dlblFieldTable>
                    <c15:dlblFTEntry>
                      <c15:txfldGUID>{D30E991A-F59F-4525-980F-5A93FEC2218F}</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2.8906300255470092E-2"/>
                  <c:y val="-8.97724992071413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669-475B-A1C6-8DEA1843172E}"/>
                </c:ext>
                <c:ext xmlns:c15="http://schemas.microsoft.com/office/drawing/2012/chart" uri="{CE6537A1-D6FC-4f65-9D91-7224C49458BB}">
                  <c15:dlblFieldTable>
                    <c15:dlblFTEntry>
                      <c15:txfldGUID>{4BAFE4F2-A5E8-4E0B-A280-34722352EF6C}</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5637517919664762E-2"/>
                  <c:y val="-3.752122566711441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669-475B-A1C6-8DEA1843172E}"/>
                </c:ext>
                <c:ext xmlns:c15="http://schemas.microsoft.com/office/drawing/2012/chart" uri="{CE6537A1-D6FC-4f65-9D91-7224C49458BB}">
                  <c15:dlblFieldTable>
                    <c15:dlblFTEntry>
                      <c15:txfldGUID>{11A8551A-56F8-4489-AFB3-CD6FEB4776E6}</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7.577263483221877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669-475B-A1C6-8DEA1843172E}"/>
                </c:ext>
                <c:ext xmlns:c15="http://schemas.microsoft.com/office/drawing/2012/chart" uri="{CE6537A1-D6FC-4f65-9D91-7224C49458BB}">
                  <c15:dlblFieldTable>
                    <c15:dlblFTEntry>
                      <c15:txfldGUID>{758A89A9-1E95-435E-802A-51A78AF1056E}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xmlns:c16r2="http://schemas.microsoft.com/office/drawing/2015/06/chart">
            <c:ext xmlns:c16="http://schemas.microsoft.com/office/drawing/2014/chart" uri="{C3380CC4-5D6E-409C-BE32-E72D297353CC}">
              <c16:uniqueId val="{00000013-8669-475B-A1C6-8DEA1843172E}"/>
            </c:ext>
          </c:extLst>
        </c:ser>
        <c:dLbls>
          <c:showLegendKey val="0"/>
          <c:showVal val="1"/>
          <c:showCatName val="0"/>
          <c:showSerName val="0"/>
          <c:showPercent val="0"/>
          <c:showBubbleSize val="0"/>
        </c:dLbls>
        <c:axId val="702978256"/>
        <c:axId val="702978648"/>
      </c:scatterChart>
      <c:valAx>
        <c:axId val="702978256"/>
        <c:scaling>
          <c:orientation val="minMax"/>
          <c:max val="14.1"/>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2978648"/>
        <c:crosses val="autoZero"/>
        <c:crossBetween val="midCat"/>
      </c:valAx>
      <c:valAx>
        <c:axId val="702978648"/>
        <c:scaling>
          <c:orientation val="minMax"/>
          <c:max val="2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029782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実質公債費比率については、単年度で</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％と、前年度比で</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か年平均でも</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％と前年度比</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主な要因としては、分母となる標準財政規模が増加し、分子となる地方債の元利償還金等が減少したこと等が挙げられる。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減債基金のうち、実質公債費比率の算定に用いる満期一括償還地方債の償還のために積み立てたものはない。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a:t>
          </a:r>
          <a:r>
            <a:rPr kumimoji="1" lang="en-US" altLang="ja-JP" sz="1400">
              <a:latin typeface="ＭＳ ゴシック" pitchFamily="49" charset="-128"/>
              <a:ea typeface="ＭＳ ゴシック" pitchFamily="49" charset="-128"/>
            </a:rPr>
            <a:t>137.3</a:t>
          </a:r>
          <a:r>
            <a:rPr kumimoji="1" lang="ja-JP" altLang="en-US" sz="1400">
              <a:latin typeface="ＭＳ ゴシック" pitchFamily="49" charset="-128"/>
              <a:ea typeface="ＭＳ ゴシック" pitchFamily="49" charset="-128"/>
            </a:rPr>
            <a:t>％と前年度比</a:t>
          </a:r>
          <a:r>
            <a:rPr kumimoji="1" lang="en-US" altLang="ja-JP" sz="1400">
              <a:latin typeface="ＭＳ ゴシック" pitchFamily="49" charset="-128"/>
              <a:ea typeface="ＭＳ ゴシック" pitchFamily="49" charset="-128"/>
            </a:rPr>
            <a:t>15.7</a:t>
          </a:r>
          <a:r>
            <a:rPr kumimoji="1" lang="ja-JP" altLang="en-US" sz="1400">
              <a:latin typeface="ＭＳ ゴシック" pitchFamily="49" charset="-128"/>
              <a:ea typeface="ＭＳ ゴシック" pitchFamily="49" charset="-128"/>
            </a:rPr>
            <a:t>ポイントの改善となり、分子も</a:t>
          </a:r>
          <a:r>
            <a:rPr kumimoji="1" lang="en-US" altLang="ja-JP" sz="1400">
              <a:latin typeface="ＭＳ ゴシック" pitchFamily="49" charset="-128"/>
              <a:ea typeface="ＭＳ ゴシック" pitchFamily="49" charset="-128"/>
            </a:rPr>
            <a:t>9,520</a:t>
          </a:r>
          <a:r>
            <a:rPr kumimoji="1" lang="ja-JP" altLang="en-US" sz="1400">
              <a:latin typeface="ＭＳ ゴシック" pitchFamily="49" charset="-128"/>
              <a:ea typeface="ＭＳ ゴシック" pitchFamily="49" charset="-128"/>
            </a:rPr>
            <a:t>百万円の減少となった。</a:t>
          </a:r>
        </a:p>
        <a:p>
          <a:r>
            <a:rPr kumimoji="1" lang="ja-JP" altLang="en-US" sz="1400">
              <a:latin typeface="ＭＳ ゴシック" pitchFamily="49" charset="-128"/>
              <a:ea typeface="ＭＳ ゴシック" pitchFamily="49" charset="-128"/>
            </a:rPr>
            <a:t>　主な要因としては、将来負担額に含まれる地方債現在高が新規発行債の抑制に努める等により</a:t>
          </a:r>
          <a:r>
            <a:rPr kumimoji="1" lang="en-US" altLang="ja-JP" sz="1400">
              <a:latin typeface="ＭＳ ゴシック" pitchFamily="49" charset="-128"/>
              <a:ea typeface="ＭＳ ゴシック" pitchFamily="49" charset="-128"/>
            </a:rPr>
            <a:t>3,863</a:t>
          </a:r>
          <a:r>
            <a:rPr kumimoji="1" lang="ja-JP" altLang="en-US" sz="1400">
              <a:latin typeface="ＭＳ ゴシック" pitchFamily="49" charset="-128"/>
              <a:ea typeface="ＭＳ ゴシック" pitchFamily="49" charset="-128"/>
            </a:rPr>
            <a:t>百万円減少したこと、職員数の適正化により退職手当負担見込額が</a:t>
          </a:r>
          <a:r>
            <a:rPr kumimoji="1" lang="en-US" altLang="ja-JP" sz="1400">
              <a:latin typeface="ＭＳ ゴシック" pitchFamily="49" charset="-128"/>
              <a:ea typeface="ＭＳ ゴシック" pitchFamily="49" charset="-128"/>
            </a:rPr>
            <a:t>601</a:t>
          </a:r>
          <a:r>
            <a:rPr kumimoji="1" lang="ja-JP" altLang="en-US" sz="1400">
              <a:latin typeface="ＭＳ ゴシック" pitchFamily="49" charset="-128"/>
              <a:ea typeface="ＭＳ ゴシック" pitchFamily="49" charset="-128"/>
            </a:rPr>
            <a:t>百万円減少したこと等が挙げられる。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奈良県奈良市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令和元年度については財政調整基金、減債基金ともにともに取り崩しはなく、財政調整基金については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百万円の積み立てを行った、地元公共事業積立基金については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百万円取り崩して地元公共事業に充当したこと等があり、その他特定目的基金残高は減少したが、平成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事業の精査、効率的な執行に努めるとともに、財政健全化に向けた取り組みをさらに進め、各基金の使途や目的に十分に活用できるよう、基金の確保に努める。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地域振興基金は、市民の連帯強化や地域振興等に要する経費の財源とすることを使途としている。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地元公共事業積立基金は、財産区財産であった財産を処分することに伴い発生する金銭を当該財産区住民の福祉を増進する目的をもって行う公共事業の資金とすることを使途としている。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心のふるさと応援基金は、市民等からの寄附金を財源として、文化財の保存及び活用、観光の振興並びに奈良の魅力を高め、その発展に寄与する事業を使途としている。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福祉基金は、市民等からの寄附金を財源として、社会福祉の増進に寄与する事業を使途としている。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教育振興基金は、市民等からの寄附金を財源として、教育振興を目的とする事業を使途としている。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地元公共事業積立基金については、利子収入によ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百万円積み立て、また地元公共事業に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心のふるさと応援基金については、市民からの寄附金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百万円を積み立て、また文化財の保存及び活用事業等に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福祉基金については利子及び寄附金により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百万円を積み立て、社会福祉の増進に寄与する事業に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教育振興基金については利子及び寄附金により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百万円を積み立て、教育振興施策等に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心のふるさと応援基金については、市民からの寄附金を幅広く活用できるよう対象事業の拡充に努め、より市民のニーズに合った事業に充当できるよう図っていく。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毎年度、歳計剰余金等を積み立てており、令和元年度は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厳しい財政状況の中、収支不足対策として平成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百万円取り崩したが、令和元年度は取り崩しがなかったため、平成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事業の精査、効率的な執行に努めるとともに、財政健全化に向けた取組をさらに進め、災害の対応や備え等のために、類似団体に比べて残高の少ない基金の確保に努める。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市債の元金償還のため、平成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百万円取り崩したことにより残高が減少し、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百万円となったが、令和元年度は取り崩しはなく、残高は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今後も元金償還に大きな負担が見込まれるため、財政調整基金とともに減債基金についても残高の確保に努める。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356,027
352,293
276.94
129,638,575
128,910,579
590,967
76,173,401
198,058,445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mn-lt"/>
              <a:ea typeface="+mn-ea"/>
              <a:cs typeface="+mn-cs"/>
            </a:rPr>
            <a:t>　有形固定資産減価償却率は類似団体と比較して高い水準にある。本市では、平成</a:t>
          </a:r>
          <a:r>
            <a:rPr kumimoji="1" lang="en-US" altLang="ja-JP" sz="1000" baseline="0">
              <a:solidFill>
                <a:schemeClr val="dk1"/>
              </a:solidFill>
              <a:effectLst/>
              <a:latin typeface="+mn-lt"/>
              <a:ea typeface="+mn-ea"/>
              <a:cs typeface="+mn-cs"/>
            </a:rPr>
            <a:t>26</a:t>
          </a:r>
          <a:r>
            <a:rPr kumimoji="1" lang="ja-JP" altLang="ja-JP" sz="1000" baseline="0">
              <a:solidFill>
                <a:schemeClr val="dk1"/>
              </a:solidFill>
              <a:effectLst/>
              <a:latin typeface="+mn-lt"/>
              <a:ea typeface="+mn-ea"/>
              <a:cs typeface="+mn-cs"/>
            </a:rPr>
            <a:t>年度に策定した公共施設等総合管理計画において、公共施設等の保有量（床面積換算）を今後</a:t>
          </a:r>
          <a:r>
            <a:rPr kumimoji="1" lang="en-US" altLang="ja-JP" sz="1000" baseline="0">
              <a:solidFill>
                <a:schemeClr val="dk1"/>
              </a:solidFill>
              <a:effectLst/>
              <a:latin typeface="+mn-lt"/>
              <a:ea typeface="+mn-ea"/>
              <a:cs typeface="+mn-cs"/>
            </a:rPr>
            <a:t>40</a:t>
          </a:r>
          <a:r>
            <a:rPr kumimoji="1" lang="ja-JP" altLang="ja-JP" sz="1000" baseline="0">
              <a:solidFill>
                <a:schemeClr val="dk1"/>
              </a:solidFill>
              <a:effectLst/>
              <a:latin typeface="+mn-lt"/>
              <a:ea typeface="+mn-ea"/>
              <a:cs typeface="+mn-cs"/>
            </a:rPr>
            <a:t>年間で</a:t>
          </a:r>
          <a:r>
            <a:rPr kumimoji="1" lang="en-US" altLang="ja-JP" sz="1000" baseline="0">
              <a:solidFill>
                <a:schemeClr val="dk1"/>
              </a:solidFill>
              <a:effectLst/>
              <a:latin typeface="+mn-lt"/>
              <a:ea typeface="+mn-ea"/>
              <a:cs typeface="+mn-cs"/>
            </a:rPr>
            <a:t>30</a:t>
          </a:r>
          <a:r>
            <a:rPr kumimoji="1" lang="ja-JP" altLang="ja-JP" sz="1000" baseline="0">
              <a:solidFill>
                <a:schemeClr val="dk1"/>
              </a:solidFill>
              <a:effectLst/>
              <a:latin typeface="+mn-lt"/>
              <a:ea typeface="+mn-ea"/>
              <a:cs typeface="+mn-cs"/>
            </a:rPr>
            <a:t>％削減するという目標を掲げており、老朽化した施設の集約化・複合化や</a:t>
          </a:r>
          <a:r>
            <a:rPr kumimoji="1" lang="ja-JP" altLang="en-US" sz="1000" baseline="0">
              <a:solidFill>
                <a:schemeClr val="dk1"/>
              </a:solidFill>
              <a:effectLst/>
              <a:latin typeface="+mn-lt"/>
              <a:ea typeface="+mn-ea"/>
              <a:cs typeface="+mn-cs"/>
            </a:rPr>
            <a:t>除却</a:t>
          </a:r>
          <a:r>
            <a:rPr kumimoji="1" lang="ja-JP" altLang="ja-JP" sz="1000" baseline="0">
              <a:solidFill>
                <a:schemeClr val="dk1"/>
              </a:solidFill>
              <a:effectLst/>
              <a:latin typeface="+mn-lt"/>
              <a:ea typeface="+mn-ea"/>
              <a:cs typeface="+mn-cs"/>
            </a:rPr>
            <a:t>を進めていく。</a:t>
          </a:r>
          <a:r>
            <a:rPr kumimoji="1" lang="ja-JP" altLang="en-US" sz="1000" baseline="0">
              <a:solidFill>
                <a:schemeClr val="dk1"/>
              </a:solidFill>
              <a:effectLst/>
              <a:latin typeface="+mn-lt"/>
              <a:ea typeface="+mn-ea"/>
              <a:cs typeface="+mn-cs"/>
            </a:rPr>
            <a:t>令和２年度は本庁舎の耐震化、令和３年度においては、斎苑建設を完了させる予定であり</a:t>
          </a:r>
          <a:r>
            <a:rPr kumimoji="1" lang="ja-JP" altLang="ja-JP" sz="1000" baseline="0">
              <a:solidFill>
                <a:schemeClr val="dk1"/>
              </a:solidFill>
              <a:effectLst/>
              <a:latin typeface="+mn-lt"/>
              <a:ea typeface="+mn-ea"/>
              <a:cs typeface="+mn-cs"/>
            </a:rPr>
            <a:t>、有形固定資産減価償却率を低下させていく</a:t>
          </a:r>
          <a:r>
            <a:rPr kumimoji="1" lang="ja-JP" altLang="en-US" sz="1000" baseline="0">
              <a:solidFill>
                <a:schemeClr val="dk1"/>
              </a:solidFill>
              <a:effectLst/>
              <a:latin typeface="+mn-lt"/>
              <a:ea typeface="+mn-ea"/>
              <a:cs typeface="+mn-cs"/>
            </a:rPr>
            <a:t>。</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4591685"/>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5908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5905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436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459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xdr:cNvSpPr txBox="1"/>
      </xdr:nvSpPr>
      <xdr:spPr>
        <a:xfrm>
          <a:off x="4813300" y="5122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123190</xdr:rowOff>
    </xdr:from>
    <xdr:to>
      <xdr:col>23</xdr:col>
      <xdr:colOff>136525</xdr:colOff>
      <xdr:row>33</xdr:row>
      <xdr:rowOff>53340</xdr:rowOff>
    </xdr:to>
    <xdr:sp macro="" textlink="">
      <xdr:nvSpPr>
        <xdr:cNvPr id="81" name="楕円 80"/>
        <xdr:cNvSpPr/>
      </xdr:nvSpPr>
      <xdr:spPr>
        <a:xfrm>
          <a:off x="47117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101617</xdr:rowOff>
    </xdr:from>
    <xdr:ext cx="405111" cy="259045"/>
    <xdr:sp macro="" textlink="">
      <xdr:nvSpPr>
        <xdr:cNvPr id="82" name="有形固定資産減価償却率該当値テキスト"/>
        <xdr:cNvSpPr txBox="1"/>
      </xdr:nvSpPr>
      <xdr:spPr>
        <a:xfrm>
          <a:off x="4813300" y="55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72813</xdr:rowOff>
    </xdr:from>
    <xdr:to>
      <xdr:col>19</xdr:col>
      <xdr:colOff>187325</xdr:colOff>
      <xdr:row>33</xdr:row>
      <xdr:rowOff>2963</xdr:rowOff>
    </xdr:to>
    <xdr:sp macro="" textlink="">
      <xdr:nvSpPr>
        <xdr:cNvPr id="83" name="楕円 82"/>
        <xdr:cNvSpPr/>
      </xdr:nvSpPr>
      <xdr:spPr>
        <a:xfrm>
          <a:off x="4000500" y="55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123613</xdr:rowOff>
    </xdr:from>
    <xdr:to>
      <xdr:col>23</xdr:col>
      <xdr:colOff>85725</xdr:colOff>
      <xdr:row>33</xdr:row>
      <xdr:rowOff>2540</xdr:rowOff>
    </xdr:to>
    <xdr:cxnSp macro="">
      <xdr:nvCxnSpPr>
        <xdr:cNvPr id="84" name="直線コネクタ 83"/>
        <xdr:cNvCxnSpPr/>
      </xdr:nvCxnSpPr>
      <xdr:spPr>
        <a:xfrm>
          <a:off x="4051300" y="5610013"/>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4445</xdr:rowOff>
    </xdr:from>
    <xdr:to>
      <xdr:col>15</xdr:col>
      <xdr:colOff>187325</xdr:colOff>
      <xdr:row>32</xdr:row>
      <xdr:rowOff>106045</xdr:rowOff>
    </xdr:to>
    <xdr:sp macro="" textlink="">
      <xdr:nvSpPr>
        <xdr:cNvPr id="85" name="楕円 84"/>
        <xdr:cNvSpPr/>
      </xdr:nvSpPr>
      <xdr:spPr>
        <a:xfrm>
          <a:off x="3238500" y="54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55245</xdr:rowOff>
    </xdr:from>
    <xdr:to>
      <xdr:col>19</xdr:col>
      <xdr:colOff>136525</xdr:colOff>
      <xdr:row>32</xdr:row>
      <xdr:rowOff>123613</xdr:rowOff>
    </xdr:to>
    <xdr:cxnSp macro="">
      <xdr:nvCxnSpPr>
        <xdr:cNvPr id="86" name="直線コネクタ 85"/>
        <xdr:cNvCxnSpPr/>
      </xdr:nvCxnSpPr>
      <xdr:spPr>
        <a:xfrm>
          <a:off x="3289300" y="5541645"/>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121920</xdr:rowOff>
    </xdr:from>
    <xdr:to>
      <xdr:col>11</xdr:col>
      <xdr:colOff>187325</xdr:colOff>
      <xdr:row>32</xdr:row>
      <xdr:rowOff>52070</xdr:rowOff>
    </xdr:to>
    <xdr:sp macro="" textlink="">
      <xdr:nvSpPr>
        <xdr:cNvPr id="87" name="楕円 86"/>
        <xdr:cNvSpPr/>
      </xdr:nvSpPr>
      <xdr:spPr>
        <a:xfrm>
          <a:off x="2476500" y="54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1270</xdr:rowOff>
    </xdr:from>
    <xdr:to>
      <xdr:col>15</xdr:col>
      <xdr:colOff>136525</xdr:colOff>
      <xdr:row>32</xdr:row>
      <xdr:rowOff>55245</xdr:rowOff>
    </xdr:to>
    <xdr:cxnSp macro="">
      <xdr:nvCxnSpPr>
        <xdr:cNvPr id="88" name="直線コネクタ 87"/>
        <xdr:cNvCxnSpPr/>
      </xdr:nvCxnSpPr>
      <xdr:spPr>
        <a:xfrm>
          <a:off x="2527300" y="548767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46355</xdr:rowOff>
    </xdr:from>
    <xdr:to>
      <xdr:col>7</xdr:col>
      <xdr:colOff>187325</xdr:colOff>
      <xdr:row>31</xdr:row>
      <xdr:rowOff>147955</xdr:rowOff>
    </xdr:to>
    <xdr:sp macro="" textlink="">
      <xdr:nvSpPr>
        <xdr:cNvPr id="89" name="楕円 88"/>
        <xdr:cNvSpPr/>
      </xdr:nvSpPr>
      <xdr:spPr>
        <a:xfrm>
          <a:off x="1714500" y="5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97155</xdr:rowOff>
    </xdr:from>
    <xdr:to>
      <xdr:col>11</xdr:col>
      <xdr:colOff>136525</xdr:colOff>
      <xdr:row>32</xdr:row>
      <xdr:rowOff>1270</xdr:rowOff>
    </xdr:to>
    <xdr:cxnSp macro="">
      <xdr:nvCxnSpPr>
        <xdr:cNvPr id="90" name="直線コネクタ 89"/>
        <xdr:cNvCxnSpPr/>
      </xdr:nvCxnSpPr>
      <xdr:spPr>
        <a:xfrm>
          <a:off x="1765300" y="5412105"/>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2" name="n_2aveValue有形固定資産減価償却率"/>
        <xdr:cNvSpPr txBox="1"/>
      </xdr:nvSpPr>
      <xdr:spPr>
        <a:xfrm>
          <a:off x="3086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3" name="n_3aveValue有形固定資産減価償却率"/>
        <xdr:cNvSpPr txBox="1"/>
      </xdr:nvSpPr>
      <xdr:spPr>
        <a:xfrm>
          <a:off x="2324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4" name="n_4aveValue有形固定資産減価償却率"/>
        <xdr:cNvSpPr txBox="1"/>
      </xdr:nvSpPr>
      <xdr:spPr>
        <a:xfrm>
          <a:off x="1562744" y="499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165540</xdr:rowOff>
    </xdr:from>
    <xdr:ext cx="405111" cy="259045"/>
    <xdr:sp macro="" textlink="">
      <xdr:nvSpPr>
        <xdr:cNvPr id="95" name="n_1mainValue有形固定資産減価償却率"/>
        <xdr:cNvSpPr txBox="1"/>
      </xdr:nvSpPr>
      <xdr:spPr>
        <a:xfrm>
          <a:off x="3836044" y="565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97172</xdr:rowOff>
    </xdr:from>
    <xdr:ext cx="405111" cy="259045"/>
    <xdr:sp macro="" textlink="">
      <xdr:nvSpPr>
        <xdr:cNvPr id="96" name="n_2mainValue有形固定資産減価償却率"/>
        <xdr:cNvSpPr txBox="1"/>
      </xdr:nvSpPr>
      <xdr:spPr>
        <a:xfrm>
          <a:off x="3086744"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43197</xdr:rowOff>
    </xdr:from>
    <xdr:ext cx="405111" cy="259045"/>
    <xdr:sp macro="" textlink="">
      <xdr:nvSpPr>
        <xdr:cNvPr id="97" name="n_3mainValue有形固定資産減価償却率"/>
        <xdr:cNvSpPr txBox="1"/>
      </xdr:nvSpPr>
      <xdr:spPr>
        <a:xfrm>
          <a:off x="2324744" y="552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139082</xdr:rowOff>
    </xdr:from>
    <xdr:ext cx="405111" cy="259045"/>
    <xdr:sp macro="" textlink="">
      <xdr:nvSpPr>
        <xdr:cNvPr id="98" name="n_4mainValue有形固定資産減価償却率"/>
        <xdr:cNvSpPr txBox="1"/>
      </xdr:nvSpPr>
      <xdr:spPr>
        <a:xfrm>
          <a:off x="1562744"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[ 1,138.0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債務償還比率は類似団体と比較して高い水準にあるが、</a:t>
          </a:r>
          <a:r>
            <a:rPr kumimoji="1" lang="ja-JP" altLang="en-US" sz="1100">
              <a:solidFill>
                <a:schemeClr val="dk1"/>
              </a:solidFill>
              <a:effectLst/>
              <a:latin typeface="+mn-lt"/>
              <a:ea typeface="+mn-ea"/>
              <a:cs typeface="+mn-cs"/>
            </a:rPr>
            <a:t>市債の</a:t>
          </a:r>
          <a:r>
            <a:rPr kumimoji="1" lang="ja-JP" altLang="ja-JP" sz="1100">
              <a:solidFill>
                <a:schemeClr val="dk1"/>
              </a:solidFill>
              <a:effectLst/>
              <a:latin typeface="+mn-lt"/>
              <a:ea typeface="+mn-ea"/>
              <a:cs typeface="+mn-cs"/>
            </a:rPr>
            <a:t>発行抑制に努めることで将来負担額が減少</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とともに、税収等の経常一般財源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増加したため、平成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にかけて</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している。今後も市債の発行を抑制することで、債務償還比率</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低下につなげていく。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103396</xdr:rowOff>
    </xdr:to>
    <xdr:cxnSp macro="">
      <xdr:nvCxnSpPr>
        <xdr:cNvPr id="129" name="直線コネクタ 128"/>
        <xdr:cNvCxnSpPr/>
      </xdr:nvCxnSpPr>
      <xdr:spPr>
        <a:xfrm flipV="1">
          <a:off x="14793595" y="4489903"/>
          <a:ext cx="1269" cy="127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107223</xdr:rowOff>
    </xdr:from>
    <xdr:ext cx="560923" cy="259045"/>
    <xdr:sp macro="" textlink="">
      <xdr:nvSpPr>
        <xdr:cNvPr id="130" name="債務償還比率最小値テキスト"/>
        <xdr:cNvSpPr txBox="1"/>
      </xdr:nvSpPr>
      <xdr:spPr>
        <a:xfrm>
          <a:off x="14846300" y="57650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103396</xdr:rowOff>
    </xdr:from>
    <xdr:to>
      <xdr:col>76</xdr:col>
      <xdr:colOff>111125</xdr:colOff>
      <xdr:row>33</xdr:row>
      <xdr:rowOff>103396</xdr:rowOff>
    </xdr:to>
    <xdr:cxnSp macro="">
      <xdr:nvCxnSpPr>
        <xdr:cNvPr id="131" name="直線コネクタ 130"/>
        <xdr:cNvCxnSpPr/>
      </xdr:nvCxnSpPr>
      <xdr:spPr>
        <a:xfrm>
          <a:off x="14706600" y="576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622</xdr:rowOff>
    </xdr:from>
    <xdr:ext cx="469744" cy="259045"/>
    <xdr:sp macro="" textlink="">
      <xdr:nvSpPr>
        <xdr:cNvPr id="134" name="債務償還比率平均値テキスト"/>
        <xdr:cNvSpPr txBox="1"/>
      </xdr:nvSpPr>
      <xdr:spPr>
        <a:xfrm>
          <a:off x="14846300" y="4972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149195</xdr:rowOff>
    </xdr:from>
    <xdr:to>
      <xdr:col>76</xdr:col>
      <xdr:colOff>73025</xdr:colOff>
      <xdr:row>30</xdr:row>
      <xdr:rowOff>79345</xdr:rowOff>
    </xdr:to>
    <xdr:sp macro="" textlink="">
      <xdr:nvSpPr>
        <xdr:cNvPr id="135" name="フローチャート: 判断 134"/>
        <xdr:cNvSpPr/>
      </xdr:nvSpPr>
      <xdr:spPr>
        <a:xfrm>
          <a:off x="14744700" y="512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127502</xdr:rowOff>
    </xdr:from>
    <xdr:to>
      <xdr:col>72</xdr:col>
      <xdr:colOff>123825</xdr:colOff>
      <xdr:row>30</xdr:row>
      <xdr:rowOff>57652</xdr:rowOff>
    </xdr:to>
    <xdr:sp macro="" textlink="">
      <xdr:nvSpPr>
        <xdr:cNvPr id="136" name="フローチャート: 判断 135"/>
        <xdr:cNvSpPr/>
      </xdr:nvSpPr>
      <xdr:spPr>
        <a:xfrm>
          <a:off x="14033500" y="509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140148</xdr:rowOff>
    </xdr:from>
    <xdr:to>
      <xdr:col>68</xdr:col>
      <xdr:colOff>123825</xdr:colOff>
      <xdr:row>30</xdr:row>
      <xdr:rowOff>70298</xdr:rowOff>
    </xdr:to>
    <xdr:sp macro="" textlink="">
      <xdr:nvSpPr>
        <xdr:cNvPr id="137" name="フローチャート: 判断 136"/>
        <xdr:cNvSpPr/>
      </xdr:nvSpPr>
      <xdr:spPr>
        <a:xfrm>
          <a:off x="13271500" y="51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141484</xdr:rowOff>
    </xdr:from>
    <xdr:to>
      <xdr:col>64</xdr:col>
      <xdr:colOff>123825</xdr:colOff>
      <xdr:row>30</xdr:row>
      <xdr:rowOff>71634</xdr:rowOff>
    </xdr:to>
    <xdr:sp macro="" textlink="">
      <xdr:nvSpPr>
        <xdr:cNvPr id="138" name="フローチャート: 判断 137"/>
        <xdr:cNvSpPr/>
      </xdr:nvSpPr>
      <xdr:spPr>
        <a:xfrm>
          <a:off x="12509500" y="51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84425</xdr:rowOff>
    </xdr:from>
    <xdr:to>
      <xdr:col>60</xdr:col>
      <xdr:colOff>123825</xdr:colOff>
      <xdr:row>30</xdr:row>
      <xdr:rowOff>14575</xdr:rowOff>
    </xdr:to>
    <xdr:sp macro="" textlink="">
      <xdr:nvSpPr>
        <xdr:cNvPr id="139" name="フローチャート: 判断 138"/>
        <xdr:cNvSpPr/>
      </xdr:nvSpPr>
      <xdr:spPr>
        <a:xfrm>
          <a:off x="11747500" y="50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122676</xdr:rowOff>
    </xdr:from>
    <xdr:to>
      <xdr:col>76</xdr:col>
      <xdr:colOff>73025</xdr:colOff>
      <xdr:row>33</xdr:row>
      <xdr:rowOff>52826</xdr:rowOff>
    </xdr:to>
    <xdr:sp macro="" textlink="">
      <xdr:nvSpPr>
        <xdr:cNvPr id="145" name="楕円 144"/>
        <xdr:cNvSpPr/>
      </xdr:nvSpPr>
      <xdr:spPr>
        <a:xfrm>
          <a:off x="14744700" y="56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37603</xdr:rowOff>
    </xdr:from>
    <xdr:ext cx="560923" cy="259045"/>
    <xdr:sp macro="" textlink="">
      <xdr:nvSpPr>
        <xdr:cNvPr id="146" name="債務償還比率該当値テキスト"/>
        <xdr:cNvSpPr txBox="1"/>
      </xdr:nvSpPr>
      <xdr:spPr>
        <a:xfrm>
          <a:off x="14846300" y="55240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32445</xdr:rowOff>
    </xdr:from>
    <xdr:to>
      <xdr:col>72</xdr:col>
      <xdr:colOff>123825</xdr:colOff>
      <xdr:row>33</xdr:row>
      <xdr:rowOff>134045</xdr:rowOff>
    </xdr:to>
    <xdr:sp macro="" textlink="">
      <xdr:nvSpPr>
        <xdr:cNvPr id="147" name="楕円 146"/>
        <xdr:cNvSpPr/>
      </xdr:nvSpPr>
      <xdr:spPr>
        <a:xfrm>
          <a:off x="14033500" y="569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2026</xdr:rowOff>
    </xdr:from>
    <xdr:to>
      <xdr:col>76</xdr:col>
      <xdr:colOff>22225</xdr:colOff>
      <xdr:row>33</xdr:row>
      <xdr:rowOff>83245</xdr:rowOff>
    </xdr:to>
    <xdr:cxnSp macro="">
      <xdr:nvCxnSpPr>
        <xdr:cNvPr id="148" name="直線コネクタ 147"/>
        <xdr:cNvCxnSpPr/>
      </xdr:nvCxnSpPr>
      <xdr:spPr>
        <a:xfrm flipV="1">
          <a:off x="14084300" y="5659876"/>
          <a:ext cx="711200" cy="8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85701</xdr:rowOff>
    </xdr:from>
    <xdr:to>
      <xdr:col>68</xdr:col>
      <xdr:colOff>123825</xdr:colOff>
      <xdr:row>34</xdr:row>
      <xdr:rowOff>15851</xdr:rowOff>
    </xdr:to>
    <xdr:sp macro="" textlink="">
      <xdr:nvSpPr>
        <xdr:cNvPr id="149" name="楕円 148"/>
        <xdr:cNvSpPr/>
      </xdr:nvSpPr>
      <xdr:spPr>
        <a:xfrm>
          <a:off x="13271500" y="57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83245</xdr:rowOff>
    </xdr:from>
    <xdr:to>
      <xdr:col>72</xdr:col>
      <xdr:colOff>73025</xdr:colOff>
      <xdr:row>33</xdr:row>
      <xdr:rowOff>136501</xdr:rowOff>
    </xdr:to>
    <xdr:cxnSp macro="">
      <xdr:nvCxnSpPr>
        <xdr:cNvPr id="150" name="直線コネクタ 149"/>
        <xdr:cNvCxnSpPr/>
      </xdr:nvCxnSpPr>
      <xdr:spPr>
        <a:xfrm flipV="1">
          <a:off x="13322300" y="5741095"/>
          <a:ext cx="762000" cy="5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108319</xdr:rowOff>
    </xdr:from>
    <xdr:to>
      <xdr:col>64</xdr:col>
      <xdr:colOff>123825</xdr:colOff>
      <xdr:row>34</xdr:row>
      <xdr:rowOff>38469</xdr:rowOff>
    </xdr:to>
    <xdr:sp macro="" textlink="">
      <xdr:nvSpPr>
        <xdr:cNvPr id="151" name="楕円 150"/>
        <xdr:cNvSpPr/>
      </xdr:nvSpPr>
      <xdr:spPr>
        <a:xfrm>
          <a:off x="12509500" y="576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136501</xdr:rowOff>
    </xdr:from>
    <xdr:to>
      <xdr:col>68</xdr:col>
      <xdr:colOff>73025</xdr:colOff>
      <xdr:row>33</xdr:row>
      <xdr:rowOff>159119</xdr:rowOff>
    </xdr:to>
    <xdr:cxnSp macro="">
      <xdr:nvCxnSpPr>
        <xdr:cNvPr id="152" name="直線コネクタ 151"/>
        <xdr:cNvCxnSpPr/>
      </xdr:nvCxnSpPr>
      <xdr:spPr>
        <a:xfrm flipV="1">
          <a:off x="12560300" y="5794351"/>
          <a:ext cx="762000" cy="2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125144</xdr:rowOff>
    </xdr:from>
    <xdr:to>
      <xdr:col>60</xdr:col>
      <xdr:colOff>123825</xdr:colOff>
      <xdr:row>33</xdr:row>
      <xdr:rowOff>55294</xdr:rowOff>
    </xdr:to>
    <xdr:sp macro="" textlink="">
      <xdr:nvSpPr>
        <xdr:cNvPr id="153" name="楕円 152"/>
        <xdr:cNvSpPr/>
      </xdr:nvSpPr>
      <xdr:spPr>
        <a:xfrm>
          <a:off x="11747500" y="56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4494</xdr:rowOff>
    </xdr:from>
    <xdr:to>
      <xdr:col>64</xdr:col>
      <xdr:colOff>73025</xdr:colOff>
      <xdr:row>33</xdr:row>
      <xdr:rowOff>159119</xdr:rowOff>
    </xdr:to>
    <xdr:cxnSp macro="">
      <xdr:nvCxnSpPr>
        <xdr:cNvPr id="154" name="直線コネクタ 153"/>
        <xdr:cNvCxnSpPr/>
      </xdr:nvCxnSpPr>
      <xdr:spPr>
        <a:xfrm>
          <a:off x="11798300" y="5662344"/>
          <a:ext cx="762000" cy="15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74179</xdr:rowOff>
    </xdr:from>
    <xdr:ext cx="469744" cy="259045"/>
    <xdr:sp macro="" textlink="">
      <xdr:nvSpPr>
        <xdr:cNvPr id="155" name="n_1aveValue債務償還比率"/>
        <xdr:cNvSpPr txBox="1"/>
      </xdr:nvSpPr>
      <xdr:spPr>
        <a:xfrm>
          <a:off x="13836727" y="487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86825</xdr:rowOff>
    </xdr:from>
    <xdr:ext cx="469744" cy="259045"/>
    <xdr:sp macro="" textlink="">
      <xdr:nvSpPr>
        <xdr:cNvPr id="156" name="n_2aveValue債務償還比率"/>
        <xdr:cNvSpPr txBox="1"/>
      </xdr:nvSpPr>
      <xdr:spPr>
        <a:xfrm>
          <a:off x="13087427" y="488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88161</xdr:rowOff>
    </xdr:from>
    <xdr:ext cx="469744" cy="259045"/>
    <xdr:sp macro="" textlink="">
      <xdr:nvSpPr>
        <xdr:cNvPr id="157" name="n_3aveValue債務償還比率"/>
        <xdr:cNvSpPr txBox="1"/>
      </xdr:nvSpPr>
      <xdr:spPr>
        <a:xfrm>
          <a:off x="12325427" y="488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31102</xdr:rowOff>
    </xdr:from>
    <xdr:ext cx="469744" cy="259045"/>
    <xdr:sp macro="" textlink="">
      <xdr:nvSpPr>
        <xdr:cNvPr id="158" name="n_4aveValue債務償還比率"/>
        <xdr:cNvSpPr txBox="1"/>
      </xdr:nvSpPr>
      <xdr:spPr>
        <a:xfrm>
          <a:off x="11563427" y="483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125172</xdr:rowOff>
    </xdr:from>
    <xdr:ext cx="560923" cy="259045"/>
    <xdr:sp macro="" textlink="">
      <xdr:nvSpPr>
        <xdr:cNvPr id="159" name="n_1mainValue債務償還比率"/>
        <xdr:cNvSpPr txBox="1"/>
      </xdr:nvSpPr>
      <xdr:spPr>
        <a:xfrm>
          <a:off x="13791138" y="57830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6978</xdr:rowOff>
    </xdr:from>
    <xdr:ext cx="560923" cy="259045"/>
    <xdr:sp macro="" textlink="">
      <xdr:nvSpPr>
        <xdr:cNvPr id="160" name="n_2mainValue債務償還比率"/>
        <xdr:cNvSpPr txBox="1"/>
      </xdr:nvSpPr>
      <xdr:spPr>
        <a:xfrm>
          <a:off x="13041838" y="583627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29596</xdr:rowOff>
    </xdr:from>
    <xdr:ext cx="560923" cy="259045"/>
    <xdr:sp macro="" textlink="">
      <xdr:nvSpPr>
        <xdr:cNvPr id="161" name="n_3mainValue債務償還比率"/>
        <xdr:cNvSpPr txBox="1"/>
      </xdr:nvSpPr>
      <xdr:spPr>
        <a:xfrm>
          <a:off x="12279838" y="58588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46421</xdr:rowOff>
    </xdr:from>
    <xdr:ext cx="560923" cy="259045"/>
    <xdr:sp macro="" textlink="">
      <xdr:nvSpPr>
        <xdr:cNvPr id="162" name="n_4mainValue債務償還比率"/>
        <xdr:cNvSpPr txBox="1"/>
      </xdr:nvSpPr>
      <xdr:spPr>
        <a:xfrm>
          <a:off x="11517838" y="57042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356,027
352,293
276.94
129,638,575
128,910,579
590,967
76,173,401
198,058,445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107315</xdr:rowOff>
    </xdr:from>
    <xdr:to>
      <xdr:col>24</xdr:col>
      <xdr:colOff>114300</xdr:colOff>
      <xdr:row>40</xdr:row>
      <xdr:rowOff>37465</xdr:rowOff>
    </xdr:to>
    <xdr:sp macro="" textlink="">
      <xdr:nvSpPr>
        <xdr:cNvPr id="73" name="楕円 72"/>
        <xdr:cNvSpPr/>
      </xdr:nvSpPr>
      <xdr:spPr>
        <a:xfrm>
          <a:off x="4584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85742</xdr:rowOff>
    </xdr:from>
    <xdr:ext cx="405111" cy="259045"/>
    <xdr:sp macro="" textlink="">
      <xdr:nvSpPr>
        <xdr:cNvPr id="74" name="【道路】&#10;有形固定資産減価償却率該当値テキスト"/>
        <xdr:cNvSpPr txBox="1"/>
      </xdr:nvSpPr>
      <xdr:spPr>
        <a:xfrm>
          <a:off x="4673600"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63500</xdr:rowOff>
    </xdr:from>
    <xdr:to>
      <xdr:col>20</xdr:col>
      <xdr:colOff>38100</xdr:colOff>
      <xdr:row>39</xdr:row>
      <xdr:rowOff>165100</xdr:rowOff>
    </xdr:to>
    <xdr:sp macro="" textlink="">
      <xdr:nvSpPr>
        <xdr:cNvPr id="75" name="楕円 74"/>
        <xdr:cNvSpPr/>
      </xdr:nvSpPr>
      <xdr:spPr>
        <a:xfrm>
          <a:off x="3746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114300</xdr:rowOff>
    </xdr:from>
    <xdr:to>
      <xdr:col>24</xdr:col>
      <xdr:colOff>63500</xdr:colOff>
      <xdr:row>39</xdr:row>
      <xdr:rowOff>158115</xdr:rowOff>
    </xdr:to>
    <xdr:cxnSp macro="">
      <xdr:nvCxnSpPr>
        <xdr:cNvPr id="76" name="直線コネクタ 75"/>
        <xdr:cNvCxnSpPr/>
      </xdr:nvCxnSpPr>
      <xdr:spPr>
        <a:xfrm>
          <a:off x="3797300" y="680085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17780</xdr:rowOff>
    </xdr:from>
    <xdr:to>
      <xdr:col>15</xdr:col>
      <xdr:colOff>101600</xdr:colOff>
      <xdr:row>39</xdr:row>
      <xdr:rowOff>119380</xdr:rowOff>
    </xdr:to>
    <xdr:sp macro="" textlink="">
      <xdr:nvSpPr>
        <xdr:cNvPr id="77" name="楕円 76"/>
        <xdr:cNvSpPr/>
      </xdr:nvSpPr>
      <xdr:spPr>
        <a:xfrm>
          <a:off x="2857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68580</xdr:rowOff>
    </xdr:from>
    <xdr:to>
      <xdr:col>19</xdr:col>
      <xdr:colOff>177800</xdr:colOff>
      <xdr:row>39</xdr:row>
      <xdr:rowOff>114300</xdr:rowOff>
    </xdr:to>
    <xdr:cxnSp macro="">
      <xdr:nvCxnSpPr>
        <xdr:cNvPr id="78" name="直線コネクタ 77"/>
        <xdr:cNvCxnSpPr/>
      </xdr:nvCxnSpPr>
      <xdr:spPr>
        <a:xfrm>
          <a:off x="2908300" y="67551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149225</xdr:rowOff>
    </xdr:from>
    <xdr:to>
      <xdr:col>10</xdr:col>
      <xdr:colOff>165100</xdr:colOff>
      <xdr:row>39</xdr:row>
      <xdr:rowOff>79375</xdr:rowOff>
    </xdr:to>
    <xdr:sp macro="" textlink="">
      <xdr:nvSpPr>
        <xdr:cNvPr id="79" name="楕円 78"/>
        <xdr:cNvSpPr/>
      </xdr:nvSpPr>
      <xdr:spPr>
        <a:xfrm>
          <a:off x="1968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28575</xdr:rowOff>
    </xdr:from>
    <xdr:to>
      <xdr:col>15</xdr:col>
      <xdr:colOff>50800</xdr:colOff>
      <xdr:row>39</xdr:row>
      <xdr:rowOff>68580</xdr:rowOff>
    </xdr:to>
    <xdr:cxnSp macro="">
      <xdr:nvCxnSpPr>
        <xdr:cNvPr id="80" name="直線コネクタ 79"/>
        <xdr:cNvCxnSpPr/>
      </xdr:nvCxnSpPr>
      <xdr:spPr>
        <a:xfrm>
          <a:off x="2019300" y="67151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103505</xdr:rowOff>
    </xdr:from>
    <xdr:to>
      <xdr:col>6</xdr:col>
      <xdr:colOff>38100</xdr:colOff>
      <xdr:row>39</xdr:row>
      <xdr:rowOff>33655</xdr:rowOff>
    </xdr:to>
    <xdr:sp macro="" textlink="">
      <xdr:nvSpPr>
        <xdr:cNvPr id="81" name="楕円 80"/>
        <xdr:cNvSpPr/>
      </xdr:nvSpPr>
      <xdr:spPr>
        <a:xfrm>
          <a:off x="1079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154305</xdr:rowOff>
    </xdr:from>
    <xdr:to>
      <xdr:col>10</xdr:col>
      <xdr:colOff>114300</xdr:colOff>
      <xdr:row>39</xdr:row>
      <xdr:rowOff>28575</xdr:rowOff>
    </xdr:to>
    <xdr:cxnSp macro="">
      <xdr:nvCxnSpPr>
        <xdr:cNvPr id="82" name="直線コネクタ 81"/>
        <xdr:cNvCxnSpPr/>
      </xdr:nvCxnSpPr>
      <xdr:spPr>
        <a:xfrm>
          <a:off x="1130300" y="66694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83"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4" name="n_2aveValue【道路】&#10;有形固定資産減価償却率"/>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5" name="n_3aveValue【道路】&#10;有形固定資産減価償却率"/>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6" name="n_4aveValue【道路】&#10;有形固定資産減価償却率"/>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156227</xdr:rowOff>
    </xdr:from>
    <xdr:ext cx="405111" cy="259045"/>
    <xdr:sp macro="" textlink="">
      <xdr:nvSpPr>
        <xdr:cNvPr id="87" name="n_1mainValue【道路】&#10;有形固定資産減価償却率"/>
        <xdr:cNvSpPr txBox="1"/>
      </xdr:nvSpPr>
      <xdr:spPr>
        <a:xfrm>
          <a:off x="3582044"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110507</xdr:rowOff>
    </xdr:from>
    <xdr:ext cx="405111" cy="259045"/>
    <xdr:sp macro="" textlink="">
      <xdr:nvSpPr>
        <xdr:cNvPr id="88" name="n_2mainValue【道路】&#10;有形固定資産減価償却率"/>
        <xdr:cNvSpPr txBox="1"/>
      </xdr:nvSpPr>
      <xdr:spPr>
        <a:xfrm>
          <a:off x="2705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70502</xdr:rowOff>
    </xdr:from>
    <xdr:ext cx="405111" cy="259045"/>
    <xdr:sp macro="" textlink="">
      <xdr:nvSpPr>
        <xdr:cNvPr id="89" name="n_3mainValue【道路】&#10;有形固定資産減価償却率"/>
        <xdr:cNvSpPr txBox="1"/>
      </xdr:nvSpPr>
      <xdr:spPr>
        <a:xfrm>
          <a:off x="1816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24782</xdr:rowOff>
    </xdr:from>
    <xdr:ext cx="405111" cy="259045"/>
    <xdr:sp macro="" textlink="">
      <xdr:nvSpPr>
        <xdr:cNvPr id="90" name="n_4mainValue【道路】&#10;有形固定資産減価償却率"/>
        <xdr:cNvSpPr txBox="1"/>
      </xdr:nvSpPr>
      <xdr:spPr>
        <a:xfrm>
          <a:off x="927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152822</xdr:rowOff>
    </xdr:from>
    <xdr:to>
      <xdr:col>55</xdr:col>
      <xdr:colOff>50800</xdr:colOff>
      <xdr:row>41</xdr:row>
      <xdr:rowOff>82972</xdr:rowOff>
    </xdr:to>
    <xdr:sp macro="" textlink="">
      <xdr:nvSpPr>
        <xdr:cNvPr id="128" name="楕円 127"/>
        <xdr:cNvSpPr/>
      </xdr:nvSpPr>
      <xdr:spPr>
        <a:xfrm>
          <a:off x="10426700" y="70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84843</xdr:rowOff>
    </xdr:from>
    <xdr:ext cx="469744" cy="259045"/>
    <xdr:sp macro="" textlink="">
      <xdr:nvSpPr>
        <xdr:cNvPr id="129" name="【道路】&#10;一人当たり延長該当値テキスト"/>
        <xdr:cNvSpPr txBox="1"/>
      </xdr:nvSpPr>
      <xdr:spPr>
        <a:xfrm>
          <a:off x="10515600" y="69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153325</xdr:rowOff>
    </xdr:from>
    <xdr:to>
      <xdr:col>50</xdr:col>
      <xdr:colOff>165100</xdr:colOff>
      <xdr:row>41</xdr:row>
      <xdr:rowOff>83475</xdr:rowOff>
    </xdr:to>
    <xdr:sp macro="" textlink="">
      <xdr:nvSpPr>
        <xdr:cNvPr id="130" name="楕円 129"/>
        <xdr:cNvSpPr/>
      </xdr:nvSpPr>
      <xdr:spPr>
        <a:xfrm>
          <a:off x="9588500" y="701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32172</xdr:rowOff>
    </xdr:from>
    <xdr:to>
      <xdr:col>55</xdr:col>
      <xdr:colOff>0</xdr:colOff>
      <xdr:row>41</xdr:row>
      <xdr:rowOff>32675</xdr:rowOff>
    </xdr:to>
    <xdr:cxnSp macro="">
      <xdr:nvCxnSpPr>
        <xdr:cNvPr id="131" name="直線コネクタ 130"/>
        <xdr:cNvCxnSpPr/>
      </xdr:nvCxnSpPr>
      <xdr:spPr>
        <a:xfrm flipV="1">
          <a:off x="9639300" y="7061622"/>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153965</xdr:rowOff>
    </xdr:from>
    <xdr:to>
      <xdr:col>46</xdr:col>
      <xdr:colOff>38100</xdr:colOff>
      <xdr:row>41</xdr:row>
      <xdr:rowOff>84115</xdr:rowOff>
    </xdr:to>
    <xdr:sp macro="" textlink="">
      <xdr:nvSpPr>
        <xdr:cNvPr id="132" name="楕円 131"/>
        <xdr:cNvSpPr/>
      </xdr:nvSpPr>
      <xdr:spPr>
        <a:xfrm>
          <a:off x="8699500" y="701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32675</xdr:rowOff>
    </xdr:from>
    <xdr:to>
      <xdr:col>50</xdr:col>
      <xdr:colOff>114300</xdr:colOff>
      <xdr:row>41</xdr:row>
      <xdr:rowOff>33315</xdr:rowOff>
    </xdr:to>
    <xdr:cxnSp macro="">
      <xdr:nvCxnSpPr>
        <xdr:cNvPr id="133" name="直線コネクタ 132"/>
        <xdr:cNvCxnSpPr/>
      </xdr:nvCxnSpPr>
      <xdr:spPr>
        <a:xfrm flipV="1">
          <a:off x="8750300" y="706212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154628</xdr:rowOff>
    </xdr:from>
    <xdr:to>
      <xdr:col>41</xdr:col>
      <xdr:colOff>101600</xdr:colOff>
      <xdr:row>41</xdr:row>
      <xdr:rowOff>84778</xdr:rowOff>
    </xdr:to>
    <xdr:sp macro="" textlink="">
      <xdr:nvSpPr>
        <xdr:cNvPr id="134" name="楕円 133"/>
        <xdr:cNvSpPr/>
      </xdr:nvSpPr>
      <xdr:spPr>
        <a:xfrm>
          <a:off x="7810500" y="70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33315</xdr:rowOff>
    </xdr:from>
    <xdr:to>
      <xdr:col>45</xdr:col>
      <xdr:colOff>177800</xdr:colOff>
      <xdr:row>41</xdr:row>
      <xdr:rowOff>33978</xdr:rowOff>
    </xdr:to>
    <xdr:cxnSp macro="">
      <xdr:nvCxnSpPr>
        <xdr:cNvPr id="135" name="直線コネクタ 134"/>
        <xdr:cNvCxnSpPr/>
      </xdr:nvCxnSpPr>
      <xdr:spPr>
        <a:xfrm flipV="1">
          <a:off x="7861300" y="7062765"/>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153119</xdr:rowOff>
    </xdr:from>
    <xdr:to>
      <xdr:col>36</xdr:col>
      <xdr:colOff>165100</xdr:colOff>
      <xdr:row>41</xdr:row>
      <xdr:rowOff>83269</xdr:rowOff>
    </xdr:to>
    <xdr:sp macro="" textlink="">
      <xdr:nvSpPr>
        <xdr:cNvPr id="136" name="楕円 135"/>
        <xdr:cNvSpPr/>
      </xdr:nvSpPr>
      <xdr:spPr>
        <a:xfrm>
          <a:off x="6921500" y="70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32469</xdr:rowOff>
    </xdr:from>
    <xdr:to>
      <xdr:col>41</xdr:col>
      <xdr:colOff>50800</xdr:colOff>
      <xdr:row>41</xdr:row>
      <xdr:rowOff>33978</xdr:rowOff>
    </xdr:to>
    <xdr:cxnSp macro="">
      <xdr:nvCxnSpPr>
        <xdr:cNvPr id="137" name="直線コネクタ 136"/>
        <xdr:cNvCxnSpPr/>
      </xdr:nvCxnSpPr>
      <xdr:spPr>
        <a:xfrm>
          <a:off x="6972300" y="7061919"/>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8" name="n_1aveValue【道路】&#10;一人当たり延長"/>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9" name="n_2aveValue【道路】&#10;一人当たり延長"/>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40" name="n_3aveValue【道路】&#10;一人当たり延長"/>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41"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74602</xdr:rowOff>
    </xdr:from>
    <xdr:ext cx="469744" cy="259045"/>
    <xdr:sp macro="" textlink="">
      <xdr:nvSpPr>
        <xdr:cNvPr id="142" name="n_1mainValue【道路】&#10;一人当たり延長"/>
        <xdr:cNvSpPr txBox="1"/>
      </xdr:nvSpPr>
      <xdr:spPr>
        <a:xfrm>
          <a:off x="9391727" y="710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75242</xdr:rowOff>
    </xdr:from>
    <xdr:ext cx="469744" cy="259045"/>
    <xdr:sp macro="" textlink="">
      <xdr:nvSpPr>
        <xdr:cNvPr id="143" name="n_2mainValue【道路】&#10;一人当たり延長"/>
        <xdr:cNvSpPr txBox="1"/>
      </xdr:nvSpPr>
      <xdr:spPr>
        <a:xfrm>
          <a:off x="8515427" y="710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75905</xdr:rowOff>
    </xdr:from>
    <xdr:ext cx="469744" cy="259045"/>
    <xdr:sp macro="" textlink="">
      <xdr:nvSpPr>
        <xdr:cNvPr id="144" name="n_3mainValue【道路】&#10;一人当たり延長"/>
        <xdr:cNvSpPr txBox="1"/>
      </xdr:nvSpPr>
      <xdr:spPr>
        <a:xfrm>
          <a:off x="7626427" y="710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74396</xdr:rowOff>
    </xdr:from>
    <xdr:ext cx="469744" cy="259045"/>
    <xdr:sp macro="" textlink="">
      <xdr:nvSpPr>
        <xdr:cNvPr id="145" name="n_4mainValue【道路】&#10;一人当たり延長"/>
        <xdr:cNvSpPr txBox="1"/>
      </xdr:nvSpPr>
      <xdr:spPr>
        <a:xfrm>
          <a:off x="6737427" y="710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6"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30843</xdr:rowOff>
    </xdr:from>
    <xdr:to>
      <xdr:col>24</xdr:col>
      <xdr:colOff>114300</xdr:colOff>
      <xdr:row>61</xdr:row>
      <xdr:rowOff>132443</xdr:rowOff>
    </xdr:to>
    <xdr:sp macro="" textlink="">
      <xdr:nvSpPr>
        <xdr:cNvPr id="187" name="楕円 186"/>
        <xdr:cNvSpPr/>
      </xdr:nvSpPr>
      <xdr:spPr>
        <a:xfrm>
          <a:off x="45847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9270</xdr:rowOff>
    </xdr:from>
    <xdr:ext cx="405111" cy="259045"/>
    <xdr:sp macro="" textlink="">
      <xdr:nvSpPr>
        <xdr:cNvPr id="188" name="【橋りょう・トンネル】&#10;有形固定資産減価償却率該当値テキスト"/>
        <xdr:cNvSpPr txBox="1"/>
      </xdr:nvSpPr>
      <xdr:spPr>
        <a:xfrm>
          <a:off x="4673600"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xdr:rowOff>
    </xdr:from>
    <xdr:to>
      <xdr:col>20</xdr:col>
      <xdr:colOff>38100</xdr:colOff>
      <xdr:row>61</xdr:row>
      <xdr:rowOff>114481</xdr:rowOff>
    </xdr:to>
    <xdr:sp macro="" textlink="">
      <xdr:nvSpPr>
        <xdr:cNvPr id="189" name="楕円 188"/>
        <xdr:cNvSpPr/>
      </xdr:nvSpPr>
      <xdr:spPr>
        <a:xfrm>
          <a:off x="3746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63681</xdr:rowOff>
    </xdr:from>
    <xdr:to>
      <xdr:col>24</xdr:col>
      <xdr:colOff>63500</xdr:colOff>
      <xdr:row>61</xdr:row>
      <xdr:rowOff>81643</xdr:rowOff>
    </xdr:to>
    <xdr:cxnSp macro="">
      <xdr:nvCxnSpPr>
        <xdr:cNvPr id="190" name="直線コネクタ 189"/>
        <xdr:cNvCxnSpPr/>
      </xdr:nvCxnSpPr>
      <xdr:spPr>
        <a:xfrm>
          <a:off x="3797300" y="1052213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161472</xdr:rowOff>
    </xdr:from>
    <xdr:to>
      <xdr:col>15</xdr:col>
      <xdr:colOff>101600</xdr:colOff>
      <xdr:row>61</xdr:row>
      <xdr:rowOff>91622</xdr:rowOff>
    </xdr:to>
    <xdr:sp macro="" textlink="">
      <xdr:nvSpPr>
        <xdr:cNvPr id="191" name="楕円 190"/>
        <xdr:cNvSpPr/>
      </xdr:nvSpPr>
      <xdr:spPr>
        <a:xfrm>
          <a:off x="2857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40822</xdr:rowOff>
    </xdr:from>
    <xdr:to>
      <xdr:col>19</xdr:col>
      <xdr:colOff>177800</xdr:colOff>
      <xdr:row>61</xdr:row>
      <xdr:rowOff>63681</xdr:rowOff>
    </xdr:to>
    <xdr:cxnSp macro="">
      <xdr:nvCxnSpPr>
        <xdr:cNvPr id="192" name="直線コネクタ 191"/>
        <xdr:cNvCxnSpPr/>
      </xdr:nvCxnSpPr>
      <xdr:spPr>
        <a:xfrm>
          <a:off x="2908300" y="104992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141877</xdr:rowOff>
    </xdr:from>
    <xdr:to>
      <xdr:col>10</xdr:col>
      <xdr:colOff>165100</xdr:colOff>
      <xdr:row>61</xdr:row>
      <xdr:rowOff>72027</xdr:rowOff>
    </xdr:to>
    <xdr:sp macro="" textlink="">
      <xdr:nvSpPr>
        <xdr:cNvPr id="193" name="楕円 192"/>
        <xdr:cNvSpPr/>
      </xdr:nvSpPr>
      <xdr:spPr>
        <a:xfrm>
          <a:off x="1968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21227</xdr:rowOff>
    </xdr:from>
    <xdr:to>
      <xdr:col>15</xdr:col>
      <xdr:colOff>50800</xdr:colOff>
      <xdr:row>61</xdr:row>
      <xdr:rowOff>40822</xdr:rowOff>
    </xdr:to>
    <xdr:cxnSp macro="">
      <xdr:nvCxnSpPr>
        <xdr:cNvPr id="194" name="直線コネクタ 193"/>
        <xdr:cNvCxnSpPr/>
      </xdr:nvCxnSpPr>
      <xdr:spPr>
        <a:xfrm>
          <a:off x="2019300" y="104796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119017</xdr:rowOff>
    </xdr:from>
    <xdr:to>
      <xdr:col>6</xdr:col>
      <xdr:colOff>38100</xdr:colOff>
      <xdr:row>61</xdr:row>
      <xdr:rowOff>49167</xdr:rowOff>
    </xdr:to>
    <xdr:sp macro="" textlink="">
      <xdr:nvSpPr>
        <xdr:cNvPr id="195" name="楕円 194"/>
        <xdr:cNvSpPr/>
      </xdr:nvSpPr>
      <xdr:spPr>
        <a:xfrm>
          <a:off x="1079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169817</xdr:rowOff>
    </xdr:from>
    <xdr:to>
      <xdr:col>10</xdr:col>
      <xdr:colOff>114300</xdr:colOff>
      <xdr:row>61</xdr:row>
      <xdr:rowOff>21227</xdr:rowOff>
    </xdr:to>
    <xdr:cxnSp macro="">
      <xdr:nvCxnSpPr>
        <xdr:cNvPr id="196" name="直線コネクタ 195"/>
        <xdr:cNvCxnSpPr/>
      </xdr:nvCxnSpPr>
      <xdr:spPr>
        <a:xfrm>
          <a:off x="1130300" y="104568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97" name="n_1ave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8" name="n_2ave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9" name="n_3aveValue【橋りょう・トンネル】&#10;有形固定資産減価償却率"/>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0"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105608</xdr:rowOff>
    </xdr:from>
    <xdr:ext cx="405111" cy="259045"/>
    <xdr:sp macro="" textlink="">
      <xdr:nvSpPr>
        <xdr:cNvPr id="201" name="n_1mainValue【橋りょう・トンネル】&#10;有形固定資産減価償却率"/>
        <xdr:cNvSpPr txBox="1"/>
      </xdr:nvSpPr>
      <xdr:spPr>
        <a:xfrm>
          <a:off x="35820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2" name="n_2mainValue【橋りょう・トンネル】&#10;有形固定資産減価償却率"/>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63154</xdr:rowOff>
    </xdr:from>
    <xdr:ext cx="405111" cy="259045"/>
    <xdr:sp macro="" textlink="">
      <xdr:nvSpPr>
        <xdr:cNvPr id="203" name="n_3mainValue【橋りょう・トンネル】&#10;有形固定資産減価償却率"/>
        <xdr:cNvSpPr txBox="1"/>
      </xdr:nvSpPr>
      <xdr:spPr>
        <a:xfrm>
          <a:off x="1816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40294</xdr:rowOff>
    </xdr:from>
    <xdr:ext cx="405111" cy="259045"/>
    <xdr:sp macro="" textlink="">
      <xdr:nvSpPr>
        <xdr:cNvPr id="204" name="n_4mainValue【橋りょう・トンネル】&#10;有形固定資産減価償却率"/>
        <xdr:cNvSpPr txBox="1"/>
      </xdr:nvSpPr>
      <xdr:spPr>
        <a:xfrm>
          <a:off x="927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33" name="【橋りょう・トンネル】&#10;一人当たり有形固定資産（償却資産）額平均値テキスト"/>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88478</xdr:rowOff>
    </xdr:from>
    <xdr:to>
      <xdr:col>55</xdr:col>
      <xdr:colOff>50800</xdr:colOff>
      <xdr:row>63</xdr:row>
      <xdr:rowOff>18628</xdr:rowOff>
    </xdr:to>
    <xdr:sp macro="" textlink="">
      <xdr:nvSpPr>
        <xdr:cNvPr id="244" name="楕円 243"/>
        <xdr:cNvSpPr/>
      </xdr:nvSpPr>
      <xdr:spPr>
        <a:xfrm>
          <a:off x="10426700" y="107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66905</xdr:rowOff>
    </xdr:from>
    <xdr:ext cx="534377" cy="259045"/>
    <xdr:sp macro="" textlink="">
      <xdr:nvSpPr>
        <xdr:cNvPr id="245" name="【橋りょう・トンネル】&#10;一人当たり有形固定資産（償却資産）額該当値テキスト"/>
        <xdr:cNvSpPr txBox="1"/>
      </xdr:nvSpPr>
      <xdr:spPr>
        <a:xfrm>
          <a:off x="10515600" y="106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90330</xdr:rowOff>
    </xdr:from>
    <xdr:to>
      <xdr:col>50</xdr:col>
      <xdr:colOff>165100</xdr:colOff>
      <xdr:row>63</xdr:row>
      <xdr:rowOff>20480</xdr:rowOff>
    </xdr:to>
    <xdr:sp macro="" textlink="">
      <xdr:nvSpPr>
        <xdr:cNvPr id="246" name="楕円 245"/>
        <xdr:cNvSpPr/>
      </xdr:nvSpPr>
      <xdr:spPr>
        <a:xfrm>
          <a:off x="9588500" y="107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139278</xdr:rowOff>
    </xdr:from>
    <xdr:to>
      <xdr:col>55</xdr:col>
      <xdr:colOff>0</xdr:colOff>
      <xdr:row>62</xdr:row>
      <xdr:rowOff>141130</xdr:rowOff>
    </xdr:to>
    <xdr:cxnSp macro="">
      <xdr:nvCxnSpPr>
        <xdr:cNvPr id="247" name="直線コネクタ 246"/>
        <xdr:cNvCxnSpPr/>
      </xdr:nvCxnSpPr>
      <xdr:spPr>
        <a:xfrm flipV="1">
          <a:off x="9639300" y="10769178"/>
          <a:ext cx="8382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91763</xdr:rowOff>
    </xdr:from>
    <xdr:to>
      <xdr:col>46</xdr:col>
      <xdr:colOff>38100</xdr:colOff>
      <xdr:row>63</xdr:row>
      <xdr:rowOff>21913</xdr:rowOff>
    </xdr:to>
    <xdr:sp macro="" textlink="">
      <xdr:nvSpPr>
        <xdr:cNvPr id="248" name="楕円 247"/>
        <xdr:cNvSpPr/>
      </xdr:nvSpPr>
      <xdr:spPr>
        <a:xfrm>
          <a:off x="8699500" y="107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141130</xdr:rowOff>
    </xdr:from>
    <xdr:to>
      <xdr:col>50</xdr:col>
      <xdr:colOff>114300</xdr:colOff>
      <xdr:row>62</xdr:row>
      <xdr:rowOff>142563</xdr:rowOff>
    </xdr:to>
    <xdr:cxnSp macro="">
      <xdr:nvCxnSpPr>
        <xdr:cNvPr id="249" name="直線コネクタ 248"/>
        <xdr:cNvCxnSpPr/>
      </xdr:nvCxnSpPr>
      <xdr:spPr>
        <a:xfrm flipV="1">
          <a:off x="8750300" y="10771030"/>
          <a:ext cx="8890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93961</xdr:rowOff>
    </xdr:from>
    <xdr:to>
      <xdr:col>41</xdr:col>
      <xdr:colOff>101600</xdr:colOff>
      <xdr:row>63</xdr:row>
      <xdr:rowOff>24111</xdr:rowOff>
    </xdr:to>
    <xdr:sp macro="" textlink="">
      <xdr:nvSpPr>
        <xdr:cNvPr id="250" name="楕円 249"/>
        <xdr:cNvSpPr/>
      </xdr:nvSpPr>
      <xdr:spPr>
        <a:xfrm>
          <a:off x="7810500" y="107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142563</xdr:rowOff>
    </xdr:from>
    <xdr:to>
      <xdr:col>45</xdr:col>
      <xdr:colOff>177800</xdr:colOff>
      <xdr:row>62</xdr:row>
      <xdr:rowOff>144761</xdr:rowOff>
    </xdr:to>
    <xdr:cxnSp macro="">
      <xdr:nvCxnSpPr>
        <xdr:cNvPr id="251" name="直線コネクタ 250"/>
        <xdr:cNvCxnSpPr/>
      </xdr:nvCxnSpPr>
      <xdr:spPr>
        <a:xfrm flipV="1">
          <a:off x="7861300" y="10772463"/>
          <a:ext cx="8890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95428</xdr:rowOff>
    </xdr:from>
    <xdr:to>
      <xdr:col>36</xdr:col>
      <xdr:colOff>165100</xdr:colOff>
      <xdr:row>63</xdr:row>
      <xdr:rowOff>25578</xdr:rowOff>
    </xdr:to>
    <xdr:sp macro="" textlink="">
      <xdr:nvSpPr>
        <xdr:cNvPr id="252" name="楕円 251"/>
        <xdr:cNvSpPr/>
      </xdr:nvSpPr>
      <xdr:spPr>
        <a:xfrm>
          <a:off x="6921500" y="1072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144761</xdr:rowOff>
    </xdr:from>
    <xdr:to>
      <xdr:col>41</xdr:col>
      <xdr:colOff>50800</xdr:colOff>
      <xdr:row>62</xdr:row>
      <xdr:rowOff>146228</xdr:rowOff>
    </xdr:to>
    <xdr:cxnSp macro="">
      <xdr:nvCxnSpPr>
        <xdr:cNvPr id="253" name="直線コネクタ 252"/>
        <xdr:cNvCxnSpPr/>
      </xdr:nvCxnSpPr>
      <xdr:spPr>
        <a:xfrm flipV="1">
          <a:off x="6972300" y="10774661"/>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54" name="n_1aveValue【橋りょう・トンネル】&#10;一人当たり有形固定資産（償却資産）額"/>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55" name="n_2aveValue【橋りょう・トンネル】&#10;一人当たり有形固定資産（償却資産）額"/>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56" name="n_3aveValue【橋りょう・トンネル】&#10;一人当たり有形固定資産（償却資産）額"/>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57"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11607</xdr:rowOff>
    </xdr:from>
    <xdr:ext cx="534377" cy="259045"/>
    <xdr:sp macro="" textlink="">
      <xdr:nvSpPr>
        <xdr:cNvPr id="258" name="n_1mainValue【橋りょう・トンネル】&#10;一人当たり有形固定資産（償却資産）額"/>
        <xdr:cNvSpPr txBox="1"/>
      </xdr:nvSpPr>
      <xdr:spPr>
        <a:xfrm>
          <a:off x="9359411" y="1081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13040</xdr:rowOff>
    </xdr:from>
    <xdr:ext cx="534377" cy="259045"/>
    <xdr:sp macro="" textlink="">
      <xdr:nvSpPr>
        <xdr:cNvPr id="259" name="n_2mainValue【橋りょう・トンネル】&#10;一人当たり有形固定資産（償却資産）額"/>
        <xdr:cNvSpPr txBox="1"/>
      </xdr:nvSpPr>
      <xdr:spPr>
        <a:xfrm>
          <a:off x="8483111" y="108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15238</xdr:rowOff>
    </xdr:from>
    <xdr:ext cx="534377" cy="259045"/>
    <xdr:sp macro="" textlink="">
      <xdr:nvSpPr>
        <xdr:cNvPr id="260" name="n_3mainValue【橋りょう・トンネル】&#10;一人当たり有形固定資産（償却資産）額"/>
        <xdr:cNvSpPr txBox="1"/>
      </xdr:nvSpPr>
      <xdr:spPr>
        <a:xfrm>
          <a:off x="7594111" y="108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16705</xdr:rowOff>
    </xdr:from>
    <xdr:ext cx="534377" cy="259045"/>
    <xdr:sp macro="" textlink="">
      <xdr:nvSpPr>
        <xdr:cNvPr id="261" name="n_4mainValue【橋りょう・トンネル】&#10;一人当たり有形固定資産（償却資産）額"/>
        <xdr:cNvSpPr txBox="1"/>
      </xdr:nvSpPr>
      <xdr:spPr>
        <a:xfrm>
          <a:off x="6705111" y="1081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91" name="【公営住宅】&#10;有形固定資産減価償却率平均値テキスト"/>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302" name="楕円 301"/>
        <xdr:cNvSpPr/>
      </xdr:nvSpPr>
      <xdr:spPr>
        <a:xfrm>
          <a:off x="4584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147338</xdr:rowOff>
    </xdr:from>
    <xdr:ext cx="405111" cy="259045"/>
    <xdr:sp macro="" textlink="">
      <xdr:nvSpPr>
        <xdr:cNvPr id="303" name="【公営住宅】&#10;有形固定資産減価償却率該当値テキスト"/>
        <xdr:cNvSpPr txBox="1"/>
      </xdr:nvSpPr>
      <xdr:spPr>
        <a:xfrm>
          <a:off x="4673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304" name="楕円 303"/>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82</xdr:row>
      <xdr:rowOff>3811</xdr:rowOff>
    </xdr:to>
    <xdr:cxnSp macro="">
      <xdr:nvCxnSpPr>
        <xdr:cNvPr id="305" name="直線コネクタ 304"/>
        <xdr:cNvCxnSpPr/>
      </xdr:nvCxnSpPr>
      <xdr:spPr>
        <a:xfrm>
          <a:off x="3797300" y="139827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132080</xdr:rowOff>
    </xdr:from>
    <xdr:to>
      <xdr:col>15</xdr:col>
      <xdr:colOff>101600</xdr:colOff>
      <xdr:row>81</xdr:row>
      <xdr:rowOff>62230</xdr:rowOff>
    </xdr:to>
    <xdr:sp macro="" textlink="">
      <xdr:nvSpPr>
        <xdr:cNvPr id="306" name="楕円 305"/>
        <xdr:cNvSpPr/>
      </xdr:nvSpPr>
      <xdr:spPr>
        <a:xfrm>
          <a:off x="2857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xdr:rowOff>
    </xdr:from>
    <xdr:to>
      <xdr:col>19</xdr:col>
      <xdr:colOff>177800</xdr:colOff>
      <xdr:row>81</xdr:row>
      <xdr:rowOff>95250</xdr:rowOff>
    </xdr:to>
    <xdr:cxnSp macro="">
      <xdr:nvCxnSpPr>
        <xdr:cNvPr id="307" name="直線コネクタ 306"/>
        <xdr:cNvCxnSpPr/>
      </xdr:nvCxnSpPr>
      <xdr:spPr>
        <a:xfrm>
          <a:off x="2908300" y="13898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48261</xdr:rowOff>
    </xdr:from>
    <xdr:to>
      <xdr:col>10</xdr:col>
      <xdr:colOff>165100</xdr:colOff>
      <xdr:row>80</xdr:row>
      <xdr:rowOff>149861</xdr:rowOff>
    </xdr:to>
    <xdr:sp macro="" textlink="">
      <xdr:nvSpPr>
        <xdr:cNvPr id="308" name="楕円 307"/>
        <xdr:cNvSpPr/>
      </xdr:nvSpPr>
      <xdr:spPr>
        <a:xfrm>
          <a:off x="1968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99061</xdr:rowOff>
    </xdr:from>
    <xdr:to>
      <xdr:col>15</xdr:col>
      <xdr:colOff>50800</xdr:colOff>
      <xdr:row>81</xdr:row>
      <xdr:rowOff>11430</xdr:rowOff>
    </xdr:to>
    <xdr:cxnSp macro="">
      <xdr:nvCxnSpPr>
        <xdr:cNvPr id="309" name="直線コネクタ 308"/>
        <xdr:cNvCxnSpPr/>
      </xdr:nvCxnSpPr>
      <xdr:spPr>
        <a:xfrm>
          <a:off x="2019300" y="138150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139700</xdr:rowOff>
    </xdr:from>
    <xdr:to>
      <xdr:col>6</xdr:col>
      <xdr:colOff>38100</xdr:colOff>
      <xdr:row>80</xdr:row>
      <xdr:rowOff>69850</xdr:rowOff>
    </xdr:to>
    <xdr:sp macro="" textlink="">
      <xdr:nvSpPr>
        <xdr:cNvPr id="310" name="楕円 309"/>
        <xdr:cNvSpPr/>
      </xdr:nvSpPr>
      <xdr:spPr>
        <a:xfrm>
          <a:off x="1079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19050</xdr:rowOff>
    </xdr:from>
    <xdr:to>
      <xdr:col>10</xdr:col>
      <xdr:colOff>114300</xdr:colOff>
      <xdr:row>80</xdr:row>
      <xdr:rowOff>99061</xdr:rowOff>
    </xdr:to>
    <xdr:cxnSp macro="">
      <xdr:nvCxnSpPr>
        <xdr:cNvPr id="311" name="直線コネクタ 310"/>
        <xdr:cNvCxnSpPr/>
      </xdr:nvCxnSpPr>
      <xdr:spPr>
        <a:xfrm>
          <a:off x="1130300" y="137350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312" name="n_1ave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3" name="n_2aveValue【公営住宅】&#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4"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15" name="n_4aveValue【公営住宅】&#10;有形固定資産減価償却率"/>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316" name="n_1main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78757</xdr:rowOff>
    </xdr:from>
    <xdr:ext cx="405111" cy="259045"/>
    <xdr:sp macro="" textlink="">
      <xdr:nvSpPr>
        <xdr:cNvPr id="317" name="n_2mainValue【公営住宅】&#10;有形固定資産減価償却率"/>
        <xdr:cNvSpPr txBox="1"/>
      </xdr:nvSpPr>
      <xdr:spPr>
        <a:xfrm>
          <a:off x="2705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166388</xdr:rowOff>
    </xdr:from>
    <xdr:ext cx="405111" cy="259045"/>
    <xdr:sp macro="" textlink="">
      <xdr:nvSpPr>
        <xdr:cNvPr id="318" name="n_3mainValue【公営住宅】&#10;有形固定資産減価償却率"/>
        <xdr:cNvSpPr txBox="1"/>
      </xdr:nvSpPr>
      <xdr:spPr>
        <a:xfrm>
          <a:off x="1816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86377</xdr:rowOff>
    </xdr:from>
    <xdr:ext cx="405111" cy="259045"/>
    <xdr:sp macro="" textlink="">
      <xdr:nvSpPr>
        <xdr:cNvPr id="319" name="n_4mainValue【公営住宅】&#10;有形固定資産減価償却率"/>
        <xdr:cNvSpPr txBox="1"/>
      </xdr:nvSpPr>
      <xdr:spPr>
        <a:xfrm>
          <a:off x="927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8"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4826</xdr:rowOff>
    </xdr:from>
    <xdr:to>
      <xdr:col>55</xdr:col>
      <xdr:colOff>50800</xdr:colOff>
      <xdr:row>84</xdr:row>
      <xdr:rowOff>106426</xdr:rowOff>
    </xdr:to>
    <xdr:sp macro="" textlink="">
      <xdr:nvSpPr>
        <xdr:cNvPr id="359" name="楕円 358"/>
        <xdr:cNvSpPr/>
      </xdr:nvSpPr>
      <xdr:spPr>
        <a:xfrm>
          <a:off x="10426700" y="144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154703</xdr:rowOff>
    </xdr:from>
    <xdr:ext cx="469744" cy="259045"/>
    <xdr:sp macro="" textlink="">
      <xdr:nvSpPr>
        <xdr:cNvPr id="360" name="【公営住宅】&#10;一人当たり面積該当値テキスト"/>
        <xdr:cNvSpPr txBox="1"/>
      </xdr:nvSpPr>
      <xdr:spPr>
        <a:xfrm>
          <a:off x="10515600" y="1438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6350</xdr:rowOff>
    </xdr:from>
    <xdr:to>
      <xdr:col>50</xdr:col>
      <xdr:colOff>165100</xdr:colOff>
      <xdr:row>84</xdr:row>
      <xdr:rowOff>107950</xdr:rowOff>
    </xdr:to>
    <xdr:sp macro="" textlink="">
      <xdr:nvSpPr>
        <xdr:cNvPr id="361" name="楕円 360"/>
        <xdr:cNvSpPr/>
      </xdr:nvSpPr>
      <xdr:spPr>
        <a:xfrm>
          <a:off x="9588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55626</xdr:rowOff>
    </xdr:from>
    <xdr:to>
      <xdr:col>55</xdr:col>
      <xdr:colOff>0</xdr:colOff>
      <xdr:row>84</xdr:row>
      <xdr:rowOff>57150</xdr:rowOff>
    </xdr:to>
    <xdr:cxnSp macro="">
      <xdr:nvCxnSpPr>
        <xdr:cNvPr id="362" name="直線コネクタ 361"/>
        <xdr:cNvCxnSpPr/>
      </xdr:nvCxnSpPr>
      <xdr:spPr>
        <a:xfrm flipV="1">
          <a:off x="9639300" y="1445742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8637</xdr:rowOff>
    </xdr:from>
    <xdr:to>
      <xdr:col>46</xdr:col>
      <xdr:colOff>38100</xdr:colOff>
      <xdr:row>84</xdr:row>
      <xdr:rowOff>110237</xdr:rowOff>
    </xdr:to>
    <xdr:sp macro="" textlink="">
      <xdr:nvSpPr>
        <xdr:cNvPr id="363" name="楕円 362"/>
        <xdr:cNvSpPr/>
      </xdr:nvSpPr>
      <xdr:spPr>
        <a:xfrm>
          <a:off x="8699500" y="14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57150</xdr:rowOff>
    </xdr:from>
    <xdr:to>
      <xdr:col>50</xdr:col>
      <xdr:colOff>114300</xdr:colOff>
      <xdr:row>84</xdr:row>
      <xdr:rowOff>59437</xdr:rowOff>
    </xdr:to>
    <xdr:cxnSp macro="">
      <xdr:nvCxnSpPr>
        <xdr:cNvPr id="364" name="直線コネクタ 363"/>
        <xdr:cNvCxnSpPr/>
      </xdr:nvCxnSpPr>
      <xdr:spPr>
        <a:xfrm flipV="1">
          <a:off x="8750300" y="144589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10161</xdr:rowOff>
    </xdr:from>
    <xdr:to>
      <xdr:col>41</xdr:col>
      <xdr:colOff>101600</xdr:colOff>
      <xdr:row>84</xdr:row>
      <xdr:rowOff>111761</xdr:rowOff>
    </xdr:to>
    <xdr:sp macro="" textlink="">
      <xdr:nvSpPr>
        <xdr:cNvPr id="365" name="楕円 364"/>
        <xdr:cNvSpPr/>
      </xdr:nvSpPr>
      <xdr:spPr>
        <a:xfrm>
          <a:off x="781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59437</xdr:rowOff>
    </xdr:from>
    <xdr:to>
      <xdr:col>45</xdr:col>
      <xdr:colOff>177800</xdr:colOff>
      <xdr:row>84</xdr:row>
      <xdr:rowOff>60961</xdr:rowOff>
    </xdr:to>
    <xdr:cxnSp macro="">
      <xdr:nvCxnSpPr>
        <xdr:cNvPr id="366" name="直線コネクタ 365"/>
        <xdr:cNvCxnSpPr/>
      </xdr:nvCxnSpPr>
      <xdr:spPr>
        <a:xfrm flipV="1">
          <a:off x="7861300" y="1446123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148082</xdr:rowOff>
    </xdr:from>
    <xdr:to>
      <xdr:col>36</xdr:col>
      <xdr:colOff>165100</xdr:colOff>
      <xdr:row>85</xdr:row>
      <xdr:rowOff>78232</xdr:rowOff>
    </xdr:to>
    <xdr:sp macro="" textlink="">
      <xdr:nvSpPr>
        <xdr:cNvPr id="367" name="楕円 366"/>
        <xdr:cNvSpPr/>
      </xdr:nvSpPr>
      <xdr:spPr>
        <a:xfrm>
          <a:off x="6921500" y="145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60961</xdr:rowOff>
    </xdr:from>
    <xdr:to>
      <xdr:col>41</xdr:col>
      <xdr:colOff>50800</xdr:colOff>
      <xdr:row>85</xdr:row>
      <xdr:rowOff>27432</xdr:rowOff>
    </xdr:to>
    <xdr:cxnSp macro="">
      <xdr:nvCxnSpPr>
        <xdr:cNvPr id="368" name="直線コネクタ 367"/>
        <xdr:cNvCxnSpPr/>
      </xdr:nvCxnSpPr>
      <xdr:spPr>
        <a:xfrm flipV="1">
          <a:off x="6972300" y="14462761"/>
          <a:ext cx="889000" cy="13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69" name="n_1ave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70" name="n_2aveValue【公営住宅】&#10;一人当たり面積"/>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71" name="n_3aveValue【公営住宅】&#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72"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99077</xdr:rowOff>
    </xdr:from>
    <xdr:ext cx="469744" cy="259045"/>
    <xdr:sp macro="" textlink="">
      <xdr:nvSpPr>
        <xdr:cNvPr id="373" name="n_1mainValue【公営住宅】&#10;一人当たり面積"/>
        <xdr:cNvSpPr txBox="1"/>
      </xdr:nvSpPr>
      <xdr:spPr>
        <a:xfrm>
          <a:off x="93917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101364</xdr:rowOff>
    </xdr:from>
    <xdr:ext cx="469744" cy="259045"/>
    <xdr:sp macro="" textlink="">
      <xdr:nvSpPr>
        <xdr:cNvPr id="374" name="n_2mainValue【公営住宅】&#10;一人当たり面積"/>
        <xdr:cNvSpPr txBox="1"/>
      </xdr:nvSpPr>
      <xdr:spPr>
        <a:xfrm>
          <a:off x="8515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102888</xdr:rowOff>
    </xdr:from>
    <xdr:ext cx="469744" cy="259045"/>
    <xdr:sp macro="" textlink="">
      <xdr:nvSpPr>
        <xdr:cNvPr id="375" name="n_3mainValue【公営住宅】&#10;一人当たり面積"/>
        <xdr:cNvSpPr txBox="1"/>
      </xdr:nvSpPr>
      <xdr:spPr>
        <a:xfrm>
          <a:off x="7626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69359</xdr:rowOff>
    </xdr:from>
    <xdr:ext cx="469744" cy="259045"/>
    <xdr:sp macro="" textlink="">
      <xdr:nvSpPr>
        <xdr:cNvPr id="376" name="n_4mainValue【公営住宅】&#10;一人当たり面積"/>
        <xdr:cNvSpPr txBox="1"/>
      </xdr:nvSpPr>
      <xdr:spPr>
        <a:xfrm>
          <a:off x="6737427" y="1464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17" name="直線コネクタ 416"/>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18"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19" name="直線コネクタ 418"/>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20"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21" name="直線コネクタ 420"/>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422" name="【認定こども園・幼稚園・保育所】&#10;有形固定資産減価償却率平均値テキスト"/>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3" name="フローチャート: 判断 422"/>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4" name="フローチャート: 判断 423"/>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5" name="フローチャート: 判断 424"/>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26" name="フローチャート: 判断 425"/>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27" name="フローチャート: 判断 426"/>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433" name="楕円 432"/>
        <xdr:cNvSpPr/>
      </xdr:nvSpPr>
      <xdr:spPr>
        <a:xfrm>
          <a:off x="16268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17</xdr:rowOff>
    </xdr:from>
    <xdr:ext cx="405111" cy="259045"/>
    <xdr:sp macro="" textlink="">
      <xdr:nvSpPr>
        <xdr:cNvPr id="434" name="【認定こども園・幼稚園・保育所】&#10;有形固定資産減価償却率該当値テキスト"/>
        <xdr:cNvSpPr txBox="1"/>
      </xdr:nvSpPr>
      <xdr:spPr>
        <a:xfrm>
          <a:off x="16357600"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46355</xdr:rowOff>
    </xdr:from>
    <xdr:to>
      <xdr:col>81</xdr:col>
      <xdr:colOff>101600</xdr:colOff>
      <xdr:row>37</xdr:row>
      <xdr:rowOff>147955</xdr:rowOff>
    </xdr:to>
    <xdr:sp macro="" textlink="">
      <xdr:nvSpPr>
        <xdr:cNvPr id="435" name="楕円 434"/>
        <xdr:cNvSpPr/>
      </xdr:nvSpPr>
      <xdr:spPr>
        <a:xfrm>
          <a:off x="15430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72390</xdr:rowOff>
    </xdr:from>
    <xdr:to>
      <xdr:col>85</xdr:col>
      <xdr:colOff>127000</xdr:colOff>
      <xdr:row>37</xdr:row>
      <xdr:rowOff>97155</xdr:rowOff>
    </xdr:to>
    <xdr:cxnSp macro="">
      <xdr:nvCxnSpPr>
        <xdr:cNvPr id="436" name="直線コネクタ 435"/>
        <xdr:cNvCxnSpPr/>
      </xdr:nvCxnSpPr>
      <xdr:spPr>
        <a:xfrm flipV="1">
          <a:off x="15481300" y="641604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71120</xdr:rowOff>
    </xdr:from>
    <xdr:to>
      <xdr:col>76</xdr:col>
      <xdr:colOff>165100</xdr:colOff>
      <xdr:row>38</xdr:row>
      <xdr:rowOff>1270</xdr:rowOff>
    </xdr:to>
    <xdr:sp macro="" textlink="">
      <xdr:nvSpPr>
        <xdr:cNvPr id="437" name="楕円 436"/>
        <xdr:cNvSpPr/>
      </xdr:nvSpPr>
      <xdr:spPr>
        <a:xfrm>
          <a:off x="14541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97155</xdr:rowOff>
    </xdr:from>
    <xdr:to>
      <xdr:col>81</xdr:col>
      <xdr:colOff>50800</xdr:colOff>
      <xdr:row>37</xdr:row>
      <xdr:rowOff>121920</xdr:rowOff>
    </xdr:to>
    <xdr:cxnSp macro="">
      <xdr:nvCxnSpPr>
        <xdr:cNvPr id="438" name="直線コネクタ 437"/>
        <xdr:cNvCxnSpPr/>
      </xdr:nvCxnSpPr>
      <xdr:spPr>
        <a:xfrm flipV="1">
          <a:off x="14592300" y="64408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80645</xdr:rowOff>
    </xdr:from>
    <xdr:to>
      <xdr:col>72</xdr:col>
      <xdr:colOff>38100</xdr:colOff>
      <xdr:row>38</xdr:row>
      <xdr:rowOff>10795</xdr:rowOff>
    </xdr:to>
    <xdr:sp macro="" textlink="">
      <xdr:nvSpPr>
        <xdr:cNvPr id="439" name="楕円 438"/>
        <xdr:cNvSpPr/>
      </xdr:nvSpPr>
      <xdr:spPr>
        <a:xfrm>
          <a:off x="13652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121920</xdr:rowOff>
    </xdr:from>
    <xdr:to>
      <xdr:col>76</xdr:col>
      <xdr:colOff>114300</xdr:colOff>
      <xdr:row>37</xdr:row>
      <xdr:rowOff>131445</xdr:rowOff>
    </xdr:to>
    <xdr:cxnSp macro="">
      <xdr:nvCxnSpPr>
        <xdr:cNvPr id="440" name="直線コネクタ 439"/>
        <xdr:cNvCxnSpPr/>
      </xdr:nvCxnSpPr>
      <xdr:spPr>
        <a:xfrm flipV="1">
          <a:off x="13703300" y="64655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69215</xdr:rowOff>
    </xdr:from>
    <xdr:to>
      <xdr:col>67</xdr:col>
      <xdr:colOff>101600</xdr:colOff>
      <xdr:row>37</xdr:row>
      <xdr:rowOff>170815</xdr:rowOff>
    </xdr:to>
    <xdr:sp macro="" textlink="">
      <xdr:nvSpPr>
        <xdr:cNvPr id="441" name="楕円 440"/>
        <xdr:cNvSpPr/>
      </xdr:nvSpPr>
      <xdr:spPr>
        <a:xfrm>
          <a:off x="12763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120015</xdr:rowOff>
    </xdr:from>
    <xdr:to>
      <xdr:col>71</xdr:col>
      <xdr:colOff>177800</xdr:colOff>
      <xdr:row>37</xdr:row>
      <xdr:rowOff>131445</xdr:rowOff>
    </xdr:to>
    <xdr:cxnSp macro="">
      <xdr:nvCxnSpPr>
        <xdr:cNvPr id="442" name="直線コネクタ 441"/>
        <xdr:cNvCxnSpPr/>
      </xdr:nvCxnSpPr>
      <xdr:spPr>
        <a:xfrm>
          <a:off x="12814300" y="64636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43" name="n_1aveValue【認定こども園・幼稚園・保育所】&#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44" name="n_2aveValue【認定こども園・幼稚園・保育所】&#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445" name="n_3aveValue【認定こども園・幼稚園・保育所】&#10;有形固定資産減価償却率"/>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43832</xdr:rowOff>
    </xdr:from>
    <xdr:ext cx="405111" cy="259045"/>
    <xdr:sp macro="" textlink="">
      <xdr:nvSpPr>
        <xdr:cNvPr id="446" name="n_4aveValue【認定こども園・幼稚園・保育所】&#10;有形固定資産減価償却率"/>
        <xdr:cNvSpPr txBox="1"/>
      </xdr:nvSpPr>
      <xdr:spPr>
        <a:xfrm>
          <a:off x="12611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139082</xdr:rowOff>
    </xdr:from>
    <xdr:ext cx="405111" cy="259045"/>
    <xdr:sp macro="" textlink="">
      <xdr:nvSpPr>
        <xdr:cNvPr id="447" name="n_1mainValue【認定こども園・幼稚園・保育所】&#10;有形固定資産減価償却率"/>
        <xdr:cNvSpPr txBox="1"/>
      </xdr:nvSpPr>
      <xdr:spPr>
        <a:xfrm>
          <a:off x="152660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163847</xdr:rowOff>
    </xdr:from>
    <xdr:ext cx="405111" cy="259045"/>
    <xdr:sp macro="" textlink="">
      <xdr:nvSpPr>
        <xdr:cNvPr id="448" name="n_2mainValue【認定こども園・幼稚園・保育所】&#10;有形固定資産減価償却率"/>
        <xdr:cNvSpPr txBox="1"/>
      </xdr:nvSpPr>
      <xdr:spPr>
        <a:xfrm>
          <a:off x="14389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449" name="n_3mainValue【認定こども園・幼稚園・保育所】&#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15892</xdr:rowOff>
    </xdr:from>
    <xdr:ext cx="405111" cy="259045"/>
    <xdr:sp macro="" textlink="">
      <xdr:nvSpPr>
        <xdr:cNvPr id="450" name="n_4mainValue【認定こども園・幼稚園・保育所】&#10;有形固定資産減価償却率"/>
        <xdr:cNvSpPr txBox="1"/>
      </xdr:nvSpPr>
      <xdr:spPr>
        <a:xfrm>
          <a:off x="126117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74" name="直線コネクタ 473"/>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5"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6" name="直線コネクタ 475"/>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479" name="【認定こども園・幼稚園・保育所】&#10;一人当たり面積平均値テキスト"/>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0" name="フローチャート: 判断 479"/>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1" name="フローチャート: 判断 480"/>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2" name="フローチャート: 判断 481"/>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3" name="フローチャート: 判断 482"/>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4" name="フローチャート: 判断 483"/>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40640</xdr:rowOff>
    </xdr:from>
    <xdr:to>
      <xdr:col>116</xdr:col>
      <xdr:colOff>114300</xdr:colOff>
      <xdr:row>34</xdr:row>
      <xdr:rowOff>142240</xdr:rowOff>
    </xdr:to>
    <xdr:sp macro="" textlink="">
      <xdr:nvSpPr>
        <xdr:cNvPr id="490" name="楕円 489"/>
        <xdr:cNvSpPr/>
      </xdr:nvSpPr>
      <xdr:spPr>
        <a:xfrm>
          <a:off x="221107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63517</xdr:rowOff>
    </xdr:from>
    <xdr:ext cx="469744" cy="259045"/>
    <xdr:sp macro="" textlink="">
      <xdr:nvSpPr>
        <xdr:cNvPr id="491" name="【認定こども園・幼稚園・保育所】&#10;一人当たり面積該当値テキスト"/>
        <xdr:cNvSpPr txBox="1"/>
      </xdr:nvSpPr>
      <xdr:spPr>
        <a:xfrm>
          <a:off x="22199600"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63500</xdr:rowOff>
    </xdr:from>
    <xdr:to>
      <xdr:col>112</xdr:col>
      <xdr:colOff>38100</xdr:colOff>
      <xdr:row>34</xdr:row>
      <xdr:rowOff>165100</xdr:rowOff>
    </xdr:to>
    <xdr:sp macro="" textlink="">
      <xdr:nvSpPr>
        <xdr:cNvPr id="492" name="楕円 491"/>
        <xdr:cNvSpPr/>
      </xdr:nvSpPr>
      <xdr:spPr>
        <a:xfrm>
          <a:off x="21272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91440</xdr:rowOff>
    </xdr:from>
    <xdr:to>
      <xdr:col>116</xdr:col>
      <xdr:colOff>63500</xdr:colOff>
      <xdr:row>34</xdr:row>
      <xdr:rowOff>114300</xdr:rowOff>
    </xdr:to>
    <xdr:cxnSp macro="">
      <xdr:nvCxnSpPr>
        <xdr:cNvPr id="493" name="直線コネクタ 492"/>
        <xdr:cNvCxnSpPr/>
      </xdr:nvCxnSpPr>
      <xdr:spPr>
        <a:xfrm flipV="1">
          <a:off x="21323300" y="5920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86360</xdr:rowOff>
    </xdr:from>
    <xdr:to>
      <xdr:col>107</xdr:col>
      <xdr:colOff>101600</xdr:colOff>
      <xdr:row>35</xdr:row>
      <xdr:rowOff>16510</xdr:rowOff>
    </xdr:to>
    <xdr:sp macro="" textlink="">
      <xdr:nvSpPr>
        <xdr:cNvPr id="494" name="楕円 493"/>
        <xdr:cNvSpPr/>
      </xdr:nvSpPr>
      <xdr:spPr>
        <a:xfrm>
          <a:off x="20383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114300</xdr:rowOff>
    </xdr:from>
    <xdr:to>
      <xdr:col>111</xdr:col>
      <xdr:colOff>177800</xdr:colOff>
      <xdr:row>34</xdr:row>
      <xdr:rowOff>137160</xdr:rowOff>
    </xdr:to>
    <xdr:cxnSp macro="">
      <xdr:nvCxnSpPr>
        <xdr:cNvPr id="495" name="直線コネクタ 494"/>
        <xdr:cNvCxnSpPr/>
      </xdr:nvCxnSpPr>
      <xdr:spPr>
        <a:xfrm flipV="1">
          <a:off x="20434300" y="5943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132080</xdr:rowOff>
    </xdr:from>
    <xdr:to>
      <xdr:col>102</xdr:col>
      <xdr:colOff>165100</xdr:colOff>
      <xdr:row>35</xdr:row>
      <xdr:rowOff>62230</xdr:rowOff>
    </xdr:to>
    <xdr:sp macro="" textlink="">
      <xdr:nvSpPr>
        <xdr:cNvPr id="496" name="楕円 495"/>
        <xdr:cNvSpPr/>
      </xdr:nvSpPr>
      <xdr:spPr>
        <a:xfrm>
          <a:off x="19494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137160</xdr:rowOff>
    </xdr:from>
    <xdr:to>
      <xdr:col>107</xdr:col>
      <xdr:colOff>50800</xdr:colOff>
      <xdr:row>35</xdr:row>
      <xdr:rowOff>11430</xdr:rowOff>
    </xdr:to>
    <xdr:cxnSp macro="">
      <xdr:nvCxnSpPr>
        <xdr:cNvPr id="497" name="直線コネクタ 496"/>
        <xdr:cNvCxnSpPr/>
      </xdr:nvCxnSpPr>
      <xdr:spPr>
        <a:xfrm flipV="1">
          <a:off x="19545300" y="5966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25400</xdr:rowOff>
    </xdr:from>
    <xdr:to>
      <xdr:col>98</xdr:col>
      <xdr:colOff>38100</xdr:colOff>
      <xdr:row>40</xdr:row>
      <xdr:rowOff>127000</xdr:rowOff>
    </xdr:to>
    <xdr:sp macro="" textlink="">
      <xdr:nvSpPr>
        <xdr:cNvPr id="498" name="楕円 497"/>
        <xdr:cNvSpPr/>
      </xdr:nvSpPr>
      <xdr:spPr>
        <a:xfrm>
          <a:off x="18605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11430</xdr:rowOff>
    </xdr:from>
    <xdr:to>
      <xdr:col>102</xdr:col>
      <xdr:colOff>114300</xdr:colOff>
      <xdr:row>40</xdr:row>
      <xdr:rowOff>76200</xdr:rowOff>
    </xdr:to>
    <xdr:cxnSp macro="">
      <xdr:nvCxnSpPr>
        <xdr:cNvPr id="499" name="直線コネクタ 498"/>
        <xdr:cNvCxnSpPr/>
      </xdr:nvCxnSpPr>
      <xdr:spPr>
        <a:xfrm flipV="1">
          <a:off x="18656300" y="6012180"/>
          <a:ext cx="889000" cy="92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00"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01"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2"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03"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10177</xdr:rowOff>
    </xdr:from>
    <xdr:ext cx="469744" cy="259045"/>
    <xdr:sp macro="" textlink="">
      <xdr:nvSpPr>
        <xdr:cNvPr id="504" name="n_1mainValue【認定こども園・幼稚園・保育所】&#10;一人当たり面積"/>
        <xdr:cNvSpPr txBox="1"/>
      </xdr:nvSpPr>
      <xdr:spPr>
        <a:xfrm>
          <a:off x="210757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33037</xdr:rowOff>
    </xdr:from>
    <xdr:ext cx="469744" cy="259045"/>
    <xdr:sp macro="" textlink="">
      <xdr:nvSpPr>
        <xdr:cNvPr id="505" name="n_2mainValue【認定こども園・幼稚園・保育所】&#10;一人当たり面積"/>
        <xdr:cNvSpPr txBox="1"/>
      </xdr:nvSpPr>
      <xdr:spPr>
        <a:xfrm>
          <a:off x="20199427" y="56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78757</xdr:rowOff>
    </xdr:from>
    <xdr:ext cx="469744" cy="259045"/>
    <xdr:sp macro="" textlink="">
      <xdr:nvSpPr>
        <xdr:cNvPr id="506" name="n_3mainValue【認定こども園・幼稚園・保育所】&#10;一人当たり面積"/>
        <xdr:cNvSpPr txBox="1"/>
      </xdr:nvSpPr>
      <xdr:spPr>
        <a:xfrm>
          <a:off x="19310427" y="57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118127</xdr:rowOff>
    </xdr:from>
    <xdr:ext cx="469744" cy="259045"/>
    <xdr:sp macro="" textlink="">
      <xdr:nvSpPr>
        <xdr:cNvPr id="507" name="n_4mainValue【認定こども園・幼稚園・保育所】&#10;一人当たり面積"/>
        <xdr:cNvSpPr txBox="1"/>
      </xdr:nvSpPr>
      <xdr:spPr>
        <a:xfrm>
          <a:off x="18421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32" name="直線コネクタ 531"/>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33"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4" name="直線コネクタ 533"/>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5"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6" name="直線コネクタ 535"/>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537" name="【学校施設】&#10;有形固定資産減価償却率平均値テキスト"/>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38" name="フローチャート: 判断 537"/>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39" name="フローチャート: 判断 538"/>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40" name="フローチャート: 判断 539"/>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41" name="フローチャート: 判断 540"/>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42" name="フローチャート: 判断 541"/>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548" name="楕円 547"/>
        <xdr:cNvSpPr/>
      </xdr:nvSpPr>
      <xdr:spPr>
        <a:xfrm>
          <a:off x="16268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53357</xdr:rowOff>
    </xdr:from>
    <xdr:ext cx="405111" cy="259045"/>
    <xdr:sp macro="" textlink="">
      <xdr:nvSpPr>
        <xdr:cNvPr id="549" name="【学校施設】&#10;有形固定資産減価償却率該当値テキスト"/>
        <xdr:cNvSpPr txBox="1"/>
      </xdr:nvSpPr>
      <xdr:spPr>
        <a:xfrm>
          <a:off x="16357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86360</xdr:rowOff>
    </xdr:from>
    <xdr:to>
      <xdr:col>81</xdr:col>
      <xdr:colOff>101600</xdr:colOff>
      <xdr:row>62</xdr:row>
      <xdr:rowOff>16510</xdr:rowOff>
    </xdr:to>
    <xdr:sp macro="" textlink="">
      <xdr:nvSpPr>
        <xdr:cNvPr id="550" name="楕円 549"/>
        <xdr:cNvSpPr/>
      </xdr:nvSpPr>
      <xdr:spPr>
        <a:xfrm>
          <a:off x="15430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125730</xdr:rowOff>
    </xdr:from>
    <xdr:to>
      <xdr:col>85</xdr:col>
      <xdr:colOff>127000</xdr:colOff>
      <xdr:row>61</xdr:row>
      <xdr:rowOff>137160</xdr:rowOff>
    </xdr:to>
    <xdr:cxnSp macro="">
      <xdr:nvCxnSpPr>
        <xdr:cNvPr id="551" name="直線コネクタ 550"/>
        <xdr:cNvCxnSpPr/>
      </xdr:nvCxnSpPr>
      <xdr:spPr>
        <a:xfrm flipV="1">
          <a:off x="15481300" y="105841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21590</xdr:rowOff>
    </xdr:from>
    <xdr:to>
      <xdr:col>76</xdr:col>
      <xdr:colOff>165100</xdr:colOff>
      <xdr:row>61</xdr:row>
      <xdr:rowOff>123190</xdr:rowOff>
    </xdr:to>
    <xdr:sp macro="" textlink="">
      <xdr:nvSpPr>
        <xdr:cNvPr id="552" name="楕円 551"/>
        <xdr:cNvSpPr/>
      </xdr:nvSpPr>
      <xdr:spPr>
        <a:xfrm>
          <a:off x="14541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72390</xdr:rowOff>
    </xdr:from>
    <xdr:to>
      <xdr:col>81</xdr:col>
      <xdr:colOff>50800</xdr:colOff>
      <xdr:row>61</xdr:row>
      <xdr:rowOff>137160</xdr:rowOff>
    </xdr:to>
    <xdr:cxnSp macro="">
      <xdr:nvCxnSpPr>
        <xdr:cNvPr id="553" name="直線コネクタ 552"/>
        <xdr:cNvCxnSpPr/>
      </xdr:nvCxnSpPr>
      <xdr:spPr>
        <a:xfrm>
          <a:off x="14592300" y="105308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151130</xdr:rowOff>
    </xdr:from>
    <xdr:to>
      <xdr:col>72</xdr:col>
      <xdr:colOff>38100</xdr:colOff>
      <xdr:row>61</xdr:row>
      <xdr:rowOff>81280</xdr:rowOff>
    </xdr:to>
    <xdr:sp macro="" textlink="">
      <xdr:nvSpPr>
        <xdr:cNvPr id="554" name="楕円 553"/>
        <xdr:cNvSpPr/>
      </xdr:nvSpPr>
      <xdr:spPr>
        <a:xfrm>
          <a:off x="13652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30480</xdr:rowOff>
    </xdr:from>
    <xdr:to>
      <xdr:col>76</xdr:col>
      <xdr:colOff>114300</xdr:colOff>
      <xdr:row>61</xdr:row>
      <xdr:rowOff>72390</xdr:rowOff>
    </xdr:to>
    <xdr:cxnSp macro="">
      <xdr:nvCxnSpPr>
        <xdr:cNvPr id="555" name="直線コネクタ 554"/>
        <xdr:cNvCxnSpPr/>
      </xdr:nvCxnSpPr>
      <xdr:spPr>
        <a:xfrm>
          <a:off x="13703300" y="104889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10160</xdr:rowOff>
    </xdr:from>
    <xdr:to>
      <xdr:col>67</xdr:col>
      <xdr:colOff>101600</xdr:colOff>
      <xdr:row>61</xdr:row>
      <xdr:rowOff>111760</xdr:rowOff>
    </xdr:to>
    <xdr:sp macro="" textlink="">
      <xdr:nvSpPr>
        <xdr:cNvPr id="556" name="楕円 555"/>
        <xdr:cNvSpPr/>
      </xdr:nvSpPr>
      <xdr:spPr>
        <a:xfrm>
          <a:off x="12763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30480</xdr:rowOff>
    </xdr:from>
    <xdr:to>
      <xdr:col>71</xdr:col>
      <xdr:colOff>177800</xdr:colOff>
      <xdr:row>61</xdr:row>
      <xdr:rowOff>60960</xdr:rowOff>
    </xdr:to>
    <xdr:cxnSp macro="">
      <xdr:nvCxnSpPr>
        <xdr:cNvPr id="557" name="直線コネクタ 556"/>
        <xdr:cNvCxnSpPr/>
      </xdr:nvCxnSpPr>
      <xdr:spPr>
        <a:xfrm flipV="1">
          <a:off x="12814300" y="10488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558" name="n_1aveValue【学校施設】&#10;有形固定資産減価償却率"/>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559" name="n_2aveValue【学校施設】&#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560" name="n_3aveValue【学校施設】&#10;有形固定資産減価償却率"/>
        <xdr:cNvSpPr txBox="1"/>
      </xdr:nvSpPr>
      <xdr:spPr>
        <a:xfrm>
          <a:off x="13500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561"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7637</xdr:rowOff>
    </xdr:from>
    <xdr:ext cx="405111" cy="259045"/>
    <xdr:sp macro="" textlink="">
      <xdr:nvSpPr>
        <xdr:cNvPr id="562" name="n_1mainValue【学校施設】&#10;有形固定資産減価償却率"/>
        <xdr:cNvSpPr txBox="1"/>
      </xdr:nvSpPr>
      <xdr:spPr>
        <a:xfrm>
          <a:off x="15266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114317</xdr:rowOff>
    </xdr:from>
    <xdr:ext cx="405111" cy="259045"/>
    <xdr:sp macro="" textlink="">
      <xdr:nvSpPr>
        <xdr:cNvPr id="563" name="n_2mainValue【学校施設】&#10;有形固定資産減価償却率"/>
        <xdr:cNvSpPr txBox="1"/>
      </xdr:nvSpPr>
      <xdr:spPr>
        <a:xfrm>
          <a:off x="14389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72407</xdr:rowOff>
    </xdr:from>
    <xdr:ext cx="405111" cy="259045"/>
    <xdr:sp macro="" textlink="">
      <xdr:nvSpPr>
        <xdr:cNvPr id="564" name="n_3mainValue【学校施設】&#10;有形固定資産減価償却率"/>
        <xdr:cNvSpPr txBox="1"/>
      </xdr:nvSpPr>
      <xdr:spPr>
        <a:xfrm>
          <a:off x="13500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102887</xdr:rowOff>
    </xdr:from>
    <xdr:ext cx="405111" cy="259045"/>
    <xdr:sp macro="" textlink="">
      <xdr:nvSpPr>
        <xdr:cNvPr id="565" name="n_4mainValue【学校施設】&#10;有形固定資産減価償却率"/>
        <xdr:cNvSpPr txBox="1"/>
      </xdr:nvSpPr>
      <xdr:spPr>
        <a:xfrm>
          <a:off x="12611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92" name="直線コネクタ 591"/>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93"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94" name="直線コネクタ 593"/>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95"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96" name="直線コネクタ 595"/>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97" name="【学校施設】&#10;一人当たり面積平均値テキスト"/>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98" name="フローチャート: 判断 597"/>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99" name="フローチャート: 判断 598"/>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00" name="フローチャート: 判断 599"/>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01" name="フローチャート: 判断 600"/>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02" name="フローチャート: 判断 601"/>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158206</xdr:rowOff>
    </xdr:from>
    <xdr:to>
      <xdr:col>116</xdr:col>
      <xdr:colOff>114300</xdr:colOff>
      <xdr:row>60</xdr:row>
      <xdr:rowOff>88356</xdr:rowOff>
    </xdr:to>
    <xdr:sp macro="" textlink="">
      <xdr:nvSpPr>
        <xdr:cNvPr id="608" name="楕円 607"/>
        <xdr:cNvSpPr/>
      </xdr:nvSpPr>
      <xdr:spPr>
        <a:xfrm>
          <a:off x="22110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136633</xdr:rowOff>
    </xdr:from>
    <xdr:ext cx="469744" cy="259045"/>
    <xdr:sp macro="" textlink="">
      <xdr:nvSpPr>
        <xdr:cNvPr id="609" name="【学校施設】&#10;一人当たり面積該当値テキスト"/>
        <xdr:cNvSpPr txBox="1"/>
      </xdr:nvSpPr>
      <xdr:spPr>
        <a:xfrm>
          <a:off x="22199600" y="102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12881</xdr:rowOff>
    </xdr:from>
    <xdr:to>
      <xdr:col>112</xdr:col>
      <xdr:colOff>38100</xdr:colOff>
      <xdr:row>60</xdr:row>
      <xdr:rowOff>114481</xdr:rowOff>
    </xdr:to>
    <xdr:sp macro="" textlink="">
      <xdr:nvSpPr>
        <xdr:cNvPr id="610" name="楕円 609"/>
        <xdr:cNvSpPr/>
      </xdr:nvSpPr>
      <xdr:spPr>
        <a:xfrm>
          <a:off x="21272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37556</xdr:rowOff>
    </xdr:from>
    <xdr:to>
      <xdr:col>116</xdr:col>
      <xdr:colOff>63500</xdr:colOff>
      <xdr:row>60</xdr:row>
      <xdr:rowOff>63681</xdr:rowOff>
    </xdr:to>
    <xdr:cxnSp macro="">
      <xdr:nvCxnSpPr>
        <xdr:cNvPr id="611" name="直線コネクタ 610"/>
        <xdr:cNvCxnSpPr/>
      </xdr:nvCxnSpPr>
      <xdr:spPr>
        <a:xfrm flipV="1">
          <a:off x="21323300" y="1032455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22678</xdr:rowOff>
    </xdr:from>
    <xdr:to>
      <xdr:col>107</xdr:col>
      <xdr:colOff>101600</xdr:colOff>
      <xdr:row>60</xdr:row>
      <xdr:rowOff>124278</xdr:rowOff>
    </xdr:to>
    <xdr:sp macro="" textlink="">
      <xdr:nvSpPr>
        <xdr:cNvPr id="612" name="楕円 611"/>
        <xdr:cNvSpPr/>
      </xdr:nvSpPr>
      <xdr:spPr>
        <a:xfrm>
          <a:off x="20383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63681</xdr:rowOff>
    </xdr:from>
    <xdr:to>
      <xdr:col>111</xdr:col>
      <xdr:colOff>177800</xdr:colOff>
      <xdr:row>60</xdr:row>
      <xdr:rowOff>73478</xdr:rowOff>
    </xdr:to>
    <xdr:cxnSp macro="">
      <xdr:nvCxnSpPr>
        <xdr:cNvPr id="613" name="直線コネクタ 612"/>
        <xdr:cNvCxnSpPr/>
      </xdr:nvCxnSpPr>
      <xdr:spPr>
        <a:xfrm flipV="1">
          <a:off x="20434300" y="1035068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48804</xdr:rowOff>
    </xdr:from>
    <xdr:to>
      <xdr:col>102</xdr:col>
      <xdr:colOff>165100</xdr:colOff>
      <xdr:row>60</xdr:row>
      <xdr:rowOff>150404</xdr:rowOff>
    </xdr:to>
    <xdr:sp macro="" textlink="">
      <xdr:nvSpPr>
        <xdr:cNvPr id="614" name="楕円 613"/>
        <xdr:cNvSpPr/>
      </xdr:nvSpPr>
      <xdr:spPr>
        <a:xfrm>
          <a:off x="19494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73478</xdr:rowOff>
    </xdr:from>
    <xdr:to>
      <xdr:col>107</xdr:col>
      <xdr:colOff>50800</xdr:colOff>
      <xdr:row>60</xdr:row>
      <xdr:rowOff>99604</xdr:rowOff>
    </xdr:to>
    <xdr:cxnSp macro="">
      <xdr:nvCxnSpPr>
        <xdr:cNvPr id="615" name="直線コネクタ 614"/>
        <xdr:cNvCxnSpPr/>
      </xdr:nvCxnSpPr>
      <xdr:spPr>
        <a:xfrm flipV="1">
          <a:off x="19545300" y="1036047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123916</xdr:rowOff>
    </xdr:from>
    <xdr:to>
      <xdr:col>98</xdr:col>
      <xdr:colOff>38100</xdr:colOff>
      <xdr:row>65</xdr:row>
      <xdr:rowOff>54066</xdr:rowOff>
    </xdr:to>
    <xdr:sp macro="" textlink="">
      <xdr:nvSpPr>
        <xdr:cNvPr id="616" name="楕円 615"/>
        <xdr:cNvSpPr/>
      </xdr:nvSpPr>
      <xdr:spPr>
        <a:xfrm>
          <a:off x="18605500" y="110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99604</xdr:rowOff>
    </xdr:from>
    <xdr:to>
      <xdr:col>102</xdr:col>
      <xdr:colOff>114300</xdr:colOff>
      <xdr:row>65</xdr:row>
      <xdr:rowOff>3266</xdr:rowOff>
    </xdr:to>
    <xdr:cxnSp macro="">
      <xdr:nvCxnSpPr>
        <xdr:cNvPr id="617" name="直線コネクタ 616"/>
        <xdr:cNvCxnSpPr/>
      </xdr:nvCxnSpPr>
      <xdr:spPr>
        <a:xfrm flipV="1">
          <a:off x="18656300" y="10386604"/>
          <a:ext cx="889000" cy="76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618" name="n_1aveValue【学校施設】&#10;一人当たり面積"/>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619" name="n_2aveValue【学校施設】&#10;一人当たり面積"/>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620" name="n_3aveValue【学校施設】&#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621"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105608</xdr:rowOff>
    </xdr:from>
    <xdr:ext cx="469744" cy="259045"/>
    <xdr:sp macro="" textlink="">
      <xdr:nvSpPr>
        <xdr:cNvPr id="622" name="n_1mainValue【学校施設】&#10;一人当たり面積"/>
        <xdr:cNvSpPr txBox="1"/>
      </xdr:nvSpPr>
      <xdr:spPr>
        <a:xfrm>
          <a:off x="21075727" y="1039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115405</xdr:rowOff>
    </xdr:from>
    <xdr:ext cx="469744" cy="259045"/>
    <xdr:sp macro="" textlink="">
      <xdr:nvSpPr>
        <xdr:cNvPr id="623" name="n_2mainValue【学校施設】&#10;一人当たり面積"/>
        <xdr:cNvSpPr txBox="1"/>
      </xdr:nvSpPr>
      <xdr:spPr>
        <a:xfrm>
          <a:off x="20199427" y="104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141531</xdr:rowOff>
    </xdr:from>
    <xdr:ext cx="469744" cy="259045"/>
    <xdr:sp macro="" textlink="">
      <xdr:nvSpPr>
        <xdr:cNvPr id="624" name="n_3mainValue【学校施設】&#10;一人当たり面積"/>
        <xdr:cNvSpPr txBox="1"/>
      </xdr:nvSpPr>
      <xdr:spPr>
        <a:xfrm>
          <a:off x="19310427" y="1042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65</xdr:row>
      <xdr:rowOff>45193</xdr:rowOff>
    </xdr:from>
    <xdr:ext cx="469744" cy="259045"/>
    <xdr:sp macro="" textlink="">
      <xdr:nvSpPr>
        <xdr:cNvPr id="625" name="n_4mainValue【学校施設】&#10;一人当たり面積"/>
        <xdr:cNvSpPr txBox="1"/>
      </xdr:nvSpPr>
      <xdr:spPr>
        <a:xfrm>
          <a:off x="18421427" y="1118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50" name="直線コネクタ 649"/>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51"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52" name="直線コネクタ 651"/>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53"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54" name="直線コネクタ 653"/>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655" name="【児童館】&#10;有形固定資産減価償却率平均値テキスト"/>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56" name="フローチャート: 判断 655"/>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7" name="フローチャート: 判断 656"/>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58" name="フローチャート: 判断 657"/>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59" name="フローチャート: 判断 658"/>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60" name="フローチャート: 判断 659"/>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666" name="楕円 665"/>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137177</xdr:rowOff>
    </xdr:from>
    <xdr:ext cx="405111" cy="259045"/>
    <xdr:sp macro="" textlink="">
      <xdr:nvSpPr>
        <xdr:cNvPr id="667" name="【児童館】&#10;有形固定資産減価償却率該当値テキスト"/>
        <xdr:cNvSpPr txBox="1"/>
      </xdr:nvSpPr>
      <xdr:spPr>
        <a:xfrm>
          <a:off x="1635760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118745</xdr:rowOff>
    </xdr:from>
    <xdr:to>
      <xdr:col>81</xdr:col>
      <xdr:colOff>101600</xdr:colOff>
      <xdr:row>82</xdr:row>
      <xdr:rowOff>48895</xdr:rowOff>
    </xdr:to>
    <xdr:sp macro="" textlink="">
      <xdr:nvSpPr>
        <xdr:cNvPr id="668" name="楕円 667"/>
        <xdr:cNvSpPr/>
      </xdr:nvSpPr>
      <xdr:spPr>
        <a:xfrm>
          <a:off x="15430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169545</xdr:rowOff>
    </xdr:from>
    <xdr:to>
      <xdr:col>85</xdr:col>
      <xdr:colOff>127000</xdr:colOff>
      <xdr:row>82</xdr:row>
      <xdr:rowOff>38100</xdr:rowOff>
    </xdr:to>
    <xdr:cxnSp macro="">
      <xdr:nvCxnSpPr>
        <xdr:cNvPr id="669" name="直線コネクタ 668"/>
        <xdr:cNvCxnSpPr/>
      </xdr:nvCxnSpPr>
      <xdr:spPr>
        <a:xfrm>
          <a:off x="15481300" y="140569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76836</xdr:rowOff>
    </xdr:from>
    <xdr:to>
      <xdr:col>76</xdr:col>
      <xdr:colOff>165100</xdr:colOff>
      <xdr:row>82</xdr:row>
      <xdr:rowOff>6986</xdr:rowOff>
    </xdr:to>
    <xdr:sp macro="" textlink="">
      <xdr:nvSpPr>
        <xdr:cNvPr id="670" name="楕円 669"/>
        <xdr:cNvSpPr/>
      </xdr:nvSpPr>
      <xdr:spPr>
        <a:xfrm>
          <a:off x="14541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127636</xdr:rowOff>
    </xdr:from>
    <xdr:to>
      <xdr:col>81</xdr:col>
      <xdr:colOff>50800</xdr:colOff>
      <xdr:row>81</xdr:row>
      <xdr:rowOff>169545</xdr:rowOff>
    </xdr:to>
    <xdr:cxnSp macro="">
      <xdr:nvCxnSpPr>
        <xdr:cNvPr id="671" name="直線コネクタ 670"/>
        <xdr:cNvCxnSpPr/>
      </xdr:nvCxnSpPr>
      <xdr:spPr>
        <a:xfrm>
          <a:off x="14592300" y="140150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72" name="楕円 671"/>
        <xdr:cNvSpPr/>
      </xdr:nvSpPr>
      <xdr:spPr>
        <a:xfrm>
          <a:off x="13652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87630</xdr:rowOff>
    </xdr:from>
    <xdr:to>
      <xdr:col>76</xdr:col>
      <xdr:colOff>114300</xdr:colOff>
      <xdr:row>81</xdr:row>
      <xdr:rowOff>127636</xdr:rowOff>
    </xdr:to>
    <xdr:cxnSp macro="">
      <xdr:nvCxnSpPr>
        <xdr:cNvPr id="673" name="直線コネクタ 672"/>
        <xdr:cNvCxnSpPr/>
      </xdr:nvCxnSpPr>
      <xdr:spPr>
        <a:xfrm>
          <a:off x="13703300" y="139750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168275</xdr:rowOff>
    </xdr:from>
    <xdr:to>
      <xdr:col>67</xdr:col>
      <xdr:colOff>101600</xdr:colOff>
      <xdr:row>81</xdr:row>
      <xdr:rowOff>98425</xdr:rowOff>
    </xdr:to>
    <xdr:sp macro="" textlink="">
      <xdr:nvSpPr>
        <xdr:cNvPr id="674" name="楕円 673"/>
        <xdr:cNvSpPr/>
      </xdr:nvSpPr>
      <xdr:spPr>
        <a:xfrm>
          <a:off x="12763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47625</xdr:rowOff>
    </xdr:from>
    <xdr:to>
      <xdr:col>71</xdr:col>
      <xdr:colOff>177800</xdr:colOff>
      <xdr:row>81</xdr:row>
      <xdr:rowOff>87630</xdr:rowOff>
    </xdr:to>
    <xdr:cxnSp macro="">
      <xdr:nvCxnSpPr>
        <xdr:cNvPr id="675" name="直線コネクタ 674"/>
        <xdr:cNvCxnSpPr/>
      </xdr:nvCxnSpPr>
      <xdr:spPr>
        <a:xfrm>
          <a:off x="12814300" y="139350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76" name="n_1aveValue【児童館】&#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677" name="n_2ave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678" name="n_3aveValue【児童館】&#10;有形固定資産減価償却率"/>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9541</xdr:rowOff>
    </xdr:from>
    <xdr:ext cx="405111" cy="259045"/>
    <xdr:sp macro="" textlink="">
      <xdr:nvSpPr>
        <xdr:cNvPr id="679" name="n_4aveValue【児童館】&#10;有形固定資産減価償却率"/>
        <xdr:cNvSpPr txBox="1"/>
      </xdr:nvSpPr>
      <xdr:spPr>
        <a:xfrm>
          <a:off x="12611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65422</xdr:rowOff>
    </xdr:from>
    <xdr:ext cx="405111" cy="259045"/>
    <xdr:sp macro="" textlink="">
      <xdr:nvSpPr>
        <xdr:cNvPr id="680" name="n_1mainValue【児童館】&#10;有形固定資産減価償却率"/>
        <xdr:cNvSpPr txBox="1"/>
      </xdr:nvSpPr>
      <xdr:spPr>
        <a:xfrm>
          <a:off x="152660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23513</xdr:rowOff>
    </xdr:from>
    <xdr:ext cx="405111" cy="259045"/>
    <xdr:sp macro="" textlink="">
      <xdr:nvSpPr>
        <xdr:cNvPr id="681" name="n_2mainValue【児童館】&#10;有形固定資産減価償却率"/>
        <xdr:cNvSpPr txBox="1"/>
      </xdr:nvSpPr>
      <xdr:spPr>
        <a:xfrm>
          <a:off x="14389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154957</xdr:rowOff>
    </xdr:from>
    <xdr:ext cx="405111" cy="259045"/>
    <xdr:sp macro="" textlink="">
      <xdr:nvSpPr>
        <xdr:cNvPr id="682" name="n_3mainValue【児童館】&#10;有形固定資産減価償却率"/>
        <xdr:cNvSpPr txBox="1"/>
      </xdr:nvSpPr>
      <xdr:spPr>
        <a:xfrm>
          <a:off x="13500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114952</xdr:rowOff>
    </xdr:from>
    <xdr:ext cx="405111" cy="259045"/>
    <xdr:sp macro="" textlink="">
      <xdr:nvSpPr>
        <xdr:cNvPr id="683" name="n_4mainValue【児童館】&#10;有形固定資産減価償却率"/>
        <xdr:cNvSpPr txBox="1"/>
      </xdr:nvSpPr>
      <xdr:spPr>
        <a:xfrm>
          <a:off x="12611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05" name="直線コネクタ 704"/>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06"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07" name="直線コネクタ 706"/>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08"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09" name="直線コネクタ 708"/>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xdr:rowOff>
    </xdr:from>
    <xdr:ext cx="469744" cy="259045"/>
    <xdr:sp macro="" textlink="">
      <xdr:nvSpPr>
        <xdr:cNvPr id="710" name="【児童館】&#10;一人当たり面積平均値テキスト"/>
        <xdr:cNvSpPr txBox="1"/>
      </xdr:nvSpPr>
      <xdr:spPr>
        <a:xfrm>
          <a:off x="22199600" y="1457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1" name="フローチャート: 判断 710"/>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12" name="フローチャート: 判断 711"/>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13" name="フローチャート: 判断 712"/>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14" name="フローチャート: 判断 713"/>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15" name="フローチャート: 判断 714"/>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21" name="楕円 720"/>
        <xdr:cNvSpPr/>
      </xdr:nvSpPr>
      <xdr:spPr>
        <a:xfrm>
          <a:off x="22110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7890</xdr:rowOff>
    </xdr:from>
    <xdr:ext cx="469744" cy="259045"/>
    <xdr:sp macro="" textlink="">
      <xdr:nvSpPr>
        <xdr:cNvPr id="722" name="【児童館】&#10;一人当たり面積該当値テキスト"/>
        <xdr:cNvSpPr txBox="1"/>
      </xdr:nvSpPr>
      <xdr:spPr>
        <a:xfrm>
          <a:off x="22199600" y="144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723" name="楕円 722"/>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35813</xdr:rowOff>
    </xdr:to>
    <xdr:cxnSp macro="">
      <xdr:nvCxnSpPr>
        <xdr:cNvPr id="724" name="直線コネクタ 723"/>
        <xdr:cNvCxnSpPr/>
      </xdr:nvCxnSpPr>
      <xdr:spPr>
        <a:xfrm>
          <a:off x="21323300" y="14609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156463</xdr:rowOff>
    </xdr:from>
    <xdr:to>
      <xdr:col>107</xdr:col>
      <xdr:colOff>101600</xdr:colOff>
      <xdr:row>85</xdr:row>
      <xdr:rowOff>86613</xdr:rowOff>
    </xdr:to>
    <xdr:sp macro="" textlink="">
      <xdr:nvSpPr>
        <xdr:cNvPr id="725" name="楕円 724"/>
        <xdr:cNvSpPr/>
      </xdr:nvSpPr>
      <xdr:spPr>
        <a:xfrm>
          <a:off x="20383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35813</xdr:rowOff>
    </xdr:from>
    <xdr:to>
      <xdr:col>111</xdr:col>
      <xdr:colOff>177800</xdr:colOff>
      <xdr:row>85</xdr:row>
      <xdr:rowOff>35813</xdr:rowOff>
    </xdr:to>
    <xdr:cxnSp macro="">
      <xdr:nvCxnSpPr>
        <xdr:cNvPr id="726" name="直線コネクタ 725"/>
        <xdr:cNvCxnSpPr/>
      </xdr:nvCxnSpPr>
      <xdr:spPr>
        <a:xfrm>
          <a:off x="20434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727" name="楕円 726"/>
        <xdr:cNvSpPr/>
      </xdr:nvSpPr>
      <xdr:spPr>
        <a:xfrm>
          <a:off x="19494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35813</xdr:rowOff>
    </xdr:from>
    <xdr:to>
      <xdr:col>107</xdr:col>
      <xdr:colOff>50800</xdr:colOff>
      <xdr:row>85</xdr:row>
      <xdr:rowOff>35813</xdr:rowOff>
    </xdr:to>
    <xdr:cxnSp macro="">
      <xdr:nvCxnSpPr>
        <xdr:cNvPr id="728" name="直線コネクタ 727"/>
        <xdr:cNvCxnSpPr/>
      </xdr:nvCxnSpPr>
      <xdr:spPr>
        <a:xfrm>
          <a:off x="19545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29" name="楕円 728"/>
        <xdr:cNvSpPr/>
      </xdr:nvSpPr>
      <xdr:spPr>
        <a:xfrm>
          <a:off x="18605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35813</xdr:rowOff>
    </xdr:from>
    <xdr:to>
      <xdr:col>102</xdr:col>
      <xdr:colOff>114300</xdr:colOff>
      <xdr:row>85</xdr:row>
      <xdr:rowOff>90678</xdr:rowOff>
    </xdr:to>
    <xdr:cxnSp macro="">
      <xdr:nvCxnSpPr>
        <xdr:cNvPr id="730" name="直線コネクタ 729"/>
        <xdr:cNvCxnSpPr/>
      </xdr:nvCxnSpPr>
      <xdr:spPr>
        <a:xfrm flipV="1">
          <a:off x="18656300" y="146090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132605</xdr:rowOff>
    </xdr:from>
    <xdr:ext cx="469744" cy="259045"/>
    <xdr:sp macro="" textlink="">
      <xdr:nvSpPr>
        <xdr:cNvPr id="731" name="n_1aveValue【児童館】&#10;一人当たり面積"/>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32" name="n_2aveValue【児童館】&#10;一人当たり面積"/>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33" name="n_3aveValue【児童館】&#10;一人当たり面積"/>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132605</xdr:rowOff>
    </xdr:from>
    <xdr:ext cx="469744" cy="259045"/>
    <xdr:sp macro="" textlink="">
      <xdr:nvSpPr>
        <xdr:cNvPr id="734" name="n_4aveValue【児童館】&#10;一人当たり面積"/>
        <xdr:cNvSpPr txBox="1"/>
      </xdr:nvSpPr>
      <xdr:spPr>
        <a:xfrm>
          <a:off x="18421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103140</xdr:rowOff>
    </xdr:from>
    <xdr:ext cx="469744" cy="259045"/>
    <xdr:sp macro="" textlink="">
      <xdr:nvSpPr>
        <xdr:cNvPr id="735" name="n_1mainValue【児童館】&#10;一人当たり面積"/>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736" name="n_2main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737" name="n_3main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738" name="n_4mainValue【児童館】&#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0" name="直線コネクタ 7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1" name="テキスト ボックス 7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2" name="直線コネクタ 7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3" name="テキスト ボックス 7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4" name="直線コネクタ 7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5" name="テキスト ボックス 7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6" name="直線コネクタ 7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7" name="テキスト ボックス 7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61" name="直線コネクタ 760"/>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62"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63" name="直線コネクタ 762"/>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64"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65" name="直線コネクタ 764"/>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766" name="【公民館】&#10;有形固定資産減価償却率平均値テキスト"/>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67" name="フローチャート: 判断 766"/>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768" name="フローチャート: 判断 767"/>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769" name="フローチャート: 判断 768"/>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770" name="フローチャート: 判断 769"/>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771" name="フローチャート: 判断 770"/>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64263</xdr:rowOff>
    </xdr:from>
    <xdr:to>
      <xdr:col>85</xdr:col>
      <xdr:colOff>177800</xdr:colOff>
      <xdr:row>102</xdr:row>
      <xdr:rowOff>165863</xdr:rowOff>
    </xdr:to>
    <xdr:sp macro="" textlink="">
      <xdr:nvSpPr>
        <xdr:cNvPr id="777" name="楕円 776"/>
        <xdr:cNvSpPr/>
      </xdr:nvSpPr>
      <xdr:spPr>
        <a:xfrm>
          <a:off x="162687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42690</xdr:rowOff>
    </xdr:from>
    <xdr:ext cx="405111" cy="259045"/>
    <xdr:sp macro="" textlink="">
      <xdr:nvSpPr>
        <xdr:cNvPr id="778" name="【公民館】&#10;有形固定資産減価償却率該当値テキスト"/>
        <xdr:cNvSpPr txBox="1"/>
      </xdr:nvSpPr>
      <xdr:spPr>
        <a:xfrm>
          <a:off x="16357600" y="1753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25400</xdr:rowOff>
    </xdr:from>
    <xdr:to>
      <xdr:col>81</xdr:col>
      <xdr:colOff>101600</xdr:colOff>
      <xdr:row>102</xdr:row>
      <xdr:rowOff>127000</xdr:rowOff>
    </xdr:to>
    <xdr:sp macro="" textlink="">
      <xdr:nvSpPr>
        <xdr:cNvPr id="779" name="楕円 778"/>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76200</xdr:rowOff>
    </xdr:from>
    <xdr:to>
      <xdr:col>85</xdr:col>
      <xdr:colOff>127000</xdr:colOff>
      <xdr:row>102</xdr:row>
      <xdr:rowOff>115063</xdr:rowOff>
    </xdr:to>
    <xdr:cxnSp macro="">
      <xdr:nvCxnSpPr>
        <xdr:cNvPr id="780" name="直線コネクタ 779"/>
        <xdr:cNvCxnSpPr/>
      </xdr:nvCxnSpPr>
      <xdr:spPr>
        <a:xfrm>
          <a:off x="15481300" y="17564100"/>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148844</xdr:rowOff>
    </xdr:from>
    <xdr:to>
      <xdr:col>76</xdr:col>
      <xdr:colOff>165100</xdr:colOff>
      <xdr:row>102</xdr:row>
      <xdr:rowOff>78994</xdr:rowOff>
    </xdr:to>
    <xdr:sp macro="" textlink="">
      <xdr:nvSpPr>
        <xdr:cNvPr id="781" name="楕円 780"/>
        <xdr:cNvSpPr/>
      </xdr:nvSpPr>
      <xdr:spPr>
        <a:xfrm>
          <a:off x="14541500" y="174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28194</xdr:rowOff>
    </xdr:from>
    <xdr:to>
      <xdr:col>81</xdr:col>
      <xdr:colOff>50800</xdr:colOff>
      <xdr:row>102</xdr:row>
      <xdr:rowOff>76200</xdr:rowOff>
    </xdr:to>
    <xdr:cxnSp macro="">
      <xdr:nvCxnSpPr>
        <xdr:cNvPr id="782" name="直線コネクタ 781"/>
        <xdr:cNvCxnSpPr/>
      </xdr:nvCxnSpPr>
      <xdr:spPr>
        <a:xfrm>
          <a:off x="14592300" y="175160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103124</xdr:rowOff>
    </xdr:from>
    <xdr:to>
      <xdr:col>72</xdr:col>
      <xdr:colOff>38100</xdr:colOff>
      <xdr:row>102</xdr:row>
      <xdr:rowOff>33274</xdr:rowOff>
    </xdr:to>
    <xdr:sp macro="" textlink="">
      <xdr:nvSpPr>
        <xdr:cNvPr id="783" name="楕円 782"/>
        <xdr:cNvSpPr/>
      </xdr:nvSpPr>
      <xdr:spPr>
        <a:xfrm>
          <a:off x="13652500" y="174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153924</xdr:rowOff>
    </xdr:from>
    <xdr:to>
      <xdr:col>76</xdr:col>
      <xdr:colOff>114300</xdr:colOff>
      <xdr:row>102</xdr:row>
      <xdr:rowOff>28194</xdr:rowOff>
    </xdr:to>
    <xdr:cxnSp macro="">
      <xdr:nvCxnSpPr>
        <xdr:cNvPr id="784" name="直線コネクタ 783"/>
        <xdr:cNvCxnSpPr/>
      </xdr:nvCxnSpPr>
      <xdr:spPr>
        <a:xfrm>
          <a:off x="13703300" y="174703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55118</xdr:rowOff>
    </xdr:from>
    <xdr:to>
      <xdr:col>67</xdr:col>
      <xdr:colOff>101600</xdr:colOff>
      <xdr:row>101</xdr:row>
      <xdr:rowOff>156718</xdr:rowOff>
    </xdr:to>
    <xdr:sp macro="" textlink="">
      <xdr:nvSpPr>
        <xdr:cNvPr id="785" name="楕円 784"/>
        <xdr:cNvSpPr/>
      </xdr:nvSpPr>
      <xdr:spPr>
        <a:xfrm>
          <a:off x="12763500" y="1737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105918</xdr:rowOff>
    </xdr:from>
    <xdr:to>
      <xdr:col>71</xdr:col>
      <xdr:colOff>177800</xdr:colOff>
      <xdr:row>101</xdr:row>
      <xdr:rowOff>153924</xdr:rowOff>
    </xdr:to>
    <xdr:cxnSp macro="">
      <xdr:nvCxnSpPr>
        <xdr:cNvPr id="786" name="直線コネクタ 785"/>
        <xdr:cNvCxnSpPr/>
      </xdr:nvCxnSpPr>
      <xdr:spPr>
        <a:xfrm>
          <a:off x="12814300" y="174223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120414</xdr:rowOff>
    </xdr:from>
    <xdr:ext cx="405111" cy="259045"/>
    <xdr:sp macro="" textlink="">
      <xdr:nvSpPr>
        <xdr:cNvPr id="787" name="n_1aveValue【公民館】&#10;有形固定資産減価償却率"/>
        <xdr:cNvSpPr txBox="1"/>
      </xdr:nvSpPr>
      <xdr:spPr>
        <a:xfrm>
          <a:off x="152660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90695</xdr:rowOff>
    </xdr:from>
    <xdr:ext cx="405111" cy="259045"/>
    <xdr:sp macro="" textlink="">
      <xdr:nvSpPr>
        <xdr:cNvPr id="788" name="n_2aveValue【公民館】&#10;有形固定資産減価償却率"/>
        <xdr:cNvSpPr txBox="1"/>
      </xdr:nvSpPr>
      <xdr:spPr>
        <a:xfrm>
          <a:off x="14389744" y="1757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789" name="n_3aveValue【公民館】&#10;有形固定資産減価償却率"/>
        <xdr:cNvSpPr txBox="1"/>
      </xdr:nvSpPr>
      <xdr:spPr>
        <a:xfrm>
          <a:off x="13500744" y="1756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76979</xdr:rowOff>
    </xdr:from>
    <xdr:ext cx="405111" cy="259045"/>
    <xdr:sp macro="" textlink="">
      <xdr:nvSpPr>
        <xdr:cNvPr id="790" name="n_4aveValue【公民館】&#10;有形固定資産減価償却率"/>
        <xdr:cNvSpPr txBox="1"/>
      </xdr:nvSpPr>
      <xdr:spPr>
        <a:xfrm>
          <a:off x="12611744" y="1756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143527</xdr:rowOff>
    </xdr:from>
    <xdr:ext cx="405111" cy="259045"/>
    <xdr:sp macro="" textlink="">
      <xdr:nvSpPr>
        <xdr:cNvPr id="791" name="n_1mainValue【公民館】&#10;有形固定資産減価償却率"/>
        <xdr:cNvSpPr txBox="1"/>
      </xdr:nvSpPr>
      <xdr:spPr>
        <a:xfrm>
          <a:off x="15266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95521</xdr:rowOff>
    </xdr:from>
    <xdr:ext cx="405111" cy="259045"/>
    <xdr:sp macro="" textlink="">
      <xdr:nvSpPr>
        <xdr:cNvPr id="792" name="n_2mainValue【公民館】&#10;有形固定資産減価償却率"/>
        <xdr:cNvSpPr txBox="1"/>
      </xdr:nvSpPr>
      <xdr:spPr>
        <a:xfrm>
          <a:off x="14389744" y="1724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49801</xdr:rowOff>
    </xdr:from>
    <xdr:ext cx="405111" cy="259045"/>
    <xdr:sp macro="" textlink="">
      <xdr:nvSpPr>
        <xdr:cNvPr id="793" name="n_3mainValue【公民館】&#10;有形固定資産減価償却率"/>
        <xdr:cNvSpPr txBox="1"/>
      </xdr:nvSpPr>
      <xdr:spPr>
        <a:xfrm>
          <a:off x="13500744" y="1719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1795</xdr:rowOff>
    </xdr:from>
    <xdr:ext cx="405111" cy="259045"/>
    <xdr:sp macro="" textlink="">
      <xdr:nvSpPr>
        <xdr:cNvPr id="794" name="n_4mainValue【公民館】&#10;有形固定資産減価償却率"/>
        <xdr:cNvSpPr txBox="1"/>
      </xdr:nvSpPr>
      <xdr:spPr>
        <a:xfrm>
          <a:off x="12611744" y="1714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18" name="直線コネクタ 817"/>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9"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20" name="直線コネクタ 819"/>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21"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22" name="直線コネクタ 821"/>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823"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4" name="フローチャート: 判断 823"/>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5" name="フローチャート: 判断 824"/>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6" name="フローチャート: 判断 82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27" name="フローチャート: 判断 826"/>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28" name="フローチャート: 判断 827"/>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86361</xdr:rowOff>
    </xdr:from>
    <xdr:to>
      <xdr:col>116</xdr:col>
      <xdr:colOff>114300</xdr:colOff>
      <xdr:row>105</xdr:row>
      <xdr:rowOff>16511</xdr:rowOff>
    </xdr:to>
    <xdr:sp macro="" textlink="">
      <xdr:nvSpPr>
        <xdr:cNvPr id="834" name="楕円 833"/>
        <xdr:cNvSpPr/>
      </xdr:nvSpPr>
      <xdr:spPr>
        <a:xfrm>
          <a:off x="22110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109238</xdr:rowOff>
    </xdr:from>
    <xdr:ext cx="469744" cy="259045"/>
    <xdr:sp macro="" textlink="">
      <xdr:nvSpPr>
        <xdr:cNvPr id="835" name="【公民館】&#10;一人当たり面積該当値テキスト"/>
        <xdr:cNvSpPr txBox="1"/>
      </xdr:nvSpPr>
      <xdr:spPr>
        <a:xfrm>
          <a:off x="22199600"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836" name="楕円 835"/>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137161</xdr:rowOff>
    </xdr:from>
    <xdr:to>
      <xdr:col>116</xdr:col>
      <xdr:colOff>63500</xdr:colOff>
      <xdr:row>104</xdr:row>
      <xdr:rowOff>144780</xdr:rowOff>
    </xdr:to>
    <xdr:cxnSp macro="">
      <xdr:nvCxnSpPr>
        <xdr:cNvPr id="837" name="直線コネクタ 836"/>
        <xdr:cNvCxnSpPr/>
      </xdr:nvCxnSpPr>
      <xdr:spPr>
        <a:xfrm flipV="1">
          <a:off x="21323300" y="179679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101600</xdr:rowOff>
    </xdr:from>
    <xdr:to>
      <xdr:col>107</xdr:col>
      <xdr:colOff>101600</xdr:colOff>
      <xdr:row>105</xdr:row>
      <xdr:rowOff>31750</xdr:rowOff>
    </xdr:to>
    <xdr:sp macro="" textlink="">
      <xdr:nvSpPr>
        <xdr:cNvPr id="838" name="楕円 837"/>
        <xdr:cNvSpPr/>
      </xdr:nvSpPr>
      <xdr:spPr>
        <a:xfrm>
          <a:off x="2038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104</xdr:row>
      <xdr:rowOff>152400</xdr:rowOff>
    </xdr:to>
    <xdr:cxnSp macro="">
      <xdr:nvCxnSpPr>
        <xdr:cNvPr id="839" name="直線コネクタ 838"/>
        <xdr:cNvCxnSpPr/>
      </xdr:nvCxnSpPr>
      <xdr:spPr>
        <a:xfrm flipV="1">
          <a:off x="20434300" y="1797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840" name="楕円 839"/>
        <xdr:cNvSpPr/>
      </xdr:nvSpPr>
      <xdr:spPr>
        <a:xfrm>
          <a:off x="19494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152400</xdr:rowOff>
    </xdr:from>
    <xdr:to>
      <xdr:col>107</xdr:col>
      <xdr:colOff>50800</xdr:colOff>
      <xdr:row>104</xdr:row>
      <xdr:rowOff>152400</xdr:rowOff>
    </xdr:to>
    <xdr:cxnSp macro="">
      <xdr:nvCxnSpPr>
        <xdr:cNvPr id="841" name="直線コネクタ 840"/>
        <xdr:cNvCxnSpPr/>
      </xdr:nvCxnSpPr>
      <xdr:spPr>
        <a:xfrm>
          <a:off x="19545300" y="1798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170180</xdr:rowOff>
    </xdr:from>
    <xdr:to>
      <xdr:col>98</xdr:col>
      <xdr:colOff>38100</xdr:colOff>
      <xdr:row>107</xdr:row>
      <xdr:rowOff>100330</xdr:rowOff>
    </xdr:to>
    <xdr:sp macro="" textlink="">
      <xdr:nvSpPr>
        <xdr:cNvPr id="842" name="楕円 841"/>
        <xdr:cNvSpPr/>
      </xdr:nvSpPr>
      <xdr:spPr>
        <a:xfrm>
          <a:off x="18605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152400</xdr:rowOff>
    </xdr:from>
    <xdr:to>
      <xdr:col>102</xdr:col>
      <xdr:colOff>114300</xdr:colOff>
      <xdr:row>107</xdr:row>
      <xdr:rowOff>49530</xdr:rowOff>
    </xdr:to>
    <xdr:cxnSp macro="">
      <xdr:nvCxnSpPr>
        <xdr:cNvPr id="843" name="直線コネクタ 842"/>
        <xdr:cNvCxnSpPr/>
      </xdr:nvCxnSpPr>
      <xdr:spPr>
        <a:xfrm flipV="1">
          <a:off x="18656300" y="1798320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44"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845" name="n_2ave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846" name="n_3ave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847" name="n_4aveValue【公民館】&#10;一人当たり面積"/>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848" name="n_1mainValue【公民館】&#10;一人当たり面積"/>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849" name="n_2main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850" name="n_3mainValue【公民館】&#10;一人当たり面積"/>
        <xdr:cNvSpPr txBox="1"/>
      </xdr:nvSpPr>
      <xdr:spPr>
        <a:xfrm>
          <a:off x="19310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91457</xdr:rowOff>
    </xdr:from>
    <xdr:ext cx="469744" cy="259045"/>
    <xdr:sp macro="" textlink="">
      <xdr:nvSpPr>
        <xdr:cNvPr id="851" name="n_4mainValue【公民館】&#10;一人当たり面積"/>
        <xdr:cNvSpPr txBox="1"/>
      </xdr:nvSpPr>
      <xdr:spPr>
        <a:xfrm>
          <a:off x="18421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道路の有形固定資産減価償却率は類似団体と比較して高い水準にある。道路の新規整備が少ないことが原因の一つであると考えられるが、既存の道路についても、適切な維持管理を継続していく。</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baseline="0">
              <a:solidFill>
                <a:schemeClr val="dk1"/>
              </a:solidFill>
              <a:effectLst/>
              <a:latin typeface="+mn-lt"/>
              <a:ea typeface="+mn-ea"/>
              <a:cs typeface="+mn-cs"/>
            </a:rPr>
            <a:t>学校施設の有形固定資産減価償却率については、類似団体平均よりもやや高い水準にあるが、本市では、平成</a:t>
          </a:r>
          <a:r>
            <a:rPr kumimoji="1" lang="en-US" altLang="ja-JP" sz="1100" baseline="0">
              <a:solidFill>
                <a:schemeClr val="dk1"/>
              </a:solidFill>
              <a:effectLst/>
              <a:latin typeface="+mn-lt"/>
              <a:ea typeface="+mn-ea"/>
              <a:cs typeface="+mn-cs"/>
            </a:rPr>
            <a:t>19</a:t>
          </a:r>
          <a:r>
            <a:rPr kumimoji="1" lang="ja-JP" altLang="ja-JP" sz="1100" baseline="0">
              <a:solidFill>
                <a:schemeClr val="dk1"/>
              </a:solidFill>
              <a:effectLst/>
              <a:latin typeface="+mn-lt"/>
              <a:ea typeface="+mn-ea"/>
              <a:cs typeface="+mn-cs"/>
            </a:rPr>
            <a:t>年度に学校規模適正化実施方針を策定し、規模の適正化に伴う統廃合や小中一貫校への移行等の取り組みを継続して実施していくとともに、既存施設の改修を進めていく。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356,027
352,293
276.94
129,638,575
128,910,579
590,967
76,173,401
198,058,445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160927</xdr:rowOff>
    </xdr:from>
    <xdr:to>
      <xdr:col>24</xdr:col>
      <xdr:colOff>114300</xdr:colOff>
      <xdr:row>39</xdr:row>
      <xdr:rowOff>91077</xdr:rowOff>
    </xdr:to>
    <xdr:sp macro="" textlink="">
      <xdr:nvSpPr>
        <xdr:cNvPr id="74" name="楕円 73"/>
        <xdr:cNvSpPr/>
      </xdr:nvSpPr>
      <xdr:spPr>
        <a:xfrm>
          <a:off x="45847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139354</xdr:rowOff>
    </xdr:from>
    <xdr:ext cx="405111" cy="259045"/>
    <xdr:sp macro="" textlink="">
      <xdr:nvSpPr>
        <xdr:cNvPr id="75" name="【図書館】&#10;有形固定資産減価償却率該当値テキスト"/>
        <xdr:cNvSpPr txBox="1"/>
      </xdr:nvSpPr>
      <xdr:spPr>
        <a:xfrm>
          <a:off x="4673600"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131535</xdr:rowOff>
    </xdr:from>
    <xdr:to>
      <xdr:col>20</xdr:col>
      <xdr:colOff>38100</xdr:colOff>
      <xdr:row>39</xdr:row>
      <xdr:rowOff>61685</xdr:rowOff>
    </xdr:to>
    <xdr:sp macro="" textlink="">
      <xdr:nvSpPr>
        <xdr:cNvPr id="76" name="楕円 75"/>
        <xdr:cNvSpPr/>
      </xdr:nvSpPr>
      <xdr:spPr>
        <a:xfrm>
          <a:off x="3746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10885</xdr:rowOff>
    </xdr:from>
    <xdr:to>
      <xdr:col>24</xdr:col>
      <xdr:colOff>63500</xdr:colOff>
      <xdr:row>39</xdr:row>
      <xdr:rowOff>40277</xdr:rowOff>
    </xdr:to>
    <xdr:cxnSp macro="">
      <xdr:nvCxnSpPr>
        <xdr:cNvPr id="77" name="直線コネクタ 76"/>
        <xdr:cNvCxnSpPr/>
      </xdr:nvCxnSpPr>
      <xdr:spPr>
        <a:xfrm>
          <a:off x="3797300" y="669743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102144</xdr:rowOff>
    </xdr:from>
    <xdr:to>
      <xdr:col>15</xdr:col>
      <xdr:colOff>101600</xdr:colOff>
      <xdr:row>39</xdr:row>
      <xdr:rowOff>32294</xdr:rowOff>
    </xdr:to>
    <xdr:sp macro="" textlink="">
      <xdr:nvSpPr>
        <xdr:cNvPr id="78" name="楕円 77"/>
        <xdr:cNvSpPr/>
      </xdr:nvSpPr>
      <xdr:spPr>
        <a:xfrm>
          <a:off x="2857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152944</xdr:rowOff>
    </xdr:from>
    <xdr:to>
      <xdr:col>19</xdr:col>
      <xdr:colOff>177800</xdr:colOff>
      <xdr:row>39</xdr:row>
      <xdr:rowOff>10885</xdr:rowOff>
    </xdr:to>
    <xdr:cxnSp macro="">
      <xdr:nvCxnSpPr>
        <xdr:cNvPr id="79" name="直線コネクタ 78"/>
        <xdr:cNvCxnSpPr/>
      </xdr:nvCxnSpPr>
      <xdr:spPr>
        <a:xfrm>
          <a:off x="2908300" y="666804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159294</xdr:rowOff>
    </xdr:from>
    <xdr:to>
      <xdr:col>10</xdr:col>
      <xdr:colOff>165100</xdr:colOff>
      <xdr:row>39</xdr:row>
      <xdr:rowOff>89444</xdr:rowOff>
    </xdr:to>
    <xdr:sp macro="" textlink="">
      <xdr:nvSpPr>
        <xdr:cNvPr id="80" name="楕円 79"/>
        <xdr:cNvSpPr/>
      </xdr:nvSpPr>
      <xdr:spPr>
        <a:xfrm>
          <a:off x="1968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152944</xdr:rowOff>
    </xdr:from>
    <xdr:to>
      <xdr:col>15</xdr:col>
      <xdr:colOff>50800</xdr:colOff>
      <xdr:row>39</xdr:row>
      <xdr:rowOff>38644</xdr:rowOff>
    </xdr:to>
    <xdr:cxnSp macro="">
      <xdr:nvCxnSpPr>
        <xdr:cNvPr id="81" name="直線コネクタ 80"/>
        <xdr:cNvCxnSpPr/>
      </xdr:nvCxnSpPr>
      <xdr:spPr>
        <a:xfrm flipV="1">
          <a:off x="2019300" y="666804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162560</xdr:rowOff>
    </xdr:from>
    <xdr:to>
      <xdr:col>6</xdr:col>
      <xdr:colOff>38100</xdr:colOff>
      <xdr:row>39</xdr:row>
      <xdr:rowOff>92710</xdr:rowOff>
    </xdr:to>
    <xdr:sp macro="" textlink="">
      <xdr:nvSpPr>
        <xdr:cNvPr id="82" name="楕円 81"/>
        <xdr:cNvSpPr/>
      </xdr:nvSpPr>
      <xdr:spPr>
        <a:xfrm>
          <a:off x="107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38644</xdr:rowOff>
    </xdr:from>
    <xdr:to>
      <xdr:col>10</xdr:col>
      <xdr:colOff>114300</xdr:colOff>
      <xdr:row>39</xdr:row>
      <xdr:rowOff>41910</xdr:rowOff>
    </xdr:to>
    <xdr:cxnSp macro="">
      <xdr:nvCxnSpPr>
        <xdr:cNvPr id="83" name="直線コネクタ 82"/>
        <xdr:cNvCxnSpPr/>
      </xdr:nvCxnSpPr>
      <xdr:spPr>
        <a:xfrm flipV="1">
          <a:off x="1130300" y="67251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5" name="n_2ave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6" name="n_3aveValue【図書館】&#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52812</xdr:rowOff>
    </xdr:from>
    <xdr:ext cx="405111" cy="259045"/>
    <xdr:sp macro="" textlink="">
      <xdr:nvSpPr>
        <xdr:cNvPr id="88" name="n_1mainValue【図書館】&#10;有形固定資産減価償却率"/>
        <xdr:cNvSpPr txBox="1"/>
      </xdr:nvSpPr>
      <xdr:spPr>
        <a:xfrm>
          <a:off x="35820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9" name="n_2mainValue【図書館】&#10;有形固定資産減価償却率"/>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80571</xdr:rowOff>
    </xdr:from>
    <xdr:ext cx="405111" cy="259045"/>
    <xdr:sp macro="" textlink="">
      <xdr:nvSpPr>
        <xdr:cNvPr id="90" name="n_3mainValue【図書館】&#10;有形固定資産減価償却率"/>
        <xdr:cNvSpPr txBox="1"/>
      </xdr:nvSpPr>
      <xdr:spPr>
        <a:xfrm>
          <a:off x="1816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83837</xdr:rowOff>
    </xdr:from>
    <xdr:ext cx="405111" cy="259045"/>
    <xdr:sp macro="" textlink="">
      <xdr:nvSpPr>
        <xdr:cNvPr id="91" name="n_4mainValue【図書館】&#10;有形固定資産減価償却率"/>
        <xdr:cNvSpPr txBox="1"/>
      </xdr:nvSpPr>
      <xdr:spPr>
        <a:xfrm>
          <a:off x="927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8"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1" name="フローチャート: 判断 120"/>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22" name="フローチャート: 判断 121"/>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9" name="楕円 128"/>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31767</xdr:rowOff>
    </xdr:from>
    <xdr:ext cx="469744" cy="259045"/>
    <xdr:sp macro="" textlink="">
      <xdr:nvSpPr>
        <xdr:cNvPr id="130" name="【図書館】&#10;一人当たり面積該当値テキスト"/>
        <xdr:cNvSpPr txBox="1"/>
      </xdr:nvSpPr>
      <xdr:spPr>
        <a:xfrm>
          <a:off x="10515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31" name="楕円 130"/>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40</xdr:row>
      <xdr:rowOff>167640</xdr:rowOff>
    </xdr:to>
    <xdr:cxnSp macro="">
      <xdr:nvCxnSpPr>
        <xdr:cNvPr id="132" name="直線コネクタ 131"/>
        <xdr:cNvCxnSpPr/>
      </xdr:nvCxnSpPr>
      <xdr:spPr>
        <a:xfrm>
          <a:off x="9639300" y="702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3" name="楕円 132"/>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34" name="直線コネクタ 133"/>
        <xdr:cNvCxnSpPr/>
      </xdr:nvCxnSpPr>
      <xdr:spPr>
        <a:xfrm>
          <a:off x="8750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5" name="楕円 134"/>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40</xdr:row>
      <xdr:rowOff>167640</xdr:rowOff>
    </xdr:to>
    <xdr:cxnSp macro="">
      <xdr:nvCxnSpPr>
        <xdr:cNvPr id="136" name="直線コネクタ 135"/>
        <xdr:cNvCxnSpPr/>
      </xdr:nvCxnSpPr>
      <xdr:spPr>
        <a:xfrm>
          <a:off x="7861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37" name="楕円 136"/>
        <xdr:cNvSpPr/>
      </xdr:nvSpPr>
      <xdr:spPr>
        <a:xfrm>
          <a:off x="692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167640</xdr:rowOff>
    </xdr:from>
    <xdr:to>
      <xdr:col>41</xdr:col>
      <xdr:colOff>50800</xdr:colOff>
      <xdr:row>40</xdr:row>
      <xdr:rowOff>167640</xdr:rowOff>
    </xdr:to>
    <xdr:cxnSp macro="">
      <xdr:nvCxnSpPr>
        <xdr:cNvPr id="138" name="直線コネクタ 137"/>
        <xdr:cNvCxnSpPr/>
      </xdr:nvCxnSpPr>
      <xdr:spPr>
        <a:xfrm>
          <a:off x="6972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40"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41" name="n_3aveValue【図書館】&#10;一人当たり面積"/>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2"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43" name="n_1main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44" name="n_2mainValue【図書館】&#10;一人当たり面積"/>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5" name="n_3mainValue【図書館】&#10;一人当たり面積"/>
        <xdr:cNvSpPr txBox="1"/>
      </xdr:nvSpPr>
      <xdr:spPr>
        <a:xfrm>
          <a:off x="7626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38117</xdr:rowOff>
    </xdr:from>
    <xdr:ext cx="469744" cy="259045"/>
    <xdr:sp macro="" textlink="">
      <xdr:nvSpPr>
        <xdr:cNvPr id="146" name="n_4mainValue【図書館】&#10;一人当たり面積"/>
        <xdr:cNvSpPr txBox="1"/>
      </xdr:nvSpPr>
      <xdr:spPr>
        <a:xfrm>
          <a:off x="6737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6" name="【体育館・プール】&#10;有形固定資産減価償却率平均値テキスト"/>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フローチャート: 判断 178"/>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0" name="フローチャート: 判断 179"/>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81" name="フローチャート: 判断 180"/>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7" name="楕円 186"/>
        <xdr:cNvSpPr/>
      </xdr:nvSpPr>
      <xdr:spPr>
        <a:xfrm>
          <a:off x="4584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165752</xdr:rowOff>
    </xdr:from>
    <xdr:ext cx="405111" cy="259045"/>
    <xdr:sp macro="" textlink="">
      <xdr:nvSpPr>
        <xdr:cNvPr id="188" name="【体育館・プール】&#10;有形固定資産減価償却率該当値テキスト"/>
        <xdr:cNvSpPr txBox="1"/>
      </xdr:nvSpPr>
      <xdr:spPr>
        <a:xfrm>
          <a:off x="467360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158750</xdr:rowOff>
    </xdr:from>
    <xdr:to>
      <xdr:col>20</xdr:col>
      <xdr:colOff>38100</xdr:colOff>
      <xdr:row>60</xdr:row>
      <xdr:rowOff>88900</xdr:rowOff>
    </xdr:to>
    <xdr:sp macro="" textlink="">
      <xdr:nvSpPr>
        <xdr:cNvPr id="189" name="楕円 188"/>
        <xdr:cNvSpPr/>
      </xdr:nvSpPr>
      <xdr:spPr>
        <a:xfrm>
          <a:off x="3746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38100</xdr:rowOff>
    </xdr:from>
    <xdr:to>
      <xdr:col>24</xdr:col>
      <xdr:colOff>63500</xdr:colOff>
      <xdr:row>60</xdr:row>
      <xdr:rowOff>66675</xdr:rowOff>
    </xdr:to>
    <xdr:cxnSp macro="">
      <xdr:nvCxnSpPr>
        <xdr:cNvPr id="190" name="直線コネクタ 189"/>
        <xdr:cNvCxnSpPr/>
      </xdr:nvCxnSpPr>
      <xdr:spPr>
        <a:xfrm>
          <a:off x="3797300" y="103251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118745</xdr:rowOff>
    </xdr:from>
    <xdr:to>
      <xdr:col>15</xdr:col>
      <xdr:colOff>101600</xdr:colOff>
      <xdr:row>60</xdr:row>
      <xdr:rowOff>48895</xdr:rowOff>
    </xdr:to>
    <xdr:sp macro="" textlink="">
      <xdr:nvSpPr>
        <xdr:cNvPr id="191" name="楕円 190"/>
        <xdr:cNvSpPr/>
      </xdr:nvSpPr>
      <xdr:spPr>
        <a:xfrm>
          <a:off x="2857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169545</xdr:rowOff>
    </xdr:from>
    <xdr:to>
      <xdr:col>19</xdr:col>
      <xdr:colOff>177800</xdr:colOff>
      <xdr:row>60</xdr:row>
      <xdr:rowOff>38100</xdr:rowOff>
    </xdr:to>
    <xdr:cxnSp macro="">
      <xdr:nvCxnSpPr>
        <xdr:cNvPr id="192" name="直線コネクタ 191"/>
        <xdr:cNvCxnSpPr/>
      </xdr:nvCxnSpPr>
      <xdr:spPr>
        <a:xfrm>
          <a:off x="2908300" y="10285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82550</xdr:rowOff>
    </xdr:from>
    <xdr:to>
      <xdr:col>10</xdr:col>
      <xdr:colOff>165100</xdr:colOff>
      <xdr:row>60</xdr:row>
      <xdr:rowOff>12700</xdr:rowOff>
    </xdr:to>
    <xdr:sp macro="" textlink="">
      <xdr:nvSpPr>
        <xdr:cNvPr id="193" name="楕円 192"/>
        <xdr:cNvSpPr/>
      </xdr:nvSpPr>
      <xdr:spPr>
        <a:xfrm>
          <a:off x="1968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133350</xdr:rowOff>
    </xdr:from>
    <xdr:to>
      <xdr:col>15</xdr:col>
      <xdr:colOff>50800</xdr:colOff>
      <xdr:row>59</xdr:row>
      <xdr:rowOff>169545</xdr:rowOff>
    </xdr:to>
    <xdr:cxnSp macro="">
      <xdr:nvCxnSpPr>
        <xdr:cNvPr id="194" name="直線コネクタ 193"/>
        <xdr:cNvCxnSpPr/>
      </xdr:nvCxnSpPr>
      <xdr:spPr>
        <a:xfrm>
          <a:off x="2019300" y="102489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95" name="楕円 194"/>
        <xdr:cNvSpPr/>
      </xdr:nvSpPr>
      <xdr:spPr>
        <a:xfrm>
          <a:off x="1079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91440</xdr:rowOff>
    </xdr:from>
    <xdr:to>
      <xdr:col>10</xdr:col>
      <xdr:colOff>114300</xdr:colOff>
      <xdr:row>59</xdr:row>
      <xdr:rowOff>133350</xdr:rowOff>
    </xdr:to>
    <xdr:cxnSp macro="">
      <xdr:nvCxnSpPr>
        <xdr:cNvPr id="196" name="直線コネクタ 195"/>
        <xdr:cNvCxnSpPr/>
      </xdr:nvCxnSpPr>
      <xdr:spPr>
        <a:xfrm>
          <a:off x="1130300" y="102069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97" name="n_1aveValue【体育館・プー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8" name="n_2aveValue【体育館・プール】&#10;有形固定資産減価償却率"/>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9" name="n_3aveValue【体育館・プール】&#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200"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80027</xdr:rowOff>
    </xdr:from>
    <xdr:ext cx="405111" cy="259045"/>
    <xdr:sp macro="" textlink="">
      <xdr:nvSpPr>
        <xdr:cNvPr id="201" name="n_1main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40022</xdr:rowOff>
    </xdr:from>
    <xdr:ext cx="405111" cy="259045"/>
    <xdr:sp macro="" textlink="">
      <xdr:nvSpPr>
        <xdr:cNvPr id="202" name="n_2mainValue【体育館・プール】&#10;有形固定資産減価償却率"/>
        <xdr:cNvSpPr txBox="1"/>
      </xdr:nvSpPr>
      <xdr:spPr>
        <a:xfrm>
          <a:off x="2705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203" name="n_3mainValue【体育館・プール】&#10;有形固定資産減価償却率"/>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133367</xdr:rowOff>
    </xdr:from>
    <xdr:ext cx="405111" cy="259045"/>
    <xdr:sp macro="" textlink="">
      <xdr:nvSpPr>
        <xdr:cNvPr id="204" name="n_4mainValue【体育館・プール】&#10;有形固定資産減価償却率"/>
        <xdr:cNvSpPr txBox="1"/>
      </xdr:nvSpPr>
      <xdr:spPr>
        <a:xfrm>
          <a:off x="927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4" name="フローチャート: 判断 233"/>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35" name="フローチャート: 判断 234"/>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36" name="フローチャート: 判断 235"/>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125222</xdr:rowOff>
    </xdr:from>
    <xdr:to>
      <xdr:col>55</xdr:col>
      <xdr:colOff>50800</xdr:colOff>
      <xdr:row>63</xdr:row>
      <xdr:rowOff>55372</xdr:rowOff>
    </xdr:to>
    <xdr:sp macro="" textlink="">
      <xdr:nvSpPr>
        <xdr:cNvPr id="242" name="楕円 241"/>
        <xdr:cNvSpPr/>
      </xdr:nvSpPr>
      <xdr:spPr>
        <a:xfrm>
          <a:off x="104267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103649</xdr:rowOff>
    </xdr:from>
    <xdr:ext cx="469744" cy="259045"/>
    <xdr:sp macro="" textlink="">
      <xdr:nvSpPr>
        <xdr:cNvPr id="243" name="【体育館・プール】&#10;一人当たり面積該当値テキスト"/>
        <xdr:cNvSpPr txBox="1"/>
      </xdr:nvSpPr>
      <xdr:spPr>
        <a:xfrm>
          <a:off x="10515600"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127508</xdr:rowOff>
    </xdr:from>
    <xdr:to>
      <xdr:col>50</xdr:col>
      <xdr:colOff>165100</xdr:colOff>
      <xdr:row>63</xdr:row>
      <xdr:rowOff>57658</xdr:rowOff>
    </xdr:to>
    <xdr:sp macro="" textlink="">
      <xdr:nvSpPr>
        <xdr:cNvPr id="244" name="楕円 243"/>
        <xdr:cNvSpPr/>
      </xdr:nvSpPr>
      <xdr:spPr>
        <a:xfrm>
          <a:off x="9588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xdr:rowOff>
    </xdr:from>
    <xdr:to>
      <xdr:col>55</xdr:col>
      <xdr:colOff>0</xdr:colOff>
      <xdr:row>63</xdr:row>
      <xdr:rowOff>6858</xdr:rowOff>
    </xdr:to>
    <xdr:cxnSp macro="">
      <xdr:nvCxnSpPr>
        <xdr:cNvPr id="245" name="直線コネクタ 244"/>
        <xdr:cNvCxnSpPr/>
      </xdr:nvCxnSpPr>
      <xdr:spPr>
        <a:xfrm flipV="1">
          <a:off x="9639300" y="108059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46" name="楕円 245"/>
        <xdr:cNvSpPr/>
      </xdr:nvSpPr>
      <xdr:spPr>
        <a:xfrm>
          <a:off x="8699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6858</xdr:rowOff>
    </xdr:from>
    <xdr:to>
      <xdr:col>50</xdr:col>
      <xdr:colOff>114300</xdr:colOff>
      <xdr:row>63</xdr:row>
      <xdr:rowOff>6858</xdr:rowOff>
    </xdr:to>
    <xdr:cxnSp macro="">
      <xdr:nvCxnSpPr>
        <xdr:cNvPr id="247" name="直線コネクタ 246"/>
        <xdr:cNvCxnSpPr/>
      </xdr:nvCxnSpPr>
      <xdr:spPr>
        <a:xfrm>
          <a:off x="8750300" y="1080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127508</xdr:rowOff>
    </xdr:from>
    <xdr:to>
      <xdr:col>41</xdr:col>
      <xdr:colOff>101600</xdr:colOff>
      <xdr:row>63</xdr:row>
      <xdr:rowOff>57658</xdr:rowOff>
    </xdr:to>
    <xdr:sp macro="" textlink="">
      <xdr:nvSpPr>
        <xdr:cNvPr id="248" name="楕円 247"/>
        <xdr:cNvSpPr/>
      </xdr:nvSpPr>
      <xdr:spPr>
        <a:xfrm>
          <a:off x="7810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6858</xdr:rowOff>
    </xdr:from>
    <xdr:to>
      <xdr:col>45</xdr:col>
      <xdr:colOff>177800</xdr:colOff>
      <xdr:row>63</xdr:row>
      <xdr:rowOff>6858</xdr:rowOff>
    </xdr:to>
    <xdr:cxnSp macro="">
      <xdr:nvCxnSpPr>
        <xdr:cNvPr id="249" name="直線コネクタ 248"/>
        <xdr:cNvCxnSpPr/>
      </xdr:nvCxnSpPr>
      <xdr:spPr>
        <a:xfrm>
          <a:off x="7861300" y="1080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152654</xdr:rowOff>
    </xdr:from>
    <xdr:to>
      <xdr:col>36</xdr:col>
      <xdr:colOff>165100</xdr:colOff>
      <xdr:row>63</xdr:row>
      <xdr:rowOff>82804</xdr:rowOff>
    </xdr:to>
    <xdr:sp macro="" textlink="">
      <xdr:nvSpPr>
        <xdr:cNvPr id="250" name="楕円 249"/>
        <xdr:cNvSpPr/>
      </xdr:nvSpPr>
      <xdr:spPr>
        <a:xfrm>
          <a:off x="6921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6858</xdr:rowOff>
    </xdr:from>
    <xdr:to>
      <xdr:col>41</xdr:col>
      <xdr:colOff>50800</xdr:colOff>
      <xdr:row>63</xdr:row>
      <xdr:rowOff>32004</xdr:rowOff>
    </xdr:to>
    <xdr:cxnSp macro="">
      <xdr:nvCxnSpPr>
        <xdr:cNvPr id="251" name="直線コネクタ 250"/>
        <xdr:cNvCxnSpPr/>
      </xdr:nvCxnSpPr>
      <xdr:spPr>
        <a:xfrm flipV="1">
          <a:off x="6972300" y="1080820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2"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53"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54" name="n_3aveValue【体育館・プール】&#10;一人当たり面積"/>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55"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48785</xdr:rowOff>
    </xdr:from>
    <xdr:ext cx="469744" cy="259045"/>
    <xdr:sp macro="" textlink="">
      <xdr:nvSpPr>
        <xdr:cNvPr id="256" name="n_1mainValue【体育館・プール】&#10;一人当たり面積"/>
        <xdr:cNvSpPr txBox="1"/>
      </xdr:nvSpPr>
      <xdr:spPr>
        <a:xfrm>
          <a:off x="9391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257" name="n_2mainValue【体育館・プール】&#10;一人当たり面積"/>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258" name="n_3mainValue【体育館・プール】&#10;一人当たり面積"/>
        <xdr:cNvSpPr txBox="1"/>
      </xdr:nvSpPr>
      <xdr:spPr>
        <a:xfrm>
          <a:off x="7626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73931</xdr:rowOff>
    </xdr:from>
    <xdr:ext cx="469744" cy="259045"/>
    <xdr:sp macro="" textlink="">
      <xdr:nvSpPr>
        <xdr:cNvPr id="259" name="n_4mainValue【体育館・プール】&#10;一人当たり面積"/>
        <xdr:cNvSpPr txBox="1"/>
      </xdr:nvSpPr>
      <xdr:spPr>
        <a:xfrm>
          <a:off x="6737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87" name="【福祉施設】&#10;有形固定資産減価償却率平均値テキスト"/>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90" name="フローチャート: 判断 289"/>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91" name="フローチャート: 判断 290"/>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92" name="フローチャート: 判断 291"/>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98" name="楕円 297"/>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125747</xdr:rowOff>
    </xdr:from>
    <xdr:ext cx="405111" cy="259045"/>
    <xdr:sp macro="" textlink="">
      <xdr:nvSpPr>
        <xdr:cNvPr id="299" name="【福祉施設】&#10;有形固定資産減価償却率該当値テキスト"/>
        <xdr:cNvSpPr txBox="1"/>
      </xdr:nvSpPr>
      <xdr:spPr>
        <a:xfrm>
          <a:off x="4673600"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300" name="楕円 299"/>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26670</xdr:rowOff>
    </xdr:to>
    <xdr:cxnSp macro="">
      <xdr:nvCxnSpPr>
        <xdr:cNvPr id="301" name="直線コネクタ 300"/>
        <xdr:cNvCxnSpPr/>
      </xdr:nvCxnSpPr>
      <xdr:spPr>
        <a:xfrm>
          <a:off x="3797300" y="13868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53594</xdr:rowOff>
    </xdr:from>
    <xdr:to>
      <xdr:col>15</xdr:col>
      <xdr:colOff>101600</xdr:colOff>
      <xdr:row>80</xdr:row>
      <xdr:rowOff>155194</xdr:rowOff>
    </xdr:to>
    <xdr:sp macro="" textlink="">
      <xdr:nvSpPr>
        <xdr:cNvPr id="302" name="楕円 301"/>
        <xdr:cNvSpPr/>
      </xdr:nvSpPr>
      <xdr:spPr>
        <a:xfrm>
          <a:off x="2857500" y="137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104394</xdr:rowOff>
    </xdr:from>
    <xdr:to>
      <xdr:col>19</xdr:col>
      <xdr:colOff>177800</xdr:colOff>
      <xdr:row>80</xdr:row>
      <xdr:rowOff>152400</xdr:rowOff>
    </xdr:to>
    <xdr:cxnSp macro="">
      <xdr:nvCxnSpPr>
        <xdr:cNvPr id="303" name="直線コネクタ 302"/>
        <xdr:cNvCxnSpPr/>
      </xdr:nvCxnSpPr>
      <xdr:spPr>
        <a:xfrm>
          <a:off x="2908300" y="138203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145035</xdr:rowOff>
    </xdr:from>
    <xdr:to>
      <xdr:col>10</xdr:col>
      <xdr:colOff>165100</xdr:colOff>
      <xdr:row>80</xdr:row>
      <xdr:rowOff>75185</xdr:rowOff>
    </xdr:to>
    <xdr:sp macro="" textlink="">
      <xdr:nvSpPr>
        <xdr:cNvPr id="304" name="楕円 303"/>
        <xdr:cNvSpPr/>
      </xdr:nvSpPr>
      <xdr:spPr>
        <a:xfrm>
          <a:off x="1968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24385</xdr:rowOff>
    </xdr:from>
    <xdr:to>
      <xdr:col>15</xdr:col>
      <xdr:colOff>50800</xdr:colOff>
      <xdr:row>80</xdr:row>
      <xdr:rowOff>104394</xdr:rowOff>
    </xdr:to>
    <xdr:cxnSp macro="">
      <xdr:nvCxnSpPr>
        <xdr:cNvPr id="305" name="直線コネクタ 304"/>
        <xdr:cNvCxnSpPr/>
      </xdr:nvCxnSpPr>
      <xdr:spPr>
        <a:xfrm>
          <a:off x="2019300" y="1374038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97028</xdr:rowOff>
    </xdr:from>
    <xdr:to>
      <xdr:col>6</xdr:col>
      <xdr:colOff>38100</xdr:colOff>
      <xdr:row>80</xdr:row>
      <xdr:rowOff>27178</xdr:rowOff>
    </xdr:to>
    <xdr:sp macro="" textlink="">
      <xdr:nvSpPr>
        <xdr:cNvPr id="306" name="楕円 305"/>
        <xdr:cNvSpPr/>
      </xdr:nvSpPr>
      <xdr:spPr>
        <a:xfrm>
          <a:off x="1079500" y="136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147828</xdr:rowOff>
    </xdr:from>
    <xdr:to>
      <xdr:col>10</xdr:col>
      <xdr:colOff>114300</xdr:colOff>
      <xdr:row>80</xdr:row>
      <xdr:rowOff>24385</xdr:rowOff>
    </xdr:to>
    <xdr:cxnSp macro="">
      <xdr:nvCxnSpPr>
        <xdr:cNvPr id="307" name="直線コネクタ 306"/>
        <xdr:cNvCxnSpPr/>
      </xdr:nvCxnSpPr>
      <xdr:spPr>
        <a:xfrm>
          <a:off x="1130300" y="1369237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308" name="n_1aveValue【福祉施設】&#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309" name="n_2aveValue【福祉施設】&#10;有形固定資産減価償却率"/>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310" name="n_3aveValue【福祉施設】&#10;有形固定資産減価償却率"/>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311" name="n_4ave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22877</xdr:rowOff>
    </xdr:from>
    <xdr:ext cx="405111" cy="259045"/>
    <xdr:sp macro="" textlink="">
      <xdr:nvSpPr>
        <xdr:cNvPr id="312" name="n_1mainValue【福祉施設】&#10;有形固定資産減価償却率"/>
        <xdr:cNvSpPr txBox="1"/>
      </xdr:nvSpPr>
      <xdr:spPr>
        <a:xfrm>
          <a:off x="3582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146321</xdr:rowOff>
    </xdr:from>
    <xdr:ext cx="405111" cy="259045"/>
    <xdr:sp macro="" textlink="">
      <xdr:nvSpPr>
        <xdr:cNvPr id="313" name="n_2mainValue【福祉施設】&#10;有形固定資産減価償却率"/>
        <xdr:cNvSpPr txBox="1"/>
      </xdr:nvSpPr>
      <xdr:spPr>
        <a:xfrm>
          <a:off x="27057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66312</xdr:rowOff>
    </xdr:from>
    <xdr:ext cx="405111" cy="259045"/>
    <xdr:sp macro="" textlink="">
      <xdr:nvSpPr>
        <xdr:cNvPr id="314" name="n_3mainValue【福祉施設】&#10;有形固定資産減価償却率"/>
        <xdr:cNvSpPr txBox="1"/>
      </xdr:nvSpPr>
      <xdr:spPr>
        <a:xfrm>
          <a:off x="1816744" y="1378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18305</xdr:rowOff>
    </xdr:from>
    <xdr:ext cx="405111" cy="259045"/>
    <xdr:sp macro="" textlink="">
      <xdr:nvSpPr>
        <xdr:cNvPr id="315" name="n_4mainValue【福祉施設】&#10;有形固定資産減価償却率"/>
        <xdr:cNvSpPr txBox="1"/>
      </xdr:nvSpPr>
      <xdr:spPr>
        <a:xfrm>
          <a:off x="927744" y="1373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6"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50" name="フローチャート: 判断 349"/>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51" name="フローチャート: 判断 350"/>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90714</xdr:rowOff>
    </xdr:from>
    <xdr:to>
      <xdr:col>55</xdr:col>
      <xdr:colOff>50800</xdr:colOff>
      <xdr:row>81</xdr:row>
      <xdr:rowOff>20864</xdr:rowOff>
    </xdr:to>
    <xdr:sp macro="" textlink="">
      <xdr:nvSpPr>
        <xdr:cNvPr id="357" name="楕円 356"/>
        <xdr:cNvSpPr/>
      </xdr:nvSpPr>
      <xdr:spPr>
        <a:xfrm>
          <a:off x="10426700" y="138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113591</xdr:rowOff>
    </xdr:from>
    <xdr:ext cx="469744" cy="259045"/>
    <xdr:sp macro="" textlink="">
      <xdr:nvSpPr>
        <xdr:cNvPr id="358" name="【福祉施設】&#10;一人当たり面積該当値テキスト"/>
        <xdr:cNvSpPr txBox="1"/>
      </xdr:nvSpPr>
      <xdr:spPr>
        <a:xfrm>
          <a:off x="10515600"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145143</xdr:rowOff>
    </xdr:from>
    <xdr:to>
      <xdr:col>50</xdr:col>
      <xdr:colOff>165100</xdr:colOff>
      <xdr:row>81</xdr:row>
      <xdr:rowOff>75293</xdr:rowOff>
    </xdr:to>
    <xdr:sp macro="" textlink="">
      <xdr:nvSpPr>
        <xdr:cNvPr id="359" name="楕円 358"/>
        <xdr:cNvSpPr/>
      </xdr:nvSpPr>
      <xdr:spPr>
        <a:xfrm>
          <a:off x="9588500" y="13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141514</xdr:rowOff>
    </xdr:from>
    <xdr:to>
      <xdr:col>55</xdr:col>
      <xdr:colOff>0</xdr:colOff>
      <xdr:row>81</xdr:row>
      <xdr:rowOff>24493</xdr:rowOff>
    </xdr:to>
    <xdr:cxnSp macro="">
      <xdr:nvCxnSpPr>
        <xdr:cNvPr id="360" name="直線コネクタ 359"/>
        <xdr:cNvCxnSpPr/>
      </xdr:nvCxnSpPr>
      <xdr:spPr>
        <a:xfrm flipV="1">
          <a:off x="9639300" y="138575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145143</xdr:rowOff>
    </xdr:from>
    <xdr:to>
      <xdr:col>46</xdr:col>
      <xdr:colOff>38100</xdr:colOff>
      <xdr:row>81</xdr:row>
      <xdr:rowOff>75293</xdr:rowOff>
    </xdr:to>
    <xdr:sp macro="" textlink="">
      <xdr:nvSpPr>
        <xdr:cNvPr id="361" name="楕円 360"/>
        <xdr:cNvSpPr/>
      </xdr:nvSpPr>
      <xdr:spPr>
        <a:xfrm>
          <a:off x="8699500" y="13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24493</xdr:rowOff>
    </xdr:from>
    <xdr:to>
      <xdr:col>50</xdr:col>
      <xdr:colOff>114300</xdr:colOff>
      <xdr:row>81</xdr:row>
      <xdr:rowOff>24493</xdr:rowOff>
    </xdr:to>
    <xdr:cxnSp macro="">
      <xdr:nvCxnSpPr>
        <xdr:cNvPr id="362" name="直線コネクタ 361"/>
        <xdr:cNvCxnSpPr/>
      </xdr:nvCxnSpPr>
      <xdr:spPr>
        <a:xfrm>
          <a:off x="8750300" y="13911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145143</xdr:rowOff>
    </xdr:from>
    <xdr:to>
      <xdr:col>41</xdr:col>
      <xdr:colOff>101600</xdr:colOff>
      <xdr:row>81</xdr:row>
      <xdr:rowOff>75293</xdr:rowOff>
    </xdr:to>
    <xdr:sp macro="" textlink="">
      <xdr:nvSpPr>
        <xdr:cNvPr id="363" name="楕円 362"/>
        <xdr:cNvSpPr/>
      </xdr:nvSpPr>
      <xdr:spPr>
        <a:xfrm>
          <a:off x="7810500" y="13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24493</xdr:rowOff>
    </xdr:from>
    <xdr:to>
      <xdr:col>45</xdr:col>
      <xdr:colOff>177800</xdr:colOff>
      <xdr:row>81</xdr:row>
      <xdr:rowOff>24493</xdr:rowOff>
    </xdr:to>
    <xdr:cxnSp macro="">
      <xdr:nvCxnSpPr>
        <xdr:cNvPr id="364" name="直線コネクタ 363"/>
        <xdr:cNvCxnSpPr/>
      </xdr:nvCxnSpPr>
      <xdr:spPr>
        <a:xfrm>
          <a:off x="7861300" y="13911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77107</xdr:rowOff>
    </xdr:from>
    <xdr:to>
      <xdr:col>36</xdr:col>
      <xdr:colOff>165100</xdr:colOff>
      <xdr:row>84</xdr:row>
      <xdr:rowOff>7257</xdr:rowOff>
    </xdr:to>
    <xdr:sp macro="" textlink="">
      <xdr:nvSpPr>
        <xdr:cNvPr id="365" name="楕円 364"/>
        <xdr:cNvSpPr/>
      </xdr:nvSpPr>
      <xdr:spPr>
        <a:xfrm>
          <a:off x="6921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24493</xdr:rowOff>
    </xdr:from>
    <xdr:to>
      <xdr:col>41</xdr:col>
      <xdr:colOff>50800</xdr:colOff>
      <xdr:row>83</xdr:row>
      <xdr:rowOff>127907</xdr:rowOff>
    </xdr:to>
    <xdr:cxnSp macro="">
      <xdr:nvCxnSpPr>
        <xdr:cNvPr id="366" name="直線コネクタ 365"/>
        <xdr:cNvCxnSpPr/>
      </xdr:nvCxnSpPr>
      <xdr:spPr>
        <a:xfrm flipV="1">
          <a:off x="6972300" y="13911943"/>
          <a:ext cx="889000" cy="4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7"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68"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69" name="n_3aveValue【福祉施設】&#10;一人当たり面積"/>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52813</xdr:rowOff>
    </xdr:from>
    <xdr:ext cx="469744" cy="259045"/>
    <xdr:sp macro="" textlink="">
      <xdr:nvSpPr>
        <xdr:cNvPr id="370" name="n_4aveValue【福祉施設】&#10;一人当たり面積"/>
        <xdr:cNvSpPr txBox="1"/>
      </xdr:nvSpPr>
      <xdr:spPr>
        <a:xfrm>
          <a:off x="6737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91820</xdr:rowOff>
    </xdr:from>
    <xdr:ext cx="469744" cy="259045"/>
    <xdr:sp macro="" textlink="">
      <xdr:nvSpPr>
        <xdr:cNvPr id="371" name="n_1mainValue【福祉施設】&#10;一人当たり面積"/>
        <xdr:cNvSpPr txBox="1"/>
      </xdr:nvSpPr>
      <xdr:spPr>
        <a:xfrm>
          <a:off x="9391727"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91820</xdr:rowOff>
    </xdr:from>
    <xdr:ext cx="469744" cy="259045"/>
    <xdr:sp macro="" textlink="">
      <xdr:nvSpPr>
        <xdr:cNvPr id="372" name="n_2mainValue【福祉施設】&#10;一人当たり面積"/>
        <xdr:cNvSpPr txBox="1"/>
      </xdr:nvSpPr>
      <xdr:spPr>
        <a:xfrm>
          <a:off x="8515427"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91820</xdr:rowOff>
    </xdr:from>
    <xdr:ext cx="469744" cy="259045"/>
    <xdr:sp macro="" textlink="">
      <xdr:nvSpPr>
        <xdr:cNvPr id="373" name="n_3mainValue【福祉施設】&#10;一人当たり面積"/>
        <xdr:cNvSpPr txBox="1"/>
      </xdr:nvSpPr>
      <xdr:spPr>
        <a:xfrm>
          <a:off x="7626427"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23784</xdr:rowOff>
    </xdr:from>
    <xdr:ext cx="469744" cy="259045"/>
    <xdr:sp macro="" textlink="">
      <xdr:nvSpPr>
        <xdr:cNvPr id="374" name="n_4mainValue【福祉施設】&#10;一人当たり面積"/>
        <xdr:cNvSpPr txBox="1"/>
      </xdr:nvSpPr>
      <xdr:spPr>
        <a:xfrm>
          <a:off x="6737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5" name="【市民会館】&#10;有形固定資産減価償却率平均値テキスト"/>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408" name="フローチャート: 判断 407"/>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09" name="フローチャート: 判断 408"/>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410" name="フローチャート: 判断 409"/>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46627</xdr:rowOff>
    </xdr:from>
    <xdr:to>
      <xdr:col>24</xdr:col>
      <xdr:colOff>114300</xdr:colOff>
      <xdr:row>106</xdr:row>
      <xdr:rowOff>148227</xdr:rowOff>
    </xdr:to>
    <xdr:sp macro="" textlink="">
      <xdr:nvSpPr>
        <xdr:cNvPr id="416" name="楕円 415"/>
        <xdr:cNvSpPr/>
      </xdr:nvSpPr>
      <xdr:spPr>
        <a:xfrm>
          <a:off x="45847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25054</xdr:rowOff>
    </xdr:from>
    <xdr:ext cx="405111" cy="259045"/>
    <xdr:sp macro="" textlink="">
      <xdr:nvSpPr>
        <xdr:cNvPr id="417" name="【市民会館】&#10;有形固定資産減価償却率該当値テキスト"/>
        <xdr:cNvSpPr txBox="1"/>
      </xdr:nvSpPr>
      <xdr:spPr>
        <a:xfrm>
          <a:off x="4673600"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12337</xdr:rowOff>
    </xdr:from>
    <xdr:to>
      <xdr:col>20</xdr:col>
      <xdr:colOff>38100</xdr:colOff>
      <xdr:row>106</xdr:row>
      <xdr:rowOff>113937</xdr:rowOff>
    </xdr:to>
    <xdr:sp macro="" textlink="">
      <xdr:nvSpPr>
        <xdr:cNvPr id="418" name="楕円 417"/>
        <xdr:cNvSpPr/>
      </xdr:nvSpPr>
      <xdr:spPr>
        <a:xfrm>
          <a:off x="3746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63137</xdr:rowOff>
    </xdr:from>
    <xdr:to>
      <xdr:col>24</xdr:col>
      <xdr:colOff>63500</xdr:colOff>
      <xdr:row>106</xdr:row>
      <xdr:rowOff>97427</xdr:rowOff>
    </xdr:to>
    <xdr:cxnSp macro="">
      <xdr:nvCxnSpPr>
        <xdr:cNvPr id="419" name="直線コネクタ 418"/>
        <xdr:cNvCxnSpPr/>
      </xdr:nvCxnSpPr>
      <xdr:spPr>
        <a:xfrm>
          <a:off x="3797300" y="182368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151130</xdr:rowOff>
    </xdr:from>
    <xdr:to>
      <xdr:col>15</xdr:col>
      <xdr:colOff>101600</xdr:colOff>
      <xdr:row>106</xdr:row>
      <xdr:rowOff>81280</xdr:rowOff>
    </xdr:to>
    <xdr:sp macro="" textlink="">
      <xdr:nvSpPr>
        <xdr:cNvPr id="420" name="楕円 419"/>
        <xdr:cNvSpPr/>
      </xdr:nvSpPr>
      <xdr:spPr>
        <a:xfrm>
          <a:off x="2857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30480</xdr:rowOff>
    </xdr:from>
    <xdr:to>
      <xdr:col>19</xdr:col>
      <xdr:colOff>177800</xdr:colOff>
      <xdr:row>106</xdr:row>
      <xdr:rowOff>63137</xdr:rowOff>
    </xdr:to>
    <xdr:cxnSp macro="">
      <xdr:nvCxnSpPr>
        <xdr:cNvPr id="421" name="直線コネクタ 420"/>
        <xdr:cNvCxnSpPr/>
      </xdr:nvCxnSpPr>
      <xdr:spPr>
        <a:xfrm>
          <a:off x="2908300" y="18204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116839</xdr:rowOff>
    </xdr:from>
    <xdr:to>
      <xdr:col>10</xdr:col>
      <xdr:colOff>165100</xdr:colOff>
      <xdr:row>106</xdr:row>
      <xdr:rowOff>46989</xdr:rowOff>
    </xdr:to>
    <xdr:sp macro="" textlink="">
      <xdr:nvSpPr>
        <xdr:cNvPr id="422" name="楕円 421"/>
        <xdr:cNvSpPr/>
      </xdr:nvSpPr>
      <xdr:spPr>
        <a:xfrm>
          <a:off x="1968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167639</xdr:rowOff>
    </xdr:from>
    <xdr:to>
      <xdr:col>15</xdr:col>
      <xdr:colOff>50800</xdr:colOff>
      <xdr:row>106</xdr:row>
      <xdr:rowOff>30480</xdr:rowOff>
    </xdr:to>
    <xdr:cxnSp macro="">
      <xdr:nvCxnSpPr>
        <xdr:cNvPr id="423" name="直線コネクタ 422"/>
        <xdr:cNvCxnSpPr/>
      </xdr:nvCxnSpPr>
      <xdr:spPr>
        <a:xfrm>
          <a:off x="2019300" y="181698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82550</xdr:rowOff>
    </xdr:from>
    <xdr:to>
      <xdr:col>6</xdr:col>
      <xdr:colOff>38100</xdr:colOff>
      <xdr:row>106</xdr:row>
      <xdr:rowOff>12700</xdr:rowOff>
    </xdr:to>
    <xdr:sp macro="" textlink="">
      <xdr:nvSpPr>
        <xdr:cNvPr id="424" name="楕円 423"/>
        <xdr:cNvSpPr/>
      </xdr:nvSpPr>
      <xdr:spPr>
        <a:xfrm>
          <a:off x="107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133350</xdr:rowOff>
    </xdr:from>
    <xdr:to>
      <xdr:col>10</xdr:col>
      <xdr:colOff>114300</xdr:colOff>
      <xdr:row>105</xdr:row>
      <xdr:rowOff>167639</xdr:rowOff>
    </xdr:to>
    <xdr:cxnSp macro="">
      <xdr:nvCxnSpPr>
        <xdr:cNvPr id="425" name="直線コネクタ 424"/>
        <xdr:cNvCxnSpPr/>
      </xdr:nvCxnSpPr>
      <xdr:spPr>
        <a:xfrm>
          <a:off x="1130300" y="181356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6"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27" name="n_2aveValue【市民会館】&#10;有形固定資産減価償却率"/>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28" name="n_3aveValue【市民会館】&#10;有形固定資産減価償却率"/>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2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105064</xdr:rowOff>
    </xdr:from>
    <xdr:ext cx="405111" cy="259045"/>
    <xdr:sp macro="" textlink="">
      <xdr:nvSpPr>
        <xdr:cNvPr id="430" name="n_1mainValue【市民会館】&#10;有形固定資産減価償却率"/>
        <xdr:cNvSpPr txBox="1"/>
      </xdr:nvSpPr>
      <xdr:spPr>
        <a:xfrm>
          <a:off x="35820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72407</xdr:rowOff>
    </xdr:from>
    <xdr:ext cx="405111" cy="259045"/>
    <xdr:sp macro="" textlink="">
      <xdr:nvSpPr>
        <xdr:cNvPr id="431" name="n_2mainValue【市民会館】&#10;有形固定資産減価償却率"/>
        <xdr:cNvSpPr txBox="1"/>
      </xdr:nvSpPr>
      <xdr:spPr>
        <a:xfrm>
          <a:off x="2705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38116</xdr:rowOff>
    </xdr:from>
    <xdr:ext cx="405111" cy="259045"/>
    <xdr:sp macro="" textlink="">
      <xdr:nvSpPr>
        <xdr:cNvPr id="432" name="n_3mainValue【市民会館】&#10;有形固定資産減価償却率"/>
        <xdr:cNvSpPr txBox="1"/>
      </xdr:nvSpPr>
      <xdr:spPr>
        <a:xfrm>
          <a:off x="1816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433" name="n_4mainValue【市民会館】&#10;有形固定資産減価償却率"/>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58"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1" name="フローチャート: 判断 460"/>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2" name="フローチャート: 判断 461"/>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63" name="フローチャート: 判断 462"/>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122555</xdr:rowOff>
    </xdr:from>
    <xdr:to>
      <xdr:col>55</xdr:col>
      <xdr:colOff>50800</xdr:colOff>
      <xdr:row>107</xdr:row>
      <xdr:rowOff>52705</xdr:rowOff>
    </xdr:to>
    <xdr:sp macro="" textlink="">
      <xdr:nvSpPr>
        <xdr:cNvPr id="469" name="楕円 468"/>
        <xdr:cNvSpPr/>
      </xdr:nvSpPr>
      <xdr:spPr>
        <a:xfrm>
          <a:off x="10426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37482</xdr:rowOff>
    </xdr:from>
    <xdr:ext cx="469744" cy="259045"/>
    <xdr:sp macro="" textlink="">
      <xdr:nvSpPr>
        <xdr:cNvPr id="470" name="【市民会館】&#10;一人当たり面積該当値テキスト"/>
        <xdr:cNvSpPr txBox="1"/>
      </xdr:nvSpPr>
      <xdr:spPr>
        <a:xfrm>
          <a:off x="10515600" y="1821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133986</xdr:rowOff>
    </xdr:from>
    <xdr:to>
      <xdr:col>50</xdr:col>
      <xdr:colOff>165100</xdr:colOff>
      <xdr:row>107</xdr:row>
      <xdr:rowOff>64136</xdr:rowOff>
    </xdr:to>
    <xdr:sp macro="" textlink="">
      <xdr:nvSpPr>
        <xdr:cNvPr id="471" name="楕円 470"/>
        <xdr:cNvSpPr/>
      </xdr:nvSpPr>
      <xdr:spPr>
        <a:xfrm>
          <a:off x="9588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xdr:rowOff>
    </xdr:from>
    <xdr:to>
      <xdr:col>55</xdr:col>
      <xdr:colOff>0</xdr:colOff>
      <xdr:row>107</xdr:row>
      <xdr:rowOff>13336</xdr:rowOff>
    </xdr:to>
    <xdr:cxnSp macro="">
      <xdr:nvCxnSpPr>
        <xdr:cNvPr id="472" name="直線コネクタ 471"/>
        <xdr:cNvCxnSpPr/>
      </xdr:nvCxnSpPr>
      <xdr:spPr>
        <a:xfrm flipV="1">
          <a:off x="9639300" y="1834705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133986</xdr:rowOff>
    </xdr:from>
    <xdr:to>
      <xdr:col>46</xdr:col>
      <xdr:colOff>38100</xdr:colOff>
      <xdr:row>107</xdr:row>
      <xdr:rowOff>64136</xdr:rowOff>
    </xdr:to>
    <xdr:sp macro="" textlink="">
      <xdr:nvSpPr>
        <xdr:cNvPr id="473" name="楕円 472"/>
        <xdr:cNvSpPr/>
      </xdr:nvSpPr>
      <xdr:spPr>
        <a:xfrm>
          <a:off x="8699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13336</xdr:rowOff>
    </xdr:from>
    <xdr:to>
      <xdr:col>50</xdr:col>
      <xdr:colOff>114300</xdr:colOff>
      <xdr:row>107</xdr:row>
      <xdr:rowOff>13336</xdr:rowOff>
    </xdr:to>
    <xdr:cxnSp macro="">
      <xdr:nvCxnSpPr>
        <xdr:cNvPr id="474" name="直線コネクタ 473"/>
        <xdr:cNvCxnSpPr/>
      </xdr:nvCxnSpPr>
      <xdr:spPr>
        <a:xfrm>
          <a:off x="8750300" y="18358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133986</xdr:rowOff>
    </xdr:from>
    <xdr:to>
      <xdr:col>41</xdr:col>
      <xdr:colOff>101600</xdr:colOff>
      <xdr:row>107</xdr:row>
      <xdr:rowOff>64136</xdr:rowOff>
    </xdr:to>
    <xdr:sp macro="" textlink="">
      <xdr:nvSpPr>
        <xdr:cNvPr id="475" name="楕円 474"/>
        <xdr:cNvSpPr/>
      </xdr:nvSpPr>
      <xdr:spPr>
        <a:xfrm>
          <a:off x="7810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13336</xdr:rowOff>
    </xdr:from>
    <xdr:to>
      <xdr:col>45</xdr:col>
      <xdr:colOff>177800</xdr:colOff>
      <xdr:row>107</xdr:row>
      <xdr:rowOff>13336</xdr:rowOff>
    </xdr:to>
    <xdr:cxnSp macro="">
      <xdr:nvCxnSpPr>
        <xdr:cNvPr id="476" name="直線コネクタ 475"/>
        <xdr:cNvCxnSpPr/>
      </xdr:nvCxnSpPr>
      <xdr:spPr>
        <a:xfrm>
          <a:off x="7861300" y="18358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42545</xdr:rowOff>
    </xdr:from>
    <xdr:to>
      <xdr:col>36</xdr:col>
      <xdr:colOff>165100</xdr:colOff>
      <xdr:row>107</xdr:row>
      <xdr:rowOff>144145</xdr:rowOff>
    </xdr:to>
    <xdr:sp macro="" textlink="">
      <xdr:nvSpPr>
        <xdr:cNvPr id="477" name="楕円 476"/>
        <xdr:cNvSpPr/>
      </xdr:nvSpPr>
      <xdr:spPr>
        <a:xfrm>
          <a:off x="6921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13336</xdr:rowOff>
    </xdr:from>
    <xdr:to>
      <xdr:col>41</xdr:col>
      <xdr:colOff>50800</xdr:colOff>
      <xdr:row>107</xdr:row>
      <xdr:rowOff>93345</xdr:rowOff>
    </xdr:to>
    <xdr:cxnSp macro="">
      <xdr:nvCxnSpPr>
        <xdr:cNvPr id="478" name="直線コネクタ 477"/>
        <xdr:cNvCxnSpPr/>
      </xdr:nvCxnSpPr>
      <xdr:spPr>
        <a:xfrm flipV="1">
          <a:off x="6972300" y="18358486"/>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79" name="n_1aveValue【市民会館】&#10;一人当たり面積"/>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80"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81"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82"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55263</xdr:rowOff>
    </xdr:from>
    <xdr:ext cx="469744" cy="259045"/>
    <xdr:sp macro="" textlink="">
      <xdr:nvSpPr>
        <xdr:cNvPr id="483" name="n_1mainValue【市民会館】&#10;一人当たり面積"/>
        <xdr:cNvSpPr txBox="1"/>
      </xdr:nvSpPr>
      <xdr:spPr>
        <a:xfrm>
          <a:off x="93917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55263</xdr:rowOff>
    </xdr:from>
    <xdr:ext cx="469744" cy="259045"/>
    <xdr:sp macro="" textlink="">
      <xdr:nvSpPr>
        <xdr:cNvPr id="484" name="n_2mainValue【市民会館】&#10;一人当たり面積"/>
        <xdr:cNvSpPr txBox="1"/>
      </xdr:nvSpPr>
      <xdr:spPr>
        <a:xfrm>
          <a:off x="8515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55263</xdr:rowOff>
    </xdr:from>
    <xdr:ext cx="469744" cy="259045"/>
    <xdr:sp macro="" textlink="">
      <xdr:nvSpPr>
        <xdr:cNvPr id="485" name="n_3mainValue【市民会館】&#10;一人当たり面積"/>
        <xdr:cNvSpPr txBox="1"/>
      </xdr:nvSpPr>
      <xdr:spPr>
        <a:xfrm>
          <a:off x="7626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135272</xdr:rowOff>
    </xdr:from>
    <xdr:ext cx="469744" cy="259045"/>
    <xdr:sp macro="" textlink="">
      <xdr:nvSpPr>
        <xdr:cNvPr id="486" name="n_4mainValue【市民会館】&#10;一人当たり面積"/>
        <xdr:cNvSpPr txBox="1"/>
      </xdr:nvSpPr>
      <xdr:spPr>
        <a:xfrm>
          <a:off x="67374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17" name="【一般廃棄物処理施設】&#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20" name="フローチャート: 判断 519"/>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21" name="フローチャート: 判断 520"/>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22" name="フローチャート: 判断 521"/>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151130</xdr:rowOff>
    </xdr:from>
    <xdr:to>
      <xdr:col>85</xdr:col>
      <xdr:colOff>177800</xdr:colOff>
      <xdr:row>41</xdr:row>
      <xdr:rowOff>81280</xdr:rowOff>
    </xdr:to>
    <xdr:sp macro="" textlink="">
      <xdr:nvSpPr>
        <xdr:cNvPr id="528" name="楕円 527"/>
        <xdr:cNvSpPr/>
      </xdr:nvSpPr>
      <xdr:spPr>
        <a:xfrm>
          <a:off x="16268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66057</xdr:rowOff>
    </xdr:from>
    <xdr:ext cx="405111" cy="259045"/>
    <xdr:sp macro="" textlink="">
      <xdr:nvSpPr>
        <xdr:cNvPr id="529" name="【一般廃棄物処理施設】&#10;有形固定資産減価償却率該当値テキスト"/>
        <xdr:cNvSpPr txBox="1"/>
      </xdr:nvSpPr>
      <xdr:spPr>
        <a:xfrm>
          <a:off x="16357600" y="692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125004</xdr:rowOff>
    </xdr:from>
    <xdr:to>
      <xdr:col>81</xdr:col>
      <xdr:colOff>101600</xdr:colOff>
      <xdr:row>41</xdr:row>
      <xdr:rowOff>55154</xdr:rowOff>
    </xdr:to>
    <xdr:sp macro="" textlink="">
      <xdr:nvSpPr>
        <xdr:cNvPr id="530" name="楕円 529"/>
        <xdr:cNvSpPr/>
      </xdr:nvSpPr>
      <xdr:spPr>
        <a:xfrm>
          <a:off x="154305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4354</xdr:rowOff>
    </xdr:from>
    <xdr:to>
      <xdr:col>85</xdr:col>
      <xdr:colOff>127000</xdr:colOff>
      <xdr:row>41</xdr:row>
      <xdr:rowOff>30480</xdr:rowOff>
    </xdr:to>
    <xdr:cxnSp macro="">
      <xdr:nvCxnSpPr>
        <xdr:cNvPr id="531" name="直線コネクタ 530"/>
        <xdr:cNvCxnSpPr/>
      </xdr:nvCxnSpPr>
      <xdr:spPr>
        <a:xfrm>
          <a:off x="15481300" y="703380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82550</xdr:rowOff>
    </xdr:from>
    <xdr:to>
      <xdr:col>76</xdr:col>
      <xdr:colOff>165100</xdr:colOff>
      <xdr:row>41</xdr:row>
      <xdr:rowOff>12700</xdr:rowOff>
    </xdr:to>
    <xdr:sp macro="" textlink="">
      <xdr:nvSpPr>
        <xdr:cNvPr id="532" name="楕円 531"/>
        <xdr:cNvSpPr/>
      </xdr:nvSpPr>
      <xdr:spPr>
        <a:xfrm>
          <a:off x="14541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133350</xdr:rowOff>
    </xdr:from>
    <xdr:to>
      <xdr:col>81</xdr:col>
      <xdr:colOff>50800</xdr:colOff>
      <xdr:row>41</xdr:row>
      <xdr:rowOff>4354</xdr:rowOff>
    </xdr:to>
    <xdr:cxnSp macro="">
      <xdr:nvCxnSpPr>
        <xdr:cNvPr id="533" name="直線コネクタ 532"/>
        <xdr:cNvCxnSpPr/>
      </xdr:nvCxnSpPr>
      <xdr:spPr>
        <a:xfrm>
          <a:off x="14592300" y="699135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144599</xdr:rowOff>
    </xdr:from>
    <xdr:to>
      <xdr:col>72</xdr:col>
      <xdr:colOff>38100</xdr:colOff>
      <xdr:row>41</xdr:row>
      <xdr:rowOff>74749</xdr:rowOff>
    </xdr:to>
    <xdr:sp macro="" textlink="">
      <xdr:nvSpPr>
        <xdr:cNvPr id="534" name="楕円 533"/>
        <xdr:cNvSpPr/>
      </xdr:nvSpPr>
      <xdr:spPr>
        <a:xfrm>
          <a:off x="13652500" y="70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133350</xdr:rowOff>
    </xdr:from>
    <xdr:to>
      <xdr:col>76</xdr:col>
      <xdr:colOff>114300</xdr:colOff>
      <xdr:row>41</xdr:row>
      <xdr:rowOff>23949</xdr:rowOff>
    </xdr:to>
    <xdr:cxnSp macro="">
      <xdr:nvCxnSpPr>
        <xdr:cNvPr id="535" name="直線コネクタ 534"/>
        <xdr:cNvCxnSpPr/>
      </xdr:nvCxnSpPr>
      <xdr:spPr>
        <a:xfrm flipV="1">
          <a:off x="13703300" y="699135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100512</xdr:rowOff>
    </xdr:from>
    <xdr:to>
      <xdr:col>67</xdr:col>
      <xdr:colOff>101600</xdr:colOff>
      <xdr:row>41</xdr:row>
      <xdr:rowOff>30662</xdr:rowOff>
    </xdr:to>
    <xdr:sp macro="" textlink="">
      <xdr:nvSpPr>
        <xdr:cNvPr id="536" name="楕円 535"/>
        <xdr:cNvSpPr/>
      </xdr:nvSpPr>
      <xdr:spPr>
        <a:xfrm>
          <a:off x="12763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151312</xdr:rowOff>
    </xdr:from>
    <xdr:to>
      <xdr:col>71</xdr:col>
      <xdr:colOff>177800</xdr:colOff>
      <xdr:row>41</xdr:row>
      <xdr:rowOff>23949</xdr:rowOff>
    </xdr:to>
    <xdr:cxnSp macro="">
      <xdr:nvCxnSpPr>
        <xdr:cNvPr id="537" name="直線コネクタ 536"/>
        <xdr:cNvCxnSpPr/>
      </xdr:nvCxnSpPr>
      <xdr:spPr>
        <a:xfrm>
          <a:off x="12814300" y="700931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38" name="n_1aveValue【一般廃棄物処理施設】&#10;有形固定資産減価償却率"/>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539" name="n_2aveValue【一般廃棄物処理施設】&#10;有形固定資産減価償却率"/>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40" name="n_3aveValue【一般廃棄物処理施設】&#10;有形固定資産減価償却率"/>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41"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46281</xdr:rowOff>
    </xdr:from>
    <xdr:ext cx="405111" cy="259045"/>
    <xdr:sp macro="" textlink="">
      <xdr:nvSpPr>
        <xdr:cNvPr id="542" name="n_1mainValue【一般廃棄物処理施設】&#10;有形固定資産減価償却率"/>
        <xdr:cNvSpPr txBox="1"/>
      </xdr:nvSpPr>
      <xdr:spPr>
        <a:xfrm>
          <a:off x="15266044"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3827</xdr:rowOff>
    </xdr:from>
    <xdr:ext cx="405111" cy="259045"/>
    <xdr:sp macro="" textlink="">
      <xdr:nvSpPr>
        <xdr:cNvPr id="543" name="n_2mainValue【一般廃棄物処理施設】&#10;有形固定資産減価償却率"/>
        <xdr:cNvSpPr txBox="1"/>
      </xdr:nvSpPr>
      <xdr:spPr>
        <a:xfrm>
          <a:off x="14389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65876</xdr:rowOff>
    </xdr:from>
    <xdr:ext cx="405111" cy="259045"/>
    <xdr:sp macro="" textlink="">
      <xdr:nvSpPr>
        <xdr:cNvPr id="544" name="n_3mainValue【一般廃棄物処理施設】&#10;有形固定資産減価償却率"/>
        <xdr:cNvSpPr txBox="1"/>
      </xdr:nvSpPr>
      <xdr:spPr>
        <a:xfrm>
          <a:off x="13500744" y="709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21789</xdr:rowOff>
    </xdr:from>
    <xdr:ext cx="405111" cy="259045"/>
    <xdr:sp macro="" textlink="">
      <xdr:nvSpPr>
        <xdr:cNvPr id="545" name="n_4mainValue【一般廃棄物処理施設】&#10;有形固定資産減価償却率"/>
        <xdr:cNvSpPr txBox="1"/>
      </xdr:nvSpPr>
      <xdr:spPr>
        <a:xfrm>
          <a:off x="12611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74" name="【一般廃棄物処理施設】&#10;一人当たり有形固定資産（償却資産）額平均値テキスト"/>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6" name="フローチャート: 判断 575"/>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77" name="フローチャート: 判断 576"/>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78" name="フローチャート: 判断 577"/>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79" name="フローチャート: 判断 578"/>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55849</xdr:rowOff>
    </xdr:from>
    <xdr:to>
      <xdr:col>116</xdr:col>
      <xdr:colOff>114300</xdr:colOff>
      <xdr:row>39</xdr:row>
      <xdr:rowOff>157449</xdr:rowOff>
    </xdr:to>
    <xdr:sp macro="" textlink="">
      <xdr:nvSpPr>
        <xdr:cNvPr id="585" name="楕円 584"/>
        <xdr:cNvSpPr/>
      </xdr:nvSpPr>
      <xdr:spPr>
        <a:xfrm>
          <a:off x="22110700" y="67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34276</xdr:rowOff>
    </xdr:from>
    <xdr:ext cx="534377" cy="259045"/>
    <xdr:sp macro="" textlink="">
      <xdr:nvSpPr>
        <xdr:cNvPr id="586" name="【一般廃棄物処理施設】&#10;一人当たり有形固定資産（償却資産）額該当値テキスト"/>
        <xdr:cNvSpPr txBox="1"/>
      </xdr:nvSpPr>
      <xdr:spPr>
        <a:xfrm>
          <a:off x="22199600" y="67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58676</xdr:rowOff>
    </xdr:from>
    <xdr:to>
      <xdr:col>112</xdr:col>
      <xdr:colOff>38100</xdr:colOff>
      <xdr:row>39</xdr:row>
      <xdr:rowOff>160276</xdr:rowOff>
    </xdr:to>
    <xdr:sp macro="" textlink="">
      <xdr:nvSpPr>
        <xdr:cNvPr id="587" name="楕円 586"/>
        <xdr:cNvSpPr/>
      </xdr:nvSpPr>
      <xdr:spPr>
        <a:xfrm>
          <a:off x="21272500" y="67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106649</xdr:rowOff>
    </xdr:from>
    <xdr:to>
      <xdr:col>116</xdr:col>
      <xdr:colOff>63500</xdr:colOff>
      <xdr:row>39</xdr:row>
      <xdr:rowOff>109476</xdr:rowOff>
    </xdr:to>
    <xdr:cxnSp macro="">
      <xdr:nvCxnSpPr>
        <xdr:cNvPr id="588" name="直線コネクタ 587"/>
        <xdr:cNvCxnSpPr/>
      </xdr:nvCxnSpPr>
      <xdr:spPr>
        <a:xfrm flipV="1">
          <a:off x="21323300" y="6793199"/>
          <a:ext cx="8382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62951</xdr:rowOff>
    </xdr:from>
    <xdr:to>
      <xdr:col>107</xdr:col>
      <xdr:colOff>101600</xdr:colOff>
      <xdr:row>39</xdr:row>
      <xdr:rowOff>164551</xdr:rowOff>
    </xdr:to>
    <xdr:sp macro="" textlink="">
      <xdr:nvSpPr>
        <xdr:cNvPr id="589" name="楕円 588"/>
        <xdr:cNvSpPr/>
      </xdr:nvSpPr>
      <xdr:spPr>
        <a:xfrm>
          <a:off x="20383500" y="674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109476</xdr:rowOff>
    </xdr:from>
    <xdr:to>
      <xdr:col>111</xdr:col>
      <xdr:colOff>177800</xdr:colOff>
      <xdr:row>39</xdr:row>
      <xdr:rowOff>113751</xdr:rowOff>
    </xdr:to>
    <xdr:cxnSp macro="">
      <xdr:nvCxnSpPr>
        <xdr:cNvPr id="590" name="直線コネクタ 589"/>
        <xdr:cNvCxnSpPr/>
      </xdr:nvCxnSpPr>
      <xdr:spPr>
        <a:xfrm flipV="1">
          <a:off x="20434300" y="6796026"/>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96510</xdr:rowOff>
    </xdr:from>
    <xdr:to>
      <xdr:col>102</xdr:col>
      <xdr:colOff>165100</xdr:colOff>
      <xdr:row>40</xdr:row>
      <xdr:rowOff>26660</xdr:rowOff>
    </xdr:to>
    <xdr:sp macro="" textlink="">
      <xdr:nvSpPr>
        <xdr:cNvPr id="591" name="楕円 590"/>
        <xdr:cNvSpPr/>
      </xdr:nvSpPr>
      <xdr:spPr>
        <a:xfrm>
          <a:off x="19494500" y="678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113751</xdr:rowOff>
    </xdr:from>
    <xdr:to>
      <xdr:col>107</xdr:col>
      <xdr:colOff>50800</xdr:colOff>
      <xdr:row>39</xdr:row>
      <xdr:rowOff>147310</xdr:rowOff>
    </xdr:to>
    <xdr:cxnSp macro="">
      <xdr:nvCxnSpPr>
        <xdr:cNvPr id="592" name="直線コネクタ 591"/>
        <xdr:cNvCxnSpPr/>
      </xdr:nvCxnSpPr>
      <xdr:spPr>
        <a:xfrm flipV="1">
          <a:off x="19545300" y="6800301"/>
          <a:ext cx="8890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98361</xdr:rowOff>
    </xdr:from>
    <xdr:to>
      <xdr:col>98</xdr:col>
      <xdr:colOff>38100</xdr:colOff>
      <xdr:row>40</xdr:row>
      <xdr:rowOff>28511</xdr:rowOff>
    </xdr:to>
    <xdr:sp macro="" textlink="">
      <xdr:nvSpPr>
        <xdr:cNvPr id="593" name="楕円 592"/>
        <xdr:cNvSpPr/>
      </xdr:nvSpPr>
      <xdr:spPr>
        <a:xfrm>
          <a:off x="18605500" y="67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147310</xdr:rowOff>
    </xdr:from>
    <xdr:to>
      <xdr:col>102</xdr:col>
      <xdr:colOff>114300</xdr:colOff>
      <xdr:row>39</xdr:row>
      <xdr:rowOff>149161</xdr:rowOff>
    </xdr:to>
    <xdr:cxnSp macro="">
      <xdr:nvCxnSpPr>
        <xdr:cNvPr id="594" name="直線コネクタ 593"/>
        <xdr:cNvCxnSpPr/>
      </xdr:nvCxnSpPr>
      <xdr:spPr>
        <a:xfrm flipV="1">
          <a:off x="18656300" y="6833860"/>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95" name="n_1aveValue【一般廃棄物処理施設】&#10;一人当たり有形固定資産（償却資産）額"/>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96" name="n_2aveValue【一般廃棄物処理施設】&#10;一人当たり有形固定資産（償却資産）額"/>
        <xdr:cNvSpPr txBox="1"/>
      </xdr:nvSpPr>
      <xdr:spPr>
        <a:xfrm>
          <a:off x="20167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97" name="n_3aveValue【一般廃棄物処理施設】&#10;一人当たり有形固定資産（償却資産）額"/>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98"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151403</xdr:rowOff>
    </xdr:from>
    <xdr:ext cx="534377" cy="259045"/>
    <xdr:sp macro="" textlink="">
      <xdr:nvSpPr>
        <xdr:cNvPr id="599" name="n_1mainValue【一般廃棄物処理施設】&#10;一人当たり有形固定資産（償却資産）額"/>
        <xdr:cNvSpPr txBox="1"/>
      </xdr:nvSpPr>
      <xdr:spPr>
        <a:xfrm>
          <a:off x="21043411" y="683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155678</xdr:rowOff>
    </xdr:from>
    <xdr:ext cx="534377" cy="259045"/>
    <xdr:sp macro="" textlink="">
      <xdr:nvSpPr>
        <xdr:cNvPr id="600" name="n_2mainValue【一般廃棄物処理施設】&#10;一人当たり有形固定資産（償却資産）額"/>
        <xdr:cNvSpPr txBox="1"/>
      </xdr:nvSpPr>
      <xdr:spPr>
        <a:xfrm>
          <a:off x="20167111" y="684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17787</xdr:rowOff>
    </xdr:from>
    <xdr:ext cx="534377" cy="259045"/>
    <xdr:sp macro="" textlink="">
      <xdr:nvSpPr>
        <xdr:cNvPr id="601" name="n_3mainValue【一般廃棄物処理施設】&#10;一人当たり有形固定資産（償却資産）額"/>
        <xdr:cNvSpPr txBox="1"/>
      </xdr:nvSpPr>
      <xdr:spPr>
        <a:xfrm>
          <a:off x="19278111" y="687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19638</xdr:rowOff>
    </xdr:from>
    <xdr:ext cx="534377" cy="259045"/>
    <xdr:sp macro="" textlink="">
      <xdr:nvSpPr>
        <xdr:cNvPr id="602" name="n_4mainValue【一般廃棄物処理施設】&#10;一人当たり有形固定資産（償却資産）額"/>
        <xdr:cNvSpPr txBox="1"/>
      </xdr:nvSpPr>
      <xdr:spPr>
        <a:xfrm>
          <a:off x="18389111" y="687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25" name="直線コネクタ 62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7" name="直線コネクタ 62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2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29" name="直線コネクタ 62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30" name="【保健センター・保健所】&#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31" name="フローチャート: 判断 63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32" name="フローチャート: 判断 63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3" name="フローチャート: 判断 632"/>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34" name="フローチャート: 判断 633"/>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35" name="フローチャート: 判断 634"/>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141224</xdr:rowOff>
    </xdr:from>
    <xdr:to>
      <xdr:col>85</xdr:col>
      <xdr:colOff>177800</xdr:colOff>
      <xdr:row>58</xdr:row>
      <xdr:rowOff>71374</xdr:rowOff>
    </xdr:to>
    <xdr:sp macro="" textlink="">
      <xdr:nvSpPr>
        <xdr:cNvPr id="641" name="楕円 640"/>
        <xdr:cNvSpPr/>
      </xdr:nvSpPr>
      <xdr:spPr>
        <a:xfrm>
          <a:off x="162687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164101</xdr:rowOff>
    </xdr:from>
    <xdr:ext cx="405111" cy="259045"/>
    <xdr:sp macro="" textlink="">
      <xdr:nvSpPr>
        <xdr:cNvPr id="642" name="【保健センター・保健所】&#10;有形固定資産減価償却率該当値テキスト"/>
        <xdr:cNvSpPr txBox="1"/>
      </xdr:nvSpPr>
      <xdr:spPr>
        <a:xfrm>
          <a:off x="16357600" y="976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86360</xdr:rowOff>
    </xdr:from>
    <xdr:to>
      <xdr:col>81</xdr:col>
      <xdr:colOff>101600</xdr:colOff>
      <xdr:row>58</xdr:row>
      <xdr:rowOff>16510</xdr:rowOff>
    </xdr:to>
    <xdr:sp macro="" textlink="">
      <xdr:nvSpPr>
        <xdr:cNvPr id="643" name="楕円 642"/>
        <xdr:cNvSpPr/>
      </xdr:nvSpPr>
      <xdr:spPr>
        <a:xfrm>
          <a:off x="15430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137160</xdr:rowOff>
    </xdr:from>
    <xdr:to>
      <xdr:col>85</xdr:col>
      <xdr:colOff>127000</xdr:colOff>
      <xdr:row>58</xdr:row>
      <xdr:rowOff>20574</xdr:rowOff>
    </xdr:to>
    <xdr:cxnSp macro="">
      <xdr:nvCxnSpPr>
        <xdr:cNvPr id="644" name="直線コネクタ 643"/>
        <xdr:cNvCxnSpPr/>
      </xdr:nvCxnSpPr>
      <xdr:spPr>
        <a:xfrm>
          <a:off x="15481300" y="990981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31496</xdr:rowOff>
    </xdr:from>
    <xdr:to>
      <xdr:col>76</xdr:col>
      <xdr:colOff>165100</xdr:colOff>
      <xdr:row>57</xdr:row>
      <xdr:rowOff>133096</xdr:rowOff>
    </xdr:to>
    <xdr:sp macro="" textlink="">
      <xdr:nvSpPr>
        <xdr:cNvPr id="645" name="楕円 644"/>
        <xdr:cNvSpPr/>
      </xdr:nvSpPr>
      <xdr:spPr>
        <a:xfrm>
          <a:off x="14541500" y="9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82296</xdr:rowOff>
    </xdr:from>
    <xdr:to>
      <xdr:col>81</xdr:col>
      <xdr:colOff>50800</xdr:colOff>
      <xdr:row>57</xdr:row>
      <xdr:rowOff>137160</xdr:rowOff>
    </xdr:to>
    <xdr:cxnSp macro="">
      <xdr:nvCxnSpPr>
        <xdr:cNvPr id="646" name="直線コネクタ 645"/>
        <xdr:cNvCxnSpPr/>
      </xdr:nvCxnSpPr>
      <xdr:spPr>
        <a:xfrm>
          <a:off x="14592300" y="985494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148082</xdr:rowOff>
    </xdr:from>
    <xdr:to>
      <xdr:col>72</xdr:col>
      <xdr:colOff>38100</xdr:colOff>
      <xdr:row>57</xdr:row>
      <xdr:rowOff>78232</xdr:rowOff>
    </xdr:to>
    <xdr:sp macro="" textlink="">
      <xdr:nvSpPr>
        <xdr:cNvPr id="647" name="楕円 646"/>
        <xdr:cNvSpPr/>
      </xdr:nvSpPr>
      <xdr:spPr>
        <a:xfrm>
          <a:off x="13652500" y="97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27432</xdr:rowOff>
    </xdr:from>
    <xdr:to>
      <xdr:col>76</xdr:col>
      <xdr:colOff>114300</xdr:colOff>
      <xdr:row>57</xdr:row>
      <xdr:rowOff>82296</xdr:rowOff>
    </xdr:to>
    <xdr:cxnSp macro="">
      <xdr:nvCxnSpPr>
        <xdr:cNvPr id="648" name="直線コネクタ 647"/>
        <xdr:cNvCxnSpPr/>
      </xdr:nvCxnSpPr>
      <xdr:spPr>
        <a:xfrm>
          <a:off x="13703300" y="980008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93218</xdr:rowOff>
    </xdr:from>
    <xdr:to>
      <xdr:col>67</xdr:col>
      <xdr:colOff>101600</xdr:colOff>
      <xdr:row>57</xdr:row>
      <xdr:rowOff>23368</xdr:rowOff>
    </xdr:to>
    <xdr:sp macro="" textlink="">
      <xdr:nvSpPr>
        <xdr:cNvPr id="649" name="楕円 648"/>
        <xdr:cNvSpPr/>
      </xdr:nvSpPr>
      <xdr:spPr>
        <a:xfrm>
          <a:off x="12763500" y="96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144018</xdr:rowOff>
    </xdr:from>
    <xdr:to>
      <xdr:col>71</xdr:col>
      <xdr:colOff>177800</xdr:colOff>
      <xdr:row>57</xdr:row>
      <xdr:rowOff>27432</xdr:rowOff>
    </xdr:to>
    <xdr:cxnSp macro="">
      <xdr:nvCxnSpPr>
        <xdr:cNvPr id="650" name="直線コネクタ 649"/>
        <xdr:cNvCxnSpPr/>
      </xdr:nvCxnSpPr>
      <xdr:spPr>
        <a:xfrm>
          <a:off x="12814300" y="974521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51" name="n_1aveValue【保健センター・保健所】&#10;有形固定資産減価償却率"/>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52" name="n_2aveValue【保健センター・保健所】&#10;有形固定資産減価償却率"/>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67073</xdr:rowOff>
    </xdr:from>
    <xdr:ext cx="405111" cy="259045"/>
    <xdr:sp macro="" textlink="">
      <xdr:nvSpPr>
        <xdr:cNvPr id="653" name="n_3aveValue【保健センター・保健所】&#10;有形固定資産減価償却率"/>
        <xdr:cNvSpPr txBox="1"/>
      </xdr:nvSpPr>
      <xdr:spPr>
        <a:xfrm>
          <a:off x="13500744" y="1001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121937</xdr:rowOff>
    </xdr:from>
    <xdr:ext cx="405111" cy="259045"/>
    <xdr:sp macro="" textlink="">
      <xdr:nvSpPr>
        <xdr:cNvPr id="654" name="n_4aveValue【保健センター・保健所】&#10;有形固定資産減価償却率"/>
        <xdr:cNvSpPr txBox="1"/>
      </xdr:nvSpPr>
      <xdr:spPr>
        <a:xfrm>
          <a:off x="12611744" y="989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33037</xdr:rowOff>
    </xdr:from>
    <xdr:ext cx="405111" cy="259045"/>
    <xdr:sp macro="" textlink="">
      <xdr:nvSpPr>
        <xdr:cNvPr id="655" name="n_1mainValue【保健センター・保健所】&#10;有形固定資産減価償却率"/>
        <xdr:cNvSpPr txBox="1"/>
      </xdr:nvSpPr>
      <xdr:spPr>
        <a:xfrm>
          <a:off x="15266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149623</xdr:rowOff>
    </xdr:from>
    <xdr:ext cx="405111" cy="259045"/>
    <xdr:sp macro="" textlink="">
      <xdr:nvSpPr>
        <xdr:cNvPr id="656" name="n_2mainValue【保健センター・保健所】&#10;有形固定資産減価償却率"/>
        <xdr:cNvSpPr txBox="1"/>
      </xdr:nvSpPr>
      <xdr:spPr>
        <a:xfrm>
          <a:off x="14389744" y="957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94759</xdr:rowOff>
    </xdr:from>
    <xdr:ext cx="405111" cy="259045"/>
    <xdr:sp macro="" textlink="">
      <xdr:nvSpPr>
        <xdr:cNvPr id="657" name="n_3mainValue【保健センター・保健所】&#10;有形固定資産減価償却率"/>
        <xdr:cNvSpPr txBox="1"/>
      </xdr:nvSpPr>
      <xdr:spPr>
        <a:xfrm>
          <a:off x="13500744" y="952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39895</xdr:rowOff>
    </xdr:from>
    <xdr:ext cx="405111" cy="259045"/>
    <xdr:sp macro="" textlink="">
      <xdr:nvSpPr>
        <xdr:cNvPr id="658" name="n_4mainValue【保健センター・保健所】&#10;有形固定資産減価償却率"/>
        <xdr:cNvSpPr txBox="1"/>
      </xdr:nvSpPr>
      <xdr:spPr>
        <a:xfrm>
          <a:off x="12611744" y="946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2" name="直線コネクタ 68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4" name="直線コネクタ 68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6" name="直線コネクタ 68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687" name="【保健センター・保健所】&#10;一人当たり面積平均値テキスト"/>
        <xdr:cNvSpPr txBox="1"/>
      </xdr:nvSpPr>
      <xdr:spPr>
        <a:xfrm>
          <a:off x="22199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8" name="フローチャート: 判断 687"/>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89" name="フローチャート: 判断 688"/>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0" name="フローチャート: 判断 689"/>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91" name="フローチャート: 判断 690"/>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92" name="フローチャート: 判断 691"/>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101600</xdr:rowOff>
    </xdr:from>
    <xdr:to>
      <xdr:col>116</xdr:col>
      <xdr:colOff>114300</xdr:colOff>
      <xdr:row>57</xdr:row>
      <xdr:rowOff>31750</xdr:rowOff>
    </xdr:to>
    <xdr:sp macro="" textlink="">
      <xdr:nvSpPr>
        <xdr:cNvPr id="698" name="楕円 697"/>
        <xdr:cNvSpPr/>
      </xdr:nvSpPr>
      <xdr:spPr>
        <a:xfrm>
          <a:off x="22110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16527</xdr:rowOff>
    </xdr:from>
    <xdr:ext cx="469744" cy="259045"/>
    <xdr:sp macro="" textlink="">
      <xdr:nvSpPr>
        <xdr:cNvPr id="699" name="【保健センター・保健所】&#10;一人当たり面積該当値テキスト"/>
        <xdr:cNvSpPr txBox="1"/>
      </xdr:nvSpPr>
      <xdr:spPr>
        <a:xfrm>
          <a:off x="22199600"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120650</xdr:rowOff>
    </xdr:from>
    <xdr:to>
      <xdr:col>112</xdr:col>
      <xdr:colOff>38100</xdr:colOff>
      <xdr:row>57</xdr:row>
      <xdr:rowOff>50800</xdr:rowOff>
    </xdr:to>
    <xdr:sp macro="" textlink="">
      <xdr:nvSpPr>
        <xdr:cNvPr id="700" name="楕円 699"/>
        <xdr:cNvSpPr/>
      </xdr:nvSpPr>
      <xdr:spPr>
        <a:xfrm>
          <a:off x="21272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152400</xdr:rowOff>
    </xdr:from>
    <xdr:to>
      <xdr:col>116</xdr:col>
      <xdr:colOff>63500</xdr:colOff>
      <xdr:row>57</xdr:row>
      <xdr:rowOff>0</xdr:rowOff>
    </xdr:to>
    <xdr:cxnSp macro="">
      <xdr:nvCxnSpPr>
        <xdr:cNvPr id="701" name="直線コネクタ 700"/>
        <xdr:cNvCxnSpPr/>
      </xdr:nvCxnSpPr>
      <xdr:spPr>
        <a:xfrm flipV="1">
          <a:off x="21323300" y="9753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120650</xdr:rowOff>
    </xdr:from>
    <xdr:to>
      <xdr:col>107</xdr:col>
      <xdr:colOff>101600</xdr:colOff>
      <xdr:row>57</xdr:row>
      <xdr:rowOff>50800</xdr:rowOff>
    </xdr:to>
    <xdr:sp macro="" textlink="">
      <xdr:nvSpPr>
        <xdr:cNvPr id="702" name="楕円 701"/>
        <xdr:cNvSpPr/>
      </xdr:nvSpPr>
      <xdr:spPr>
        <a:xfrm>
          <a:off x="20383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0</xdr:rowOff>
    </xdr:from>
    <xdr:to>
      <xdr:col>111</xdr:col>
      <xdr:colOff>177800</xdr:colOff>
      <xdr:row>57</xdr:row>
      <xdr:rowOff>0</xdr:rowOff>
    </xdr:to>
    <xdr:cxnSp macro="">
      <xdr:nvCxnSpPr>
        <xdr:cNvPr id="703" name="直線コネクタ 702"/>
        <xdr:cNvCxnSpPr/>
      </xdr:nvCxnSpPr>
      <xdr:spPr>
        <a:xfrm>
          <a:off x="20434300" y="9772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120650</xdr:rowOff>
    </xdr:from>
    <xdr:to>
      <xdr:col>102</xdr:col>
      <xdr:colOff>165100</xdr:colOff>
      <xdr:row>57</xdr:row>
      <xdr:rowOff>50800</xdr:rowOff>
    </xdr:to>
    <xdr:sp macro="" textlink="">
      <xdr:nvSpPr>
        <xdr:cNvPr id="704" name="楕円 703"/>
        <xdr:cNvSpPr/>
      </xdr:nvSpPr>
      <xdr:spPr>
        <a:xfrm>
          <a:off x="19494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0</xdr:rowOff>
    </xdr:from>
    <xdr:to>
      <xdr:col>107</xdr:col>
      <xdr:colOff>50800</xdr:colOff>
      <xdr:row>57</xdr:row>
      <xdr:rowOff>0</xdr:rowOff>
    </xdr:to>
    <xdr:cxnSp macro="">
      <xdr:nvCxnSpPr>
        <xdr:cNvPr id="705" name="直線コネクタ 704"/>
        <xdr:cNvCxnSpPr/>
      </xdr:nvCxnSpPr>
      <xdr:spPr>
        <a:xfrm>
          <a:off x="19545300" y="9772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101600</xdr:rowOff>
    </xdr:from>
    <xdr:to>
      <xdr:col>98</xdr:col>
      <xdr:colOff>38100</xdr:colOff>
      <xdr:row>58</xdr:row>
      <xdr:rowOff>31750</xdr:rowOff>
    </xdr:to>
    <xdr:sp macro="" textlink="">
      <xdr:nvSpPr>
        <xdr:cNvPr id="706" name="楕円 705"/>
        <xdr:cNvSpPr/>
      </xdr:nvSpPr>
      <xdr:spPr>
        <a:xfrm>
          <a:off x="18605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0</xdr:rowOff>
    </xdr:from>
    <xdr:to>
      <xdr:col>102</xdr:col>
      <xdr:colOff>114300</xdr:colOff>
      <xdr:row>57</xdr:row>
      <xdr:rowOff>152400</xdr:rowOff>
    </xdr:to>
    <xdr:cxnSp macro="">
      <xdr:nvCxnSpPr>
        <xdr:cNvPr id="707" name="直線コネクタ 706"/>
        <xdr:cNvCxnSpPr/>
      </xdr:nvCxnSpPr>
      <xdr:spPr>
        <a:xfrm flipV="1">
          <a:off x="18656300" y="97726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708" name="n_1aveValue【保健センター・保健所】&#10;一人当たり面積"/>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709" name="n_2aveValue【保健センター・保健所】&#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3827</xdr:rowOff>
    </xdr:from>
    <xdr:ext cx="469744" cy="259045"/>
    <xdr:sp macro="" textlink="">
      <xdr:nvSpPr>
        <xdr:cNvPr id="710" name="n_3aveValue【保健センター・保健所】&#10;一人当たり面積"/>
        <xdr:cNvSpPr txBox="1"/>
      </xdr:nvSpPr>
      <xdr:spPr>
        <a:xfrm>
          <a:off x="19310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80027</xdr:rowOff>
    </xdr:from>
    <xdr:ext cx="469744" cy="259045"/>
    <xdr:sp macro="" textlink="">
      <xdr:nvSpPr>
        <xdr:cNvPr id="711" name="n_4aveValue【保健センター・保健所】&#10;一人当たり面積"/>
        <xdr:cNvSpPr txBox="1"/>
      </xdr:nvSpPr>
      <xdr:spPr>
        <a:xfrm>
          <a:off x="184214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67327</xdr:rowOff>
    </xdr:from>
    <xdr:ext cx="469744" cy="259045"/>
    <xdr:sp macro="" textlink="">
      <xdr:nvSpPr>
        <xdr:cNvPr id="712" name="n_1mainValue【保健センター・保健所】&#10;一人当たり面積"/>
        <xdr:cNvSpPr txBox="1"/>
      </xdr:nvSpPr>
      <xdr:spPr>
        <a:xfrm>
          <a:off x="210757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67327</xdr:rowOff>
    </xdr:from>
    <xdr:ext cx="469744" cy="259045"/>
    <xdr:sp macro="" textlink="">
      <xdr:nvSpPr>
        <xdr:cNvPr id="713" name="n_2mainValue【保健センター・保健所】&#10;一人当たり面積"/>
        <xdr:cNvSpPr txBox="1"/>
      </xdr:nvSpPr>
      <xdr:spPr>
        <a:xfrm>
          <a:off x="201994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67327</xdr:rowOff>
    </xdr:from>
    <xdr:ext cx="469744" cy="259045"/>
    <xdr:sp macro="" textlink="">
      <xdr:nvSpPr>
        <xdr:cNvPr id="714" name="n_3mainValue【保健センター・保健所】&#10;一人当たり面積"/>
        <xdr:cNvSpPr txBox="1"/>
      </xdr:nvSpPr>
      <xdr:spPr>
        <a:xfrm>
          <a:off x="193104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48277</xdr:rowOff>
    </xdr:from>
    <xdr:ext cx="469744" cy="259045"/>
    <xdr:sp macro="" textlink="">
      <xdr:nvSpPr>
        <xdr:cNvPr id="715" name="n_4mainValue【保健センター・保健所】&#10;一人当たり面積"/>
        <xdr:cNvSpPr txBox="1"/>
      </xdr:nvSpPr>
      <xdr:spPr>
        <a:xfrm>
          <a:off x="18421427"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0" name="直線コネクタ 739"/>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1"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2" name="直線コネクタ 741"/>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3"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4" name="直線コネクタ 743"/>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45" name="【消防施設】&#10;有形固定資産減価償却率平均値テキスト"/>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6" name="フローチャート: 判断 745"/>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7" name="フローチャート: 判断 746"/>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48" name="フローチャート: 判断 747"/>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49" name="フローチャート: 判断 748"/>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50" name="フローチャート: 判断 749"/>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73025</xdr:rowOff>
    </xdr:from>
    <xdr:to>
      <xdr:col>85</xdr:col>
      <xdr:colOff>177800</xdr:colOff>
      <xdr:row>83</xdr:row>
      <xdr:rowOff>3175</xdr:rowOff>
    </xdr:to>
    <xdr:sp macro="" textlink="">
      <xdr:nvSpPr>
        <xdr:cNvPr id="756" name="楕円 755"/>
        <xdr:cNvSpPr/>
      </xdr:nvSpPr>
      <xdr:spPr>
        <a:xfrm>
          <a:off x="16268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51452</xdr:rowOff>
    </xdr:from>
    <xdr:ext cx="405111" cy="259045"/>
    <xdr:sp macro="" textlink="">
      <xdr:nvSpPr>
        <xdr:cNvPr id="757" name="【消防施設】&#10;有形固定資産減価償却率該当値テキスト"/>
        <xdr:cNvSpPr txBox="1"/>
      </xdr:nvSpPr>
      <xdr:spPr>
        <a:xfrm>
          <a:off x="16357600"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36830</xdr:rowOff>
    </xdr:from>
    <xdr:to>
      <xdr:col>81</xdr:col>
      <xdr:colOff>101600</xdr:colOff>
      <xdr:row>82</xdr:row>
      <xdr:rowOff>138430</xdr:rowOff>
    </xdr:to>
    <xdr:sp macro="" textlink="">
      <xdr:nvSpPr>
        <xdr:cNvPr id="758" name="楕円 757"/>
        <xdr:cNvSpPr/>
      </xdr:nvSpPr>
      <xdr:spPr>
        <a:xfrm>
          <a:off x="15430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87630</xdr:rowOff>
    </xdr:from>
    <xdr:to>
      <xdr:col>85</xdr:col>
      <xdr:colOff>127000</xdr:colOff>
      <xdr:row>82</xdr:row>
      <xdr:rowOff>123825</xdr:rowOff>
    </xdr:to>
    <xdr:cxnSp macro="">
      <xdr:nvCxnSpPr>
        <xdr:cNvPr id="759" name="直線コネクタ 758"/>
        <xdr:cNvCxnSpPr/>
      </xdr:nvCxnSpPr>
      <xdr:spPr>
        <a:xfrm>
          <a:off x="15481300" y="141465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60" name="楕円 759"/>
        <xdr:cNvSpPr/>
      </xdr:nvSpPr>
      <xdr:spPr>
        <a:xfrm>
          <a:off x="14541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49530</xdr:rowOff>
    </xdr:from>
    <xdr:to>
      <xdr:col>81</xdr:col>
      <xdr:colOff>50800</xdr:colOff>
      <xdr:row>82</xdr:row>
      <xdr:rowOff>87630</xdr:rowOff>
    </xdr:to>
    <xdr:cxnSp macro="">
      <xdr:nvCxnSpPr>
        <xdr:cNvPr id="761" name="直線コネクタ 760"/>
        <xdr:cNvCxnSpPr/>
      </xdr:nvCxnSpPr>
      <xdr:spPr>
        <a:xfrm>
          <a:off x="14592300" y="14108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135889</xdr:rowOff>
    </xdr:from>
    <xdr:to>
      <xdr:col>72</xdr:col>
      <xdr:colOff>38100</xdr:colOff>
      <xdr:row>82</xdr:row>
      <xdr:rowOff>66039</xdr:rowOff>
    </xdr:to>
    <xdr:sp macro="" textlink="">
      <xdr:nvSpPr>
        <xdr:cNvPr id="762" name="楕円 761"/>
        <xdr:cNvSpPr/>
      </xdr:nvSpPr>
      <xdr:spPr>
        <a:xfrm>
          <a:off x="1365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15239</xdr:rowOff>
    </xdr:from>
    <xdr:to>
      <xdr:col>76</xdr:col>
      <xdr:colOff>114300</xdr:colOff>
      <xdr:row>82</xdr:row>
      <xdr:rowOff>49530</xdr:rowOff>
    </xdr:to>
    <xdr:cxnSp macro="">
      <xdr:nvCxnSpPr>
        <xdr:cNvPr id="763" name="直線コネクタ 762"/>
        <xdr:cNvCxnSpPr/>
      </xdr:nvCxnSpPr>
      <xdr:spPr>
        <a:xfrm>
          <a:off x="13703300" y="140741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97789</xdr:rowOff>
    </xdr:from>
    <xdr:to>
      <xdr:col>67</xdr:col>
      <xdr:colOff>101600</xdr:colOff>
      <xdr:row>82</xdr:row>
      <xdr:rowOff>27939</xdr:rowOff>
    </xdr:to>
    <xdr:sp macro="" textlink="">
      <xdr:nvSpPr>
        <xdr:cNvPr id="764" name="楕円 763"/>
        <xdr:cNvSpPr/>
      </xdr:nvSpPr>
      <xdr:spPr>
        <a:xfrm>
          <a:off x="12763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148589</xdr:rowOff>
    </xdr:from>
    <xdr:to>
      <xdr:col>71</xdr:col>
      <xdr:colOff>177800</xdr:colOff>
      <xdr:row>82</xdr:row>
      <xdr:rowOff>15239</xdr:rowOff>
    </xdr:to>
    <xdr:cxnSp macro="">
      <xdr:nvCxnSpPr>
        <xdr:cNvPr id="765" name="直線コネクタ 764"/>
        <xdr:cNvCxnSpPr/>
      </xdr:nvCxnSpPr>
      <xdr:spPr>
        <a:xfrm>
          <a:off x="12814300" y="14036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66"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67" name="n_2aveValue【消防施設】&#10;有形固定資産減価償却率"/>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68" name="n_3aveValue【消防施設】&#10;有形固定資産減価償却率"/>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69"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129557</xdr:rowOff>
    </xdr:from>
    <xdr:ext cx="405111" cy="259045"/>
    <xdr:sp macro="" textlink="">
      <xdr:nvSpPr>
        <xdr:cNvPr id="770" name="n_1mainValue【消防施設】&#10;有形固定資産減価償却率"/>
        <xdr:cNvSpPr txBox="1"/>
      </xdr:nvSpPr>
      <xdr:spPr>
        <a:xfrm>
          <a:off x="15266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771" name="n_2mainValue【消防施設】&#10;有形固定資産減価償却率"/>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772" name="n_3main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19066</xdr:rowOff>
    </xdr:from>
    <xdr:ext cx="405111" cy="259045"/>
    <xdr:sp macro="" textlink="">
      <xdr:nvSpPr>
        <xdr:cNvPr id="773" name="n_4mainValue【消防施設】&#10;有形固定資産減価償却率"/>
        <xdr:cNvSpPr txBox="1"/>
      </xdr:nvSpPr>
      <xdr:spPr>
        <a:xfrm>
          <a:off x="12611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7" name="直線コネクタ 796"/>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8"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9" name="直線コネクタ 798"/>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1" name="直線コネクタ 80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2" name="【消防施設】&#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3" name="フローチャート: 判断 802"/>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4" name="フローチャート: 判断 803"/>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05" name="フローチャート: 判断 804"/>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6" name="フローチャート: 判断 805"/>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07" name="フローチャート: 判断 806"/>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3" name="楕円 812"/>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814" name="【消防施設】&#10;一人当たり面積該当値テキスト"/>
        <xdr:cNvSpPr txBox="1"/>
      </xdr:nvSpPr>
      <xdr:spPr>
        <a:xfrm>
          <a:off x="221996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815" name="楕円 814"/>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57150</xdr:rowOff>
    </xdr:to>
    <xdr:cxnSp macro="">
      <xdr:nvCxnSpPr>
        <xdr:cNvPr id="816" name="直線コネクタ 815"/>
        <xdr:cNvCxnSpPr/>
      </xdr:nvCxnSpPr>
      <xdr:spPr>
        <a:xfrm>
          <a:off x="21323300" y="1428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817" name="楕円 816"/>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818" name="直線コネクタ 817"/>
        <xdr:cNvCxnSpPr/>
      </xdr:nvCxnSpPr>
      <xdr:spPr>
        <a:xfrm>
          <a:off x="20434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819" name="楕円 818"/>
        <xdr:cNvSpPr/>
      </xdr:nvSpPr>
      <xdr:spPr>
        <a:xfrm>
          <a:off x="19494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69850</xdr:rowOff>
    </xdr:to>
    <xdr:cxnSp macro="">
      <xdr:nvCxnSpPr>
        <xdr:cNvPr id="820" name="直線コネクタ 819"/>
        <xdr:cNvCxnSpPr/>
      </xdr:nvCxnSpPr>
      <xdr:spPr>
        <a:xfrm flipV="1">
          <a:off x="19545300" y="1428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88900</xdr:rowOff>
    </xdr:from>
    <xdr:to>
      <xdr:col>98</xdr:col>
      <xdr:colOff>38100</xdr:colOff>
      <xdr:row>85</xdr:row>
      <xdr:rowOff>19050</xdr:rowOff>
    </xdr:to>
    <xdr:sp macro="" textlink="">
      <xdr:nvSpPr>
        <xdr:cNvPr id="821" name="楕円 820"/>
        <xdr:cNvSpPr/>
      </xdr:nvSpPr>
      <xdr:spPr>
        <a:xfrm>
          <a:off x="18605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69850</xdr:rowOff>
    </xdr:from>
    <xdr:to>
      <xdr:col>102</xdr:col>
      <xdr:colOff>114300</xdr:colOff>
      <xdr:row>84</xdr:row>
      <xdr:rowOff>139700</xdr:rowOff>
    </xdr:to>
    <xdr:cxnSp macro="">
      <xdr:nvCxnSpPr>
        <xdr:cNvPr id="822" name="直線コネクタ 821"/>
        <xdr:cNvCxnSpPr/>
      </xdr:nvCxnSpPr>
      <xdr:spPr>
        <a:xfrm flipV="1">
          <a:off x="18656300" y="143002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23" name="n_1ave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24" name="n_2aveValue【消防施設】&#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25" name="n_3aveValue【消防施設】&#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26"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99077</xdr:rowOff>
    </xdr:from>
    <xdr:ext cx="469744" cy="259045"/>
    <xdr:sp macro="" textlink="">
      <xdr:nvSpPr>
        <xdr:cNvPr id="827" name="n_1mainValue【消防施設】&#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828" name="n_2mainValue【消防施設】&#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111777</xdr:rowOff>
    </xdr:from>
    <xdr:ext cx="469744" cy="259045"/>
    <xdr:sp macro="" textlink="">
      <xdr:nvSpPr>
        <xdr:cNvPr id="829" name="n_3mainValue【消防施設】&#10;一人当たり面積"/>
        <xdr:cNvSpPr txBox="1"/>
      </xdr:nvSpPr>
      <xdr:spPr>
        <a:xfrm>
          <a:off x="19310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10177</xdr:rowOff>
    </xdr:from>
    <xdr:ext cx="469744" cy="259045"/>
    <xdr:sp macro="" textlink="">
      <xdr:nvSpPr>
        <xdr:cNvPr id="830" name="n_4mainValue【消防施設】&#10;一人当たり面積"/>
        <xdr:cNvSpPr txBox="1"/>
      </xdr:nvSpPr>
      <xdr:spPr>
        <a:xfrm>
          <a:off x="18421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6" name="直線コネクタ 855"/>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7"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8" name="直線コネクタ 857"/>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59"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60" name="直線コネクタ 859"/>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61" name="【庁舎】&#10;有形固定資産減価償却率平均値テキスト"/>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62" name="フローチャート: 判断 861"/>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3" name="フローチャート: 判断 862"/>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64" name="フローチャート: 判断 863"/>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65" name="フローチャート: 判断 864"/>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66" name="フローチャート: 判断 865"/>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97245</xdr:rowOff>
    </xdr:from>
    <xdr:to>
      <xdr:col>85</xdr:col>
      <xdr:colOff>177800</xdr:colOff>
      <xdr:row>106</xdr:row>
      <xdr:rowOff>27395</xdr:rowOff>
    </xdr:to>
    <xdr:sp macro="" textlink="">
      <xdr:nvSpPr>
        <xdr:cNvPr id="872" name="楕円 871"/>
        <xdr:cNvSpPr/>
      </xdr:nvSpPr>
      <xdr:spPr>
        <a:xfrm>
          <a:off x="162687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75672</xdr:rowOff>
    </xdr:from>
    <xdr:ext cx="405111" cy="259045"/>
    <xdr:sp macro="" textlink="">
      <xdr:nvSpPr>
        <xdr:cNvPr id="873" name="【庁舎】&#10;有形固定資産減価償却率該当値テキスト"/>
        <xdr:cNvSpPr txBox="1"/>
      </xdr:nvSpPr>
      <xdr:spPr>
        <a:xfrm>
          <a:off x="16357600"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58057</xdr:rowOff>
    </xdr:from>
    <xdr:to>
      <xdr:col>81</xdr:col>
      <xdr:colOff>101600</xdr:colOff>
      <xdr:row>105</xdr:row>
      <xdr:rowOff>159657</xdr:rowOff>
    </xdr:to>
    <xdr:sp macro="" textlink="">
      <xdr:nvSpPr>
        <xdr:cNvPr id="874" name="楕円 873"/>
        <xdr:cNvSpPr/>
      </xdr:nvSpPr>
      <xdr:spPr>
        <a:xfrm>
          <a:off x="15430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108857</xdr:rowOff>
    </xdr:from>
    <xdr:to>
      <xdr:col>85</xdr:col>
      <xdr:colOff>127000</xdr:colOff>
      <xdr:row>105</xdr:row>
      <xdr:rowOff>148045</xdr:rowOff>
    </xdr:to>
    <xdr:cxnSp macro="">
      <xdr:nvCxnSpPr>
        <xdr:cNvPr id="875" name="直線コネクタ 874"/>
        <xdr:cNvCxnSpPr/>
      </xdr:nvCxnSpPr>
      <xdr:spPr>
        <a:xfrm>
          <a:off x="15481300" y="1811110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17236</xdr:rowOff>
    </xdr:from>
    <xdr:to>
      <xdr:col>76</xdr:col>
      <xdr:colOff>165100</xdr:colOff>
      <xdr:row>105</xdr:row>
      <xdr:rowOff>118836</xdr:rowOff>
    </xdr:to>
    <xdr:sp macro="" textlink="">
      <xdr:nvSpPr>
        <xdr:cNvPr id="876" name="楕円 875"/>
        <xdr:cNvSpPr/>
      </xdr:nvSpPr>
      <xdr:spPr>
        <a:xfrm>
          <a:off x="14541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68036</xdr:rowOff>
    </xdr:from>
    <xdr:to>
      <xdr:col>81</xdr:col>
      <xdr:colOff>50800</xdr:colOff>
      <xdr:row>105</xdr:row>
      <xdr:rowOff>108857</xdr:rowOff>
    </xdr:to>
    <xdr:cxnSp macro="">
      <xdr:nvCxnSpPr>
        <xdr:cNvPr id="877" name="直線コネクタ 876"/>
        <xdr:cNvCxnSpPr/>
      </xdr:nvCxnSpPr>
      <xdr:spPr>
        <a:xfrm>
          <a:off x="14592300" y="180702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78" name="楕円 877"/>
        <xdr:cNvSpPr/>
      </xdr:nvSpPr>
      <xdr:spPr>
        <a:xfrm>
          <a:off x="13652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14151</xdr:rowOff>
    </xdr:from>
    <xdr:to>
      <xdr:col>76</xdr:col>
      <xdr:colOff>114300</xdr:colOff>
      <xdr:row>105</xdr:row>
      <xdr:rowOff>68036</xdr:rowOff>
    </xdr:to>
    <xdr:cxnSp macro="">
      <xdr:nvCxnSpPr>
        <xdr:cNvPr id="879" name="直線コネクタ 878"/>
        <xdr:cNvCxnSpPr/>
      </xdr:nvCxnSpPr>
      <xdr:spPr>
        <a:xfrm>
          <a:off x="13703300" y="1801640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113574</xdr:rowOff>
    </xdr:from>
    <xdr:to>
      <xdr:col>67</xdr:col>
      <xdr:colOff>101600</xdr:colOff>
      <xdr:row>105</xdr:row>
      <xdr:rowOff>43724</xdr:rowOff>
    </xdr:to>
    <xdr:sp macro="" textlink="">
      <xdr:nvSpPr>
        <xdr:cNvPr id="880" name="楕円 879"/>
        <xdr:cNvSpPr/>
      </xdr:nvSpPr>
      <xdr:spPr>
        <a:xfrm>
          <a:off x="12763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164374</xdr:rowOff>
    </xdr:from>
    <xdr:to>
      <xdr:col>71</xdr:col>
      <xdr:colOff>177800</xdr:colOff>
      <xdr:row>105</xdr:row>
      <xdr:rowOff>14151</xdr:rowOff>
    </xdr:to>
    <xdr:cxnSp macro="">
      <xdr:nvCxnSpPr>
        <xdr:cNvPr id="881" name="直線コネクタ 880"/>
        <xdr:cNvCxnSpPr/>
      </xdr:nvCxnSpPr>
      <xdr:spPr>
        <a:xfrm>
          <a:off x="12814300" y="1799517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82"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83"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84" name="n_3aveValue【庁舎】&#10;有形固定資産減価償却率"/>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85"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150784</xdr:rowOff>
    </xdr:from>
    <xdr:ext cx="405111" cy="259045"/>
    <xdr:sp macro="" textlink="">
      <xdr:nvSpPr>
        <xdr:cNvPr id="886" name="n_1mainValue【庁舎】&#10;有形固定資産減価償却率"/>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109963</xdr:rowOff>
    </xdr:from>
    <xdr:ext cx="405111" cy="259045"/>
    <xdr:sp macro="" textlink="">
      <xdr:nvSpPr>
        <xdr:cNvPr id="887" name="n_2mainValue【庁舎】&#10;有形固定資産減価償却率"/>
        <xdr:cNvSpPr txBox="1"/>
      </xdr:nvSpPr>
      <xdr:spPr>
        <a:xfrm>
          <a:off x="14389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88" name="n_3main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34851</xdr:rowOff>
    </xdr:from>
    <xdr:ext cx="405111" cy="259045"/>
    <xdr:sp macro="" textlink="">
      <xdr:nvSpPr>
        <xdr:cNvPr id="889" name="n_4mainValue【庁舎】&#10;有形固定資産減価償却率"/>
        <xdr:cNvSpPr txBox="1"/>
      </xdr:nvSpPr>
      <xdr:spPr>
        <a:xfrm>
          <a:off x="12611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11" name="直線コネクタ 910"/>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2"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3" name="直線コネクタ 912"/>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4"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5" name="直線コネクタ 914"/>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916" name="【庁舎】&#10;一人当たり面積平均値テキスト"/>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7" name="フローチャート: 判断 916"/>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18" name="フローチャート: 判断 917"/>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19" name="フローチャート: 判断 918"/>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20" name="フローチャート: 判断 919"/>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21" name="フローチャート: 判断 920"/>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77978</xdr:rowOff>
    </xdr:from>
    <xdr:to>
      <xdr:col>116</xdr:col>
      <xdr:colOff>114300</xdr:colOff>
      <xdr:row>104</xdr:row>
      <xdr:rowOff>8128</xdr:rowOff>
    </xdr:to>
    <xdr:sp macro="" textlink="">
      <xdr:nvSpPr>
        <xdr:cNvPr id="927" name="楕円 926"/>
        <xdr:cNvSpPr/>
      </xdr:nvSpPr>
      <xdr:spPr>
        <a:xfrm>
          <a:off x="221107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100855</xdr:rowOff>
    </xdr:from>
    <xdr:ext cx="469744" cy="259045"/>
    <xdr:sp macro="" textlink="">
      <xdr:nvSpPr>
        <xdr:cNvPr id="928" name="【庁舎】&#10;一人当たり面積該当値テキスト"/>
        <xdr:cNvSpPr txBox="1"/>
      </xdr:nvSpPr>
      <xdr:spPr>
        <a:xfrm>
          <a:off x="22199600" y="1758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109982</xdr:rowOff>
    </xdr:from>
    <xdr:to>
      <xdr:col>112</xdr:col>
      <xdr:colOff>38100</xdr:colOff>
      <xdr:row>104</xdr:row>
      <xdr:rowOff>40132</xdr:rowOff>
    </xdr:to>
    <xdr:sp macro="" textlink="">
      <xdr:nvSpPr>
        <xdr:cNvPr id="929" name="楕円 928"/>
        <xdr:cNvSpPr/>
      </xdr:nvSpPr>
      <xdr:spPr>
        <a:xfrm>
          <a:off x="21272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128778</xdr:rowOff>
    </xdr:from>
    <xdr:to>
      <xdr:col>116</xdr:col>
      <xdr:colOff>63500</xdr:colOff>
      <xdr:row>103</xdr:row>
      <xdr:rowOff>160782</xdr:rowOff>
    </xdr:to>
    <xdr:cxnSp macro="">
      <xdr:nvCxnSpPr>
        <xdr:cNvPr id="930" name="直線コネクタ 929"/>
        <xdr:cNvCxnSpPr/>
      </xdr:nvCxnSpPr>
      <xdr:spPr>
        <a:xfrm flipV="1">
          <a:off x="21323300" y="177881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109982</xdr:rowOff>
    </xdr:from>
    <xdr:to>
      <xdr:col>107</xdr:col>
      <xdr:colOff>101600</xdr:colOff>
      <xdr:row>104</xdr:row>
      <xdr:rowOff>40132</xdr:rowOff>
    </xdr:to>
    <xdr:sp macro="" textlink="">
      <xdr:nvSpPr>
        <xdr:cNvPr id="931" name="楕円 930"/>
        <xdr:cNvSpPr/>
      </xdr:nvSpPr>
      <xdr:spPr>
        <a:xfrm>
          <a:off x="20383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160782</xdr:rowOff>
    </xdr:from>
    <xdr:to>
      <xdr:col>111</xdr:col>
      <xdr:colOff>177800</xdr:colOff>
      <xdr:row>103</xdr:row>
      <xdr:rowOff>160782</xdr:rowOff>
    </xdr:to>
    <xdr:cxnSp macro="">
      <xdr:nvCxnSpPr>
        <xdr:cNvPr id="932" name="直線コネクタ 931"/>
        <xdr:cNvCxnSpPr/>
      </xdr:nvCxnSpPr>
      <xdr:spPr>
        <a:xfrm>
          <a:off x="20434300" y="17820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114554</xdr:rowOff>
    </xdr:from>
    <xdr:to>
      <xdr:col>102</xdr:col>
      <xdr:colOff>165100</xdr:colOff>
      <xdr:row>104</xdr:row>
      <xdr:rowOff>44704</xdr:rowOff>
    </xdr:to>
    <xdr:sp macro="" textlink="">
      <xdr:nvSpPr>
        <xdr:cNvPr id="933" name="楕円 932"/>
        <xdr:cNvSpPr/>
      </xdr:nvSpPr>
      <xdr:spPr>
        <a:xfrm>
          <a:off x="194945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160782</xdr:rowOff>
    </xdr:from>
    <xdr:to>
      <xdr:col>107</xdr:col>
      <xdr:colOff>50800</xdr:colOff>
      <xdr:row>103</xdr:row>
      <xdr:rowOff>165354</xdr:rowOff>
    </xdr:to>
    <xdr:cxnSp macro="">
      <xdr:nvCxnSpPr>
        <xdr:cNvPr id="934" name="直線コネクタ 933"/>
        <xdr:cNvCxnSpPr/>
      </xdr:nvCxnSpPr>
      <xdr:spPr>
        <a:xfrm flipV="1">
          <a:off x="19545300" y="178201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52832</xdr:rowOff>
    </xdr:from>
    <xdr:to>
      <xdr:col>98</xdr:col>
      <xdr:colOff>38100</xdr:colOff>
      <xdr:row>104</xdr:row>
      <xdr:rowOff>154432</xdr:rowOff>
    </xdr:to>
    <xdr:sp macro="" textlink="">
      <xdr:nvSpPr>
        <xdr:cNvPr id="935" name="楕円 934"/>
        <xdr:cNvSpPr/>
      </xdr:nvSpPr>
      <xdr:spPr>
        <a:xfrm>
          <a:off x="18605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165354</xdr:rowOff>
    </xdr:from>
    <xdr:to>
      <xdr:col>102</xdr:col>
      <xdr:colOff>114300</xdr:colOff>
      <xdr:row>104</xdr:row>
      <xdr:rowOff>103632</xdr:rowOff>
    </xdr:to>
    <xdr:cxnSp macro="">
      <xdr:nvCxnSpPr>
        <xdr:cNvPr id="936" name="直線コネクタ 935"/>
        <xdr:cNvCxnSpPr/>
      </xdr:nvCxnSpPr>
      <xdr:spPr>
        <a:xfrm flipV="1">
          <a:off x="18656300" y="178247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937" name="n_1aveValue【庁舎】&#10;一人当たり面積"/>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938" name="n_2aveValue【庁舎】&#10;一人当たり面積"/>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939" name="n_3aveValue【庁舎】&#10;一人当たり面積"/>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33545</xdr:rowOff>
    </xdr:from>
    <xdr:ext cx="469744" cy="259045"/>
    <xdr:sp macro="" textlink="">
      <xdr:nvSpPr>
        <xdr:cNvPr id="940" name="n_4aveValue【庁舎】&#10;一人当たり面積"/>
        <xdr:cNvSpPr txBox="1"/>
      </xdr:nvSpPr>
      <xdr:spPr>
        <a:xfrm>
          <a:off x="1842142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56659</xdr:rowOff>
    </xdr:from>
    <xdr:ext cx="469744" cy="259045"/>
    <xdr:sp macro="" textlink="">
      <xdr:nvSpPr>
        <xdr:cNvPr id="941" name="n_1mainValue【庁舎】&#10;一人当たり面積"/>
        <xdr:cNvSpPr txBox="1"/>
      </xdr:nvSpPr>
      <xdr:spPr>
        <a:xfrm>
          <a:off x="210757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56659</xdr:rowOff>
    </xdr:from>
    <xdr:ext cx="469744" cy="259045"/>
    <xdr:sp macro="" textlink="">
      <xdr:nvSpPr>
        <xdr:cNvPr id="942" name="n_2mainValue【庁舎】&#10;一人当たり面積"/>
        <xdr:cNvSpPr txBox="1"/>
      </xdr:nvSpPr>
      <xdr:spPr>
        <a:xfrm>
          <a:off x="20199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61231</xdr:rowOff>
    </xdr:from>
    <xdr:ext cx="469744" cy="259045"/>
    <xdr:sp macro="" textlink="">
      <xdr:nvSpPr>
        <xdr:cNvPr id="943" name="n_3mainValue【庁舎】&#10;一人当たり面積"/>
        <xdr:cNvSpPr txBox="1"/>
      </xdr:nvSpPr>
      <xdr:spPr>
        <a:xfrm>
          <a:off x="19310427" y="1754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170959</xdr:rowOff>
    </xdr:from>
    <xdr:ext cx="469744" cy="259045"/>
    <xdr:sp macro="" textlink="">
      <xdr:nvSpPr>
        <xdr:cNvPr id="944" name="n_4mainValue【庁舎】&#10;一人当たり面積"/>
        <xdr:cNvSpPr txBox="1"/>
      </xdr:nvSpPr>
      <xdr:spPr>
        <a:xfrm>
          <a:off x="184214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一般廃棄物処理施設の有形固定資産減価償却率は、類似団体と比較して高い水準にある。本市の一般廃棄物処理施設である環境清美工場は竣工から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年以上経過しており、建替えに向け候補地の</a:t>
          </a:r>
          <a:r>
            <a:rPr kumimoji="1" lang="ja-JP" altLang="en-US" sz="1100">
              <a:solidFill>
                <a:schemeClr val="dk1"/>
              </a:solidFill>
              <a:effectLst/>
              <a:latin typeface="+mn-lt"/>
              <a:ea typeface="+mn-ea"/>
              <a:cs typeface="+mn-cs"/>
            </a:rPr>
            <a:t>調整</a:t>
          </a:r>
          <a:r>
            <a:rPr kumimoji="1" lang="ja-JP" altLang="ja-JP" sz="1100">
              <a:solidFill>
                <a:schemeClr val="dk1"/>
              </a:solidFill>
              <a:effectLst/>
              <a:latin typeface="+mn-lt"/>
              <a:ea typeface="+mn-ea"/>
              <a:cs typeface="+mn-cs"/>
            </a:rPr>
            <a:t>等を進める一方で、現在の施設についても延命化を行っていく。</a:t>
          </a:r>
          <a:endParaRPr lang="ja-JP" altLang="ja-JP">
            <a:effectLst/>
          </a:endParaRPr>
        </a:p>
        <a:p>
          <a:r>
            <a:rPr kumimoji="1" lang="ja-JP" altLang="ja-JP" sz="1100">
              <a:solidFill>
                <a:schemeClr val="dk1"/>
              </a:solidFill>
              <a:effectLst/>
              <a:latin typeface="+mn-lt"/>
              <a:ea typeface="+mn-ea"/>
              <a:cs typeface="+mn-cs"/>
            </a:rPr>
            <a:t>　庁舎の有形固定資産減価償却率については、類似団体平均のよりやや高い水準にあるが、本庁舎の耐震化</a:t>
          </a:r>
          <a:r>
            <a:rPr kumimoji="1" lang="ja-JP" altLang="en-US" sz="1100">
              <a:solidFill>
                <a:schemeClr val="dk1"/>
              </a:solidFill>
              <a:effectLst/>
              <a:latin typeface="+mn-lt"/>
              <a:ea typeface="+mn-ea"/>
              <a:cs typeface="+mn-cs"/>
            </a:rPr>
            <a:t>が令和２年度に完了する予定である。</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356,027
352,293
276.94
129,638,575
128,910,579
590,967
76,173,401
198,058,445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市民税や固定資産税が増加したことにより分子となる基準財政収入額が増加したものの、社会福祉費等の増加したことにより分母となる基準財政需要額も増加した。単年度ベースではやや減少となっ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カ年平均においては</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と変動はなかった。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源確保の取組を強化し、また税収入の増加につながるよう戦略的に本市の経済基盤を強化しつつ、人事管理の適正化等による簡素で効率的な行政運営、公債費の縮減等、財政規律の一層の強化により、財政基盤の安定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129822</xdr:rowOff>
    </xdr:to>
    <xdr:cxnSp macro="">
      <xdr:nvCxnSpPr>
        <xdr:cNvPr id="69" name="直線コネクタ 68"/>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129822</xdr:rowOff>
    </xdr:to>
    <xdr:cxnSp macro="">
      <xdr:nvCxnSpPr>
        <xdr:cNvPr id="72" name="直線コネクタ 71"/>
        <xdr:cNvCxnSpPr/>
      </xdr:nvCxnSpPr>
      <xdr:spPr>
        <a:xfrm>
          <a:off x="3225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5" name="直線コネクタ 74"/>
        <xdr:cNvCxnSpPr/>
      </xdr:nvCxnSpPr>
      <xdr:spPr>
        <a:xfrm flipV="1">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77" name="テキスト ボックス 76"/>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8" name="直線コネクタ 77"/>
        <xdr:cNvCxnSpPr/>
      </xdr:nvCxnSpPr>
      <xdr:spPr>
        <a:xfrm flipV="1">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80" name="テキスト ボックス 79"/>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51099</xdr:rowOff>
    </xdr:from>
    <xdr:ext cx="762000" cy="259045"/>
    <xdr:sp macro="" textlink="">
      <xdr:nvSpPr>
        <xdr:cNvPr id="89" name="財政力該当値テキスト"/>
        <xdr:cNvSpPr txBox="1"/>
      </xdr:nvSpPr>
      <xdr:spPr>
        <a:xfrm>
          <a:off x="5041900" y="708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165399</xdr:rowOff>
    </xdr:from>
    <xdr:ext cx="736600" cy="259045"/>
    <xdr:sp macro="" textlink="">
      <xdr:nvSpPr>
        <xdr:cNvPr id="91" name="テキスト ボックス 90"/>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93" name="テキスト ボックス 92"/>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95" name="テキスト ボックス 94"/>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前年度と比較し、市税や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交付金等の増加により分母となる経常一般財源が増加した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人件費や公債費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により分子となる経常経費充当一般財源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も依然として高い水準であるため、歳入においては、市税等債権回収の強化、受益者負担の見直し等、財源確保の取組を強化し、歳出においては、人事管理の適正化に取り組むことにより人件費の抑制に努め、市債発行の抑制による公債費の縮減等、義務的経費の縮減に引き続き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17272</xdr:rowOff>
    </xdr:from>
    <xdr:to>
      <xdr:col>23</xdr:col>
      <xdr:colOff>133350</xdr:colOff>
      <xdr:row>67</xdr:row>
      <xdr:rowOff>70358</xdr:rowOff>
    </xdr:to>
    <xdr:cxnSp macro="">
      <xdr:nvCxnSpPr>
        <xdr:cNvPr id="130" name="直線コネクタ 129"/>
        <xdr:cNvCxnSpPr/>
      </xdr:nvCxnSpPr>
      <xdr:spPr>
        <a:xfrm flipV="1">
          <a:off x="4114800" y="1150442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65532</xdr:rowOff>
    </xdr:from>
    <xdr:to>
      <xdr:col>19</xdr:col>
      <xdr:colOff>133350</xdr:colOff>
      <xdr:row>67</xdr:row>
      <xdr:rowOff>70358</xdr:rowOff>
    </xdr:to>
    <xdr:cxnSp macro="">
      <xdr:nvCxnSpPr>
        <xdr:cNvPr id="133" name="直線コネクタ 132"/>
        <xdr:cNvCxnSpPr/>
      </xdr:nvCxnSpPr>
      <xdr:spPr>
        <a:xfrm>
          <a:off x="3225800" y="115526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65532</xdr:rowOff>
    </xdr:from>
    <xdr:to>
      <xdr:col>15</xdr:col>
      <xdr:colOff>82550</xdr:colOff>
      <xdr:row>67</xdr:row>
      <xdr:rowOff>75184</xdr:rowOff>
    </xdr:to>
    <xdr:cxnSp macro="">
      <xdr:nvCxnSpPr>
        <xdr:cNvPr id="136" name="直線コネクタ 135"/>
        <xdr:cNvCxnSpPr/>
      </xdr:nvCxnSpPr>
      <xdr:spPr>
        <a:xfrm flipV="1">
          <a:off x="2336800" y="1155268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58420</xdr:rowOff>
    </xdr:from>
    <xdr:to>
      <xdr:col>11</xdr:col>
      <xdr:colOff>31750</xdr:colOff>
      <xdr:row>67</xdr:row>
      <xdr:rowOff>75184</xdr:rowOff>
    </xdr:to>
    <xdr:cxnSp macro="">
      <xdr:nvCxnSpPr>
        <xdr:cNvPr id="139" name="直線コネクタ 138"/>
        <xdr:cNvCxnSpPr/>
      </xdr:nvCxnSpPr>
      <xdr:spPr>
        <a:xfrm>
          <a:off x="1447800" y="1137412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137922</xdr:rowOff>
    </xdr:from>
    <xdr:to>
      <xdr:col>23</xdr:col>
      <xdr:colOff>184150</xdr:colOff>
      <xdr:row>67</xdr:row>
      <xdr:rowOff>68072</xdr:rowOff>
    </xdr:to>
    <xdr:sp macro="" textlink="">
      <xdr:nvSpPr>
        <xdr:cNvPr id="149" name="楕円 148"/>
        <xdr:cNvSpPr/>
      </xdr:nvSpPr>
      <xdr:spPr>
        <a:xfrm>
          <a:off x="4902200" y="114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109999</xdr:rowOff>
    </xdr:from>
    <xdr:ext cx="762000" cy="259045"/>
    <xdr:sp macro="" textlink="">
      <xdr:nvSpPr>
        <xdr:cNvPr id="150" name="財政構造の弾力性該当値テキスト"/>
        <xdr:cNvSpPr txBox="1"/>
      </xdr:nvSpPr>
      <xdr:spPr>
        <a:xfrm>
          <a:off x="5041900" y="1142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19558</xdr:rowOff>
    </xdr:from>
    <xdr:to>
      <xdr:col>19</xdr:col>
      <xdr:colOff>184150</xdr:colOff>
      <xdr:row>67</xdr:row>
      <xdr:rowOff>121158</xdr:rowOff>
    </xdr:to>
    <xdr:sp macro="" textlink="">
      <xdr:nvSpPr>
        <xdr:cNvPr id="151" name="楕円 150"/>
        <xdr:cNvSpPr/>
      </xdr:nvSpPr>
      <xdr:spPr>
        <a:xfrm>
          <a:off x="4064000" y="1150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105935</xdr:rowOff>
    </xdr:from>
    <xdr:ext cx="736600" cy="259045"/>
    <xdr:sp macro="" textlink="">
      <xdr:nvSpPr>
        <xdr:cNvPr id="152" name="テキスト ボックス 151"/>
        <xdr:cNvSpPr txBox="1"/>
      </xdr:nvSpPr>
      <xdr:spPr>
        <a:xfrm>
          <a:off x="3733800" y="1159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14732</xdr:rowOff>
    </xdr:from>
    <xdr:to>
      <xdr:col>15</xdr:col>
      <xdr:colOff>133350</xdr:colOff>
      <xdr:row>67</xdr:row>
      <xdr:rowOff>116332</xdr:rowOff>
    </xdr:to>
    <xdr:sp macro="" textlink="">
      <xdr:nvSpPr>
        <xdr:cNvPr id="153" name="楕円 152"/>
        <xdr:cNvSpPr/>
      </xdr:nvSpPr>
      <xdr:spPr>
        <a:xfrm>
          <a:off x="3175000" y="115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101109</xdr:rowOff>
    </xdr:from>
    <xdr:ext cx="762000" cy="259045"/>
    <xdr:sp macro="" textlink="">
      <xdr:nvSpPr>
        <xdr:cNvPr id="154" name="テキスト ボックス 153"/>
        <xdr:cNvSpPr txBox="1"/>
      </xdr:nvSpPr>
      <xdr:spPr>
        <a:xfrm>
          <a:off x="2844800" y="1158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24384</xdr:rowOff>
    </xdr:from>
    <xdr:to>
      <xdr:col>11</xdr:col>
      <xdr:colOff>82550</xdr:colOff>
      <xdr:row>67</xdr:row>
      <xdr:rowOff>125984</xdr:rowOff>
    </xdr:to>
    <xdr:sp macro="" textlink="">
      <xdr:nvSpPr>
        <xdr:cNvPr id="155" name="楕円 154"/>
        <xdr:cNvSpPr/>
      </xdr:nvSpPr>
      <xdr:spPr>
        <a:xfrm>
          <a:off x="2286000" y="1151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110761</xdr:rowOff>
    </xdr:from>
    <xdr:ext cx="762000" cy="259045"/>
    <xdr:sp macro="" textlink="">
      <xdr:nvSpPr>
        <xdr:cNvPr id="156" name="テキスト ボックス 155"/>
        <xdr:cNvSpPr txBox="1"/>
      </xdr:nvSpPr>
      <xdr:spPr>
        <a:xfrm>
          <a:off x="1955800" y="1159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57" name="楕円 156"/>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58" name="テキスト ボックス 157"/>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物件費はプレミアム付商品券発行事業経費や参議院議員選挙経費の純増、しみんだより等発行経費の増額などがあり、物件費全体で増額となったが、人件費は給与カットの実施や退職手当の減少などがあり、結果、人口１人当たりの物件費・人件費等の決算額は</a:t>
          </a:r>
          <a:r>
            <a:rPr kumimoji="1" lang="en-US" altLang="ja-JP" sz="1300">
              <a:latin typeface="ＭＳ Ｐゴシック" panose="020B0600070205080204" pitchFamily="50" charset="-128"/>
              <a:ea typeface="ＭＳ Ｐゴシック" panose="020B0600070205080204" pitchFamily="50" charset="-128"/>
            </a:rPr>
            <a:t>377</a:t>
          </a:r>
          <a:r>
            <a:rPr kumimoji="1" lang="ja-JP" altLang="en-US" sz="1300">
              <a:latin typeface="ＭＳ Ｐゴシック" panose="020B0600070205080204" pitchFamily="50" charset="-128"/>
              <a:ea typeface="ＭＳ Ｐゴシック" panose="020B0600070205080204" pitchFamily="50" charset="-128"/>
            </a:rPr>
            <a:t>円の減少となった。</a:t>
          </a:r>
        </a:p>
        <a:p>
          <a:r>
            <a:rPr kumimoji="1" lang="ja-JP" altLang="en-US" sz="1300">
              <a:latin typeface="ＭＳ Ｐゴシック" panose="020B0600070205080204" pitchFamily="50" charset="-128"/>
              <a:ea typeface="ＭＳ Ｐゴシック" panose="020B0600070205080204" pitchFamily="50" charset="-128"/>
            </a:rPr>
            <a:t>　類似団体に比べて高い理由は、ごみ収集業務、保育所・幼稚園・認定こども園の運営を直営で行っており、人件費を含めた運営経費が類似団体と比較して高くなっているためと考えられる。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143571</xdr:rowOff>
    </xdr:from>
    <xdr:to>
      <xdr:col>23</xdr:col>
      <xdr:colOff>133350</xdr:colOff>
      <xdr:row>83</xdr:row>
      <xdr:rowOff>150068</xdr:rowOff>
    </xdr:to>
    <xdr:cxnSp macro="">
      <xdr:nvCxnSpPr>
        <xdr:cNvPr id="195" name="直線コネクタ 194"/>
        <xdr:cNvCxnSpPr/>
      </xdr:nvCxnSpPr>
      <xdr:spPr>
        <a:xfrm flipV="1">
          <a:off x="4114800" y="14373921"/>
          <a:ext cx="8382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6" name="人件費・物件費等の状況平均値テキスト"/>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133730</xdr:rowOff>
    </xdr:from>
    <xdr:to>
      <xdr:col>19</xdr:col>
      <xdr:colOff>133350</xdr:colOff>
      <xdr:row>83</xdr:row>
      <xdr:rowOff>150068</xdr:rowOff>
    </xdr:to>
    <xdr:cxnSp macro="">
      <xdr:nvCxnSpPr>
        <xdr:cNvPr id="198" name="直線コネクタ 197"/>
        <xdr:cNvCxnSpPr/>
      </xdr:nvCxnSpPr>
      <xdr:spPr>
        <a:xfrm>
          <a:off x="3225800" y="14364080"/>
          <a:ext cx="889000" cy="1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68161</xdr:rowOff>
    </xdr:from>
    <xdr:ext cx="736600" cy="259045"/>
    <xdr:sp macro="" textlink="">
      <xdr:nvSpPr>
        <xdr:cNvPr id="200" name="テキスト ボックス 199"/>
        <xdr:cNvSpPr txBox="1"/>
      </xdr:nvSpPr>
      <xdr:spPr>
        <a:xfrm>
          <a:off x="3733800" y="13955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95380</xdr:rowOff>
    </xdr:from>
    <xdr:to>
      <xdr:col>15</xdr:col>
      <xdr:colOff>82550</xdr:colOff>
      <xdr:row>83</xdr:row>
      <xdr:rowOff>133730</xdr:rowOff>
    </xdr:to>
    <xdr:cxnSp macro="">
      <xdr:nvCxnSpPr>
        <xdr:cNvPr id="201" name="直線コネクタ 200"/>
        <xdr:cNvCxnSpPr/>
      </xdr:nvCxnSpPr>
      <xdr:spPr>
        <a:xfrm>
          <a:off x="2336800" y="14325730"/>
          <a:ext cx="889000" cy="3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22401</xdr:rowOff>
    </xdr:from>
    <xdr:ext cx="762000" cy="259045"/>
    <xdr:sp macro="" textlink="">
      <xdr:nvSpPr>
        <xdr:cNvPr id="203" name="テキスト ボックス 202"/>
        <xdr:cNvSpPr txBox="1"/>
      </xdr:nvSpPr>
      <xdr:spPr>
        <a:xfrm>
          <a:off x="2844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95380</xdr:rowOff>
    </xdr:from>
    <xdr:to>
      <xdr:col>11</xdr:col>
      <xdr:colOff>31750</xdr:colOff>
      <xdr:row>83</xdr:row>
      <xdr:rowOff>136280</xdr:rowOff>
    </xdr:to>
    <xdr:cxnSp macro="">
      <xdr:nvCxnSpPr>
        <xdr:cNvPr id="204" name="直線コネクタ 203"/>
        <xdr:cNvCxnSpPr/>
      </xdr:nvCxnSpPr>
      <xdr:spPr>
        <a:xfrm flipV="1">
          <a:off x="1447800" y="14325730"/>
          <a:ext cx="889000" cy="4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31242</xdr:rowOff>
    </xdr:from>
    <xdr:ext cx="762000" cy="259045"/>
    <xdr:sp macro="" textlink="">
      <xdr:nvSpPr>
        <xdr:cNvPr id="206" name="テキスト ボックス 205"/>
        <xdr:cNvSpPr txBox="1"/>
      </xdr:nvSpPr>
      <xdr:spPr>
        <a:xfrm>
          <a:off x="1955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21195</xdr:rowOff>
    </xdr:from>
    <xdr:ext cx="762000" cy="259045"/>
    <xdr:sp macro="" textlink="">
      <xdr:nvSpPr>
        <xdr:cNvPr id="208" name="テキスト ボックス 207"/>
        <xdr:cNvSpPr txBox="1"/>
      </xdr:nvSpPr>
      <xdr:spPr>
        <a:xfrm>
          <a:off x="1066800" y="139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92771</xdr:rowOff>
    </xdr:from>
    <xdr:to>
      <xdr:col>23</xdr:col>
      <xdr:colOff>184150</xdr:colOff>
      <xdr:row>84</xdr:row>
      <xdr:rowOff>22921</xdr:rowOff>
    </xdr:to>
    <xdr:sp macro="" textlink="">
      <xdr:nvSpPr>
        <xdr:cNvPr id="214" name="楕円 213"/>
        <xdr:cNvSpPr/>
      </xdr:nvSpPr>
      <xdr:spPr>
        <a:xfrm>
          <a:off x="4902200" y="1432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64848</xdr:rowOff>
    </xdr:from>
    <xdr:ext cx="762000" cy="259045"/>
    <xdr:sp macro="" textlink="">
      <xdr:nvSpPr>
        <xdr:cNvPr id="215" name="人件費・物件費等の状況該当値テキスト"/>
        <xdr:cNvSpPr txBox="1"/>
      </xdr:nvSpPr>
      <xdr:spPr>
        <a:xfrm>
          <a:off x="5041900" y="1429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99268</xdr:rowOff>
    </xdr:from>
    <xdr:to>
      <xdr:col>19</xdr:col>
      <xdr:colOff>184150</xdr:colOff>
      <xdr:row>84</xdr:row>
      <xdr:rowOff>29418</xdr:rowOff>
    </xdr:to>
    <xdr:sp macro="" textlink="">
      <xdr:nvSpPr>
        <xdr:cNvPr id="216" name="楕円 215"/>
        <xdr:cNvSpPr/>
      </xdr:nvSpPr>
      <xdr:spPr>
        <a:xfrm>
          <a:off x="4064000" y="1432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14195</xdr:rowOff>
    </xdr:from>
    <xdr:ext cx="736600" cy="259045"/>
    <xdr:sp macro="" textlink="">
      <xdr:nvSpPr>
        <xdr:cNvPr id="217" name="テキスト ボックス 216"/>
        <xdr:cNvSpPr txBox="1"/>
      </xdr:nvSpPr>
      <xdr:spPr>
        <a:xfrm>
          <a:off x="3733800" y="14415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82930</xdr:rowOff>
    </xdr:from>
    <xdr:to>
      <xdr:col>15</xdr:col>
      <xdr:colOff>133350</xdr:colOff>
      <xdr:row>84</xdr:row>
      <xdr:rowOff>13080</xdr:rowOff>
    </xdr:to>
    <xdr:sp macro="" textlink="">
      <xdr:nvSpPr>
        <xdr:cNvPr id="218" name="楕円 217"/>
        <xdr:cNvSpPr/>
      </xdr:nvSpPr>
      <xdr:spPr>
        <a:xfrm>
          <a:off x="3175000" y="1431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169307</xdr:rowOff>
    </xdr:from>
    <xdr:ext cx="762000" cy="259045"/>
    <xdr:sp macro="" textlink="">
      <xdr:nvSpPr>
        <xdr:cNvPr id="219" name="テキスト ボックス 218"/>
        <xdr:cNvSpPr txBox="1"/>
      </xdr:nvSpPr>
      <xdr:spPr>
        <a:xfrm>
          <a:off x="2844800" y="143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44580</xdr:rowOff>
    </xdr:from>
    <xdr:to>
      <xdr:col>11</xdr:col>
      <xdr:colOff>82550</xdr:colOff>
      <xdr:row>83</xdr:row>
      <xdr:rowOff>146180</xdr:rowOff>
    </xdr:to>
    <xdr:sp macro="" textlink="">
      <xdr:nvSpPr>
        <xdr:cNvPr id="220" name="楕円 219"/>
        <xdr:cNvSpPr/>
      </xdr:nvSpPr>
      <xdr:spPr>
        <a:xfrm>
          <a:off x="2286000" y="142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130957</xdr:rowOff>
    </xdr:from>
    <xdr:ext cx="762000" cy="259045"/>
    <xdr:sp macro="" textlink="">
      <xdr:nvSpPr>
        <xdr:cNvPr id="221" name="テキスト ボックス 220"/>
        <xdr:cNvSpPr txBox="1"/>
      </xdr:nvSpPr>
      <xdr:spPr>
        <a:xfrm>
          <a:off x="1955800" y="1436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85480</xdr:rowOff>
    </xdr:from>
    <xdr:to>
      <xdr:col>7</xdr:col>
      <xdr:colOff>31750</xdr:colOff>
      <xdr:row>84</xdr:row>
      <xdr:rowOff>15630</xdr:rowOff>
    </xdr:to>
    <xdr:sp macro="" textlink="">
      <xdr:nvSpPr>
        <xdr:cNvPr id="222" name="楕円 221"/>
        <xdr:cNvSpPr/>
      </xdr:nvSpPr>
      <xdr:spPr>
        <a:xfrm>
          <a:off x="1397000" y="143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407</xdr:rowOff>
    </xdr:from>
    <xdr:ext cx="762000" cy="259045"/>
    <xdr:sp macro="" textlink="">
      <xdr:nvSpPr>
        <xdr:cNvPr id="223" name="テキスト ボックス 222"/>
        <xdr:cNvSpPr txBox="1"/>
      </xdr:nvSpPr>
      <xdr:spPr>
        <a:xfrm>
          <a:off x="1066800" y="1440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年度においては給料カットの終了に伴い、</a:t>
          </a:r>
          <a:r>
            <a:rPr kumimoji="1" lang="en-US" altLang="ja-JP" sz="1300">
              <a:latin typeface="ＭＳ Ｐゴシック" panose="020B0600070205080204" pitchFamily="50" charset="-128"/>
              <a:ea typeface="ＭＳ Ｐゴシック" panose="020B0600070205080204" pitchFamily="50" charset="-128"/>
            </a:rPr>
            <a:t>101.3</a:t>
          </a:r>
          <a:r>
            <a:rPr kumimoji="1" lang="ja-JP" altLang="en-US" sz="1300">
              <a:latin typeface="ＭＳ Ｐゴシック" panose="020B0600070205080204" pitchFamily="50" charset="-128"/>
              <a:ea typeface="ＭＳ Ｐゴシック" panose="020B0600070205080204" pitchFamily="50" charset="-128"/>
            </a:rPr>
            <a:t>と高い指数となった。平成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年度においては、わたりの解消等により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101.0</a:t>
          </a:r>
          <a:r>
            <a:rPr kumimoji="1" lang="ja-JP" altLang="en-US" sz="1300">
              <a:latin typeface="ＭＳ Ｐゴシック" panose="020B0600070205080204" pitchFamily="50" charset="-128"/>
              <a:ea typeface="ＭＳ Ｐゴシック" panose="020B0600070205080204" pitchFamily="50" charset="-128"/>
            </a:rPr>
            <a:t>ポイントとなった。平成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日時点ラスパイレス指数）については、平成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年度における給与カット（</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）の影響等により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と低い指数となった。令和元年度（令和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日時点ラスパイレス指数）においては給料カットの終了に伴い指数は増加したが、</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を下回る結果となった。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164041</xdr:rowOff>
    </xdr:from>
    <xdr:to>
      <xdr:col>81</xdr:col>
      <xdr:colOff>44450</xdr:colOff>
      <xdr:row>84</xdr:row>
      <xdr:rowOff>142875</xdr:rowOff>
    </xdr:to>
    <xdr:cxnSp macro="">
      <xdr:nvCxnSpPr>
        <xdr:cNvPr id="257" name="直線コネクタ 256"/>
        <xdr:cNvCxnSpPr/>
      </xdr:nvCxnSpPr>
      <xdr:spPr>
        <a:xfrm>
          <a:off x="16179800" y="14222941"/>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164041</xdr:rowOff>
    </xdr:from>
    <xdr:to>
      <xdr:col>77</xdr:col>
      <xdr:colOff>44450</xdr:colOff>
      <xdr:row>86</xdr:row>
      <xdr:rowOff>81491</xdr:rowOff>
    </xdr:to>
    <xdr:cxnSp macro="">
      <xdr:nvCxnSpPr>
        <xdr:cNvPr id="260" name="直線コネクタ 259"/>
        <xdr:cNvCxnSpPr/>
      </xdr:nvCxnSpPr>
      <xdr:spPr>
        <a:xfrm flipV="1">
          <a:off x="15290800" y="14222941"/>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81491</xdr:rowOff>
    </xdr:to>
    <xdr:cxnSp macro="">
      <xdr:nvCxnSpPr>
        <xdr:cNvPr id="263" name="直線コネクタ 262"/>
        <xdr:cNvCxnSpPr/>
      </xdr:nvCxnSpPr>
      <xdr:spPr>
        <a:xfrm>
          <a:off x="14401800" y="148060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121709</xdr:rowOff>
    </xdr:to>
    <xdr:cxnSp macro="">
      <xdr:nvCxnSpPr>
        <xdr:cNvPr id="266" name="直線コネクタ 265"/>
        <xdr:cNvCxnSpPr/>
      </xdr:nvCxnSpPr>
      <xdr:spPr>
        <a:xfrm flipV="1">
          <a:off x="13512800" y="148060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76" name="楕円 275"/>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108602</xdr:rowOff>
    </xdr:from>
    <xdr:ext cx="762000" cy="259045"/>
    <xdr:sp macro="" textlink="">
      <xdr:nvSpPr>
        <xdr:cNvPr id="277" name="給与水準   （国との比較）該当値テキスト"/>
        <xdr:cNvSpPr txBox="1"/>
      </xdr:nvSpPr>
      <xdr:spPr>
        <a:xfrm>
          <a:off x="17106900" y="143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113241</xdr:rowOff>
    </xdr:from>
    <xdr:to>
      <xdr:col>77</xdr:col>
      <xdr:colOff>95250</xdr:colOff>
      <xdr:row>83</xdr:row>
      <xdr:rowOff>43391</xdr:rowOff>
    </xdr:to>
    <xdr:sp macro="" textlink="">
      <xdr:nvSpPr>
        <xdr:cNvPr id="278" name="楕円 277"/>
        <xdr:cNvSpPr/>
      </xdr:nvSpPr>
      <xdr:spPr>
        <a:xfrm>
          <a:off x="161290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53568</xdr:rowOff>
    </xdr:from>
    <xdr:ext cx="736600" cy="259045"/>
    <xdr:sp macro="" textlink="">
      <xdr:nvSpPr>
        <xdr:cNvPr id="279" name="テキスト ボックス 278"/>
        <xdr:cNvSpPr txBox="1"/>
      </xdr:nvSpPr>
      <xdr:spPr>
        <a:xfrm>
          <a:off x="15798800" y="13941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80" name="楕円 279"/>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81" name="テキスト ボックス 280"/>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2" name="楕円 281"/>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3" name="テキスト ボックス 282"/>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4" name="楕円 283"/>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5" name="テキスト ボックス 284"/>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類似団体内平均値と比較すると依然として職員数は多い傾向にあり、これらは保育所・認定こども園・幼稚園などの幼保施設、清掃業務などの直営比率の高さが要因と思われる。そのため、幼保施設や清掃業務等については民間委託の拡大、その他の部門についても効率的な組織運営による職員の適正配置を進め、更なる適正化に取り組んでい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144992</xdr:rowOff>
    </xdr:from>
    <xdr:to>
      <xdr:col>81</xdr:col>
      <xdr:colOff>44450</xdr:colOff>
      <xdr:row>63</xdr:row>
      <xdr:rowOff>41910</xdr:rowOff>
    </xdr:to>
    <xdr:cxnSp macro="">
      <xdr:nvCxnSpPr>
        <xdr:cNvPr id="320" name="直線コネクタ 319"/>
        <xdr:cNvCxnSpPr/>
      </xdr:nvCxnSpPr>
      <xdr:spPr>
        <a:xfrm>
          <a:off x="16179800" y="10774892"/>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144992</xdr:rowOff>
    </xdr:from>
    <xdr:to>
      <xdr:col>77</xdr:col>
      <xdr:colOff>44450</xdr:colOff>
      <xdr:row>63</xdr:row>
      <xdr:rowOff>33867</xdr:rowOff>
    </xdr:to>
    <xdr:cxnSp macro="">
      <xdr:nvCxnSpPr>
        <xdr:cNvPr id="323" name="直線コネクタ 322"/>
        <xdr:cNvCxnSpPr/>
      </xdr:nvCxnSpPr>
      <xdr:spPr>
        <a:xfrm flipV="1">
          <a:off x="15290800" y="107748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132927</xdr:rowOff>
    </xdr:from>
    <xdr:to>
      <xdr:col>72</xdr:col>
      <xdr:colOff>203200</xdr:colOff>
      <xdr:row>63</xdr:row>
      <xdr:rowOff>33867</xdr:rowOff>
    </xdr:to>
    <xdr:cxnSp macro="">
      <xdr:nvCxnSpPr>
        <xdr:cNvPr id="326" name="直線コネクタ 325"/>
        <xdr:cNvCxnSpPr/>
      </xdr:nvCxnSpPr>
      <xdr:spPr>
        <a:xfrm>
          <a:off x="14401800" y="107628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132927</xdr:rowOff>
    </xdr:from>
    <xdr:to>
      <xdr:col>68</xdr:col>
      <xdr:colOff>152400</xdr:colOff>
      <xdr:row>62</xdr:row>
      <xdr:rowOff>132927</xdr:rowOff>
    </xdr:to>
    <xdr:cxnSp macro="">
      <xdr:nvCxnSpPr>
        <xdr:cNvPr id="329" name="直線コネクタ 328"/>
        <xdr:cNvCxnSpPr/>
      </xdr:nvCxnSpPr>
      <xdr:spPr>
        <a:xfrm>
          <a:off x="13512800" y="10762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162560</xdr:rowOff>
    </xdr:from>
    <xdr:to>
      <xdr:col>81</xdr:col>
      <xdr:colOff>95250</xdr:colOff>
      <xdr:row>63</xdr:row>
      <xdr:rowOff>92710</xdr:rowOff>
    </xdr:to>
    <xdr:sp macro="" textlink="">
      <xdr:nvSpPr>
        <xdr:cNvPr id="339" name="楕円 338"/>
        <xdr:cNvSpPr/>
      </xdr:nvSpPr>
      <xdr:spPr>
        <a:xfrm>
          <a:off x="16967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134637</xdr:rowOff>
    </xdr:from>
    <xdr:ext cx="762000" cy="259045"/>
    <xdr:sp macro="" textlink="">
      <xdr:nvSpPr>
        <xdr:cNvPr id="340" name="定員管理の状況該当値テキスト"/>
        <xdr:cNvSpPr txBox="1"/>
      </xdr:nvSpPr>
      <xdr:spPr>
        <a:xfrm>
          <a:off x="17106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94192</xdr:rowOff>
    </xdr:from>
    <xdr:to>
      <xdr:col>77</xdr:col>
      <xdr:colOff>95250</xdr:colOff>
      <xdr:row>63</xdr:row>
      <xdr:rowOff>24342</xdr:rowOff>
    </xdr:to>
    <xdr:sp macro="" textlink="">
      <xdr:nvSpPr>
        <xdr:cNvPr id="341" name="楕円 340"/>
        <xdr:cNvSpPr/>
      </xdr:nvSpPr>
      <xdr:spPr>
        <a:xfrm>
          <a:off x="16129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42" name="テキスト ボックス 341"/>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154517</xdr:rowOff>
    </xdr:from>
    <xdr:to>
      <xdr:col>73</xdr:col>
      <xdr:colOff>44450</xdr:colOff>
      <xdr:row>63</xdr:row>
      <xdr:rowOff>84667</xdr:rowOff>
    </xdr:to>
    <xdr:sp macro="" textlink="">
      <xdr:nvSpPr>
        <xdr:cNvPr id="343" name="楕円 342"/>
        <xdr:cNvSpPr/>
      </xdr:nvSpPr>
      <xdr:spPr>
        <a:xfrm>
          <a:off x="15240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69444</xdr:rowOff>
    </xdr:from>
    <xdr:ext cx="762000" cy="259045"/>
    <xdr:sp macro="" textlink="">
      <xdr:nvSpPr>
        <xdr:cNvPr id="344" name="テキスト ボックス 343"/>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82127</xdr:rowOff>
    </xdr:from>
    <xdr:to>
      <xdr:col>68</xdr:col>
      <xdr:colOff>203200</xdr:colOff>
      <xdr:row>63</xdr:row>
      <xdr:rowOff>12277</xdr:rowOff>
    </xdr:to>
    <xdr:sp macro="" textlink="">
      <xdr:nvSpPr>
        <xdr:cNvPr id="345" name="楕円 344"/>
        <xdr:cNvSpPr/>
      </xdr:nvSpPr>
      <xdr:spPr>
        <a:xfrm>
          <a:off x="14351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168504</xdr:rowOff>
    </xdr:from>
    <xdr:ext cx="762000" cy="259045"/>
    <xdr:sp macro="" textlink="">
      <xdr:nvSpPr>
        <xdr:cNvPr id="346" name="テキスト ボックス 345"/>
        <xdr:cNvSpPr txBox="1"/>
      </xdr:nvSpPr>
      <xdr:spPr>
        <a:xfrm>
          <a:off x="14020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47" name="楕円 346"/>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168504</xdr:rowOff>
    </xdr:from>
    <xdr:ext cx="762000" cy="259045"/>
    <xdr:sp macro="" textlink="">
      <xdr:nvSpPr>
        <xdr:cNvPr id="348" name="テキスト ボックス 347"/>
        <xdr:cNvSpPr txBox="1"/>
      </xdr:nvSpPr>
      <xdr:spPr>
        <a:xfrm>
          <a:off x="13131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実質公債費比率については、単年度では</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％と前年度比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カ年平均でも</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主な要因として、公債費償還金に充当する特定財源が増加したこと、分母となる標準財政規模が増加したこと等が挙げられる。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141224</xdr:rowOff>
    </xdr:from>
    <xdr:to>
      <xdr:col>81</xdr:col>
      <xdr:colOff>44450</xdr:colOff>
      <xdr:row>43</xdr:row>
      <xdr:rowOff>37338</xdr:rowOff>
    </xdr:to>
    <xdr:cxnSp macro="">
      <xdr:nvCxnSpPr>
        <xdr:cNvPr id="380" name="直線コネクタ 379"/>
        <xdr:cNvCxnSpPr/>
      </xdr:nvCxnSpPr>
      <xdr:spPr>
        <a:xfrm flipV="1">
          <a:off x="16179800" y="734212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37338</xdr:rowOff>
    </xdr:from>
    <xdr:to>
      <xdr:col>77</xdr:col>
      <xdr:colOff>44450</xdr:colOff>
      <xdr:row>43</xdr:row>
      <xdr:rowOff>114554</xdr:rowOff>
    </xdr:to>
    <xdr:cxnSp macro="">
      <xdr:nvCxnSpPr>
        <xdr:cNvPr id="383" name="直線コネクタ 382"/>
        <xdr:cNvCxnSpPr/>
      </xdr:nvCxnSpPr>
      <xdr:spPr>
        <a:xfrm flipV="1">
          <a:off x="15290800" y="74096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114554</xdr:rowOff>
    </xdr:from>
    <xdr:to>
      <xdr:col>72</xdr:col>
      <xdr:colOff>203200</xdr:colOff>
      <xdr:row>43</xdr:row>
      <xdr:rowOff>153162</xdr:rowOff>
    </xdr:to>
    <xdr:cxnSp macro="">
      <xdr:nvCxnSpPr>
        <xdr:cNvPr id="386" name="直線コネクタ 385"/>
        <xdr:cNvCxnSpPr/>
      </xdr:nvCxnSpPr>
      <xdr:spPr>
        <a:xfrm flipV="1">
          <a:off x="14401800" y="74869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153162</xdr:rowOff>
    </xdr:from>
    <xdr:to>
      <xdr:col>68</xdr:col>
      <xdr:colOff>152400</xdr:colOff>
      <xdr:row>44</xdr:row>
      <xdr:rowOff>10668</xdr:rowOff>
    </xdr:to>
    <xdr:cxnSp macro="">
      <xdr:nvCxnSpPr>
        <xdr:cNvPr id="389" name="直線コネクタ 388"/>
        <xdr:cNvCxnSpPr/>
      </xdr:nvCxnSpPr>
      <xdr:spPr>
        <a:xfrm flipV="1">
          <a:off x="13512800" y="75255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90424</xdr:rowOff>
    </xdr:from>
    <xdr:to>
      <xdr:col>81</xdr:col>
      <xdr:colOff>95250</xdr:colOff>
      <xdr:row>43</xdr:row>
      <xdr:rowOff>20574</xdr:rowOff>
    </xdr:to>
    <xdr:sp macro="" textlink="">
      <xdr:nvSpPr>
        <xdr:cNvPr id="399" name="楕円 398"/>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62501</xdr:rowOff>
    </xdr:from>
    <xdr:ext cx="762000" cy="259045"/>
    <xdr:sp macro="" textlink="">
      <xdr:nvSpPr>
        <xdr:cNvPr id="400" name="公債費負担の状況該当値テキスト"/>
        <xdr:cNvSpPr txBox="1"/>
      </xdr:nvSpPr>
      <xdr:spPr>
        <a:xfrm>
          <a:off x="17106900" y="726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157988</xdr:rowOff>
    </xdr:from>
    <xdr:to>
      <xdr:col>77</xdr:col>
      <xdr:colOff>95250</xdr:colOff>
      <xdr:row>43</xdr:row>
      <xdr:rowOff>88138</xdr:rowOff>
    </xdr:to>
    <xdr:sp macro="" textlink="">
      <xdr:nvSpPr>
        <xdr:cNvPr id="401" name="楕円 400"/>
        <xdr:cNvSpPr/>
      </xdr:nvSpPr>
      <xdr:spPr>
        <a:xfrm>
          <a:off x="16129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72915</xdr:rowOff>
    </xdr:from>
    <xdr:ext cx="736600" cy="259045"/>
    <xdr:sp macro="" textlink="">
      <xdr:nvSpPr>
        <xdr:cNvPr id="402" name="テキスト ボックス 401"/>
        <xdr:cNvSpPr txBox="1"/>
      </xdr:nvSpPr>
      <xdr:spPr>
        <a:xfrm>
          <a:off x="15798800" y="744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63754</xdr:rowOff>
    </xdr:from>
    <xdr:to>
      <xdr:col>73</xdr:col>
      <xdr:colOff>44450</xdr:colOff>
      <xdr:row>43</xdr:row>
      <xdr:rowOff>165354</xdr:rowOff>
    </xdr:to>
    <xdr:sp macro="" textlink="">
      <xdr:nvSpPr>
        <xdr:cNvPr id="403" name="楕円 402"/>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150131</xdr:rowOff>
    </xdr:from>
    <xdr:ext cx="762000" cy="259045"/>
    <xdr:sp macro="" textlink="">
      <xdr:nvSpPr>
        <xdr:cNvPr id="404" name="テキスト ボックス 403"/>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102362</xdr:rowOff>
    </xdr:from>
    <xdr:to>
      <xdr:col>68</xdr:col>
      <xdr:colOff>203200</xdr:colOff>
      <xdr:row>44</xdr:row>
      <xdr:rowOff>32512</xdr:rowOff>
    </xdr:to>
    <xdr:sp macro="" textlink="">
      <xdr:nvSpPr>
        <xdr:cNvPr id="405" name="楕円 404"/>
        <xdr:cNvSpPr/>
      </xdr:nvSpPr>
      <xdr:spPr>
        <a:xfrm>
          <a:off x="14351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17289</xdr:rowOff>
    </xdr:from>
    <xdr:ext cx="762000" cy="259045"/>
    <xdr:sp macro="" textlink="">
      <xdr:nvSpPr>
        <xdr:cNvPr id="406" name="テキスト ボックス 405"/>
        <xdr:cNvSpPr txBox="1"/>
      </xdr:nvSpPr>
      <xdr:spPr>
        <a:xfrm>
          <a:off x="14020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131318</xdr:rowOff>
    </xdr:from>
    <xdr:to>
      <xdr:col>64</xdr:col>
      <xdr:colOff>152400</xdr:colOff>
      <xdr:row>44</xdr:row>
      <xdr:rowOff>61468</xdr:rowOff>
    </xdr:to>
    <xdr:sp macro="" textlink="">
      <xdr:nvSpPr>
        <xdr:cNvPr id="407" name="楕円 406"/>
        <xdr:cNvSpPr/>
      </xdr:nvSpPr>
      <xdr:spPr>
        <a:xfrm>
          <a:off x="13462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46245</xdr:rowOff>
    </xdr:from>
    <xdr:ext cx="762000" cy="259045"/>
    <xdr:sp macro="" textlink="">
      <xdr:nvSpPr>
        <xdr:cNvPr id="408" name="テキスト ボックス 407"/>
        <xdr:cNvSpPr txBox="1"/>
      </xdr:nvSpPr>
      <xdr:spPr>
        <a:xfrm>
          <a:off x="13131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a:t>
          </a:r>
          <a:r>
            <a:rPr kumimoji="1" lang="en-US" altLang="ja-JP" sz="1300">
              <a:latin typeface="ＭＳ Ｐゴシック" panose="020B0600070205080204" pitchFamily="50" charset="-128"/>
              <a:ea typeface="ＭＳ Ｐゴシック" panose="020B0600070205080204" pitchFamily="50" charset="-128"/>
            </a:rPr>
            <a:t>137.3</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主な要因として、新たな市債の借入を抑制したことにより、地方債現在高や公営企業債等繰入見込額が減少し、将来負担額が大きく減少したことが挙げられる。また、職員数の適正化により、退職手当負担見込額が減少したことも大きな要因と考えられ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46016</xdr:rowOff>
    </xdr:from>
    <xdr:to>
      <xdr:col>81</xdr:col>
      <xdr:colOff>44450</xdr:colOff>
      <xdr:row>21</xdr:row>
      <xdr:rowOff>847</xdr:rowOff>
    </xdr:to>
    <xdr:cxnSp macro="">
      <xdr:nvCxnSpPr>
        <xdr:cNvPr id="442" name="直線コネクタ 441"/>
        <xdr:cNvCxnSpPr/>
      </xdr:nvCxnSpPr>
      <xdr:spPr>
        <a:xfrm flipV="1">
          <a:off x="16179800" y="3475016"/>
          <a:ext cx="838200" cy="12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847</xdr:rowOff>
    </xdr:from>
    <xdr:to>
      <xdr:col>77</xdr:col>
      <xdr:colOff>44450</xdr:colOff>
      <xdr:row>21</xdr:row>
      <xdr:rowOff>65998</xdr:rowOff>
    </xdr:to>
    <xdr:cxnSp macro="">
      <xdr:nvCxnSpPr>
        <xdr:cNvPr id="445" name="直線コネクタ 444"/>
        <xdr:cNvCxnSpPr/>
      </xdr:nvCxnSpPr>
      <xdr:spPr>
        <a:xfrm flipV="1">
          <a:off x="15290800" y="360129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65998</xdr:rowOff>
    </xdr:from>
    <xdr:to>
      <xdr:col>72</xdr:col>
      <xdr:colOff>203200</xdr:colOff>
      <xdr:row>21</xdr:row>
      <xdr:rowOff>106214</xdr:rowOff>
    </xdr:to>
    <xdr:cxnSp macro="">
      <xdr:nvCxnSpPr>
        <xdr:cNvPr id="448" name="直線コネクタ 447"/>
        <xdr:cNvCxnSpPr/>
      </xdr:nvCxnSpPr>
      <xdr:spPr>
        <a:xfrm flipV="1">
          <a:off x="14401800" y="366644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106214</xdr:rowOff>
    </xdr:from>
    <xdr:to>
      <xdr:col>68</xdr:col>
      <xdr:colOff>152400</xdr:colOff>
      <xdr:row>21</xdr:row>
      <xdr:rowOff>149648</xdr:rowOff>
    </xdr:to>
    <xdr:cxnSp macro="">
      <xdr:nvCxnSpPr>
        <xdr:cNvPr id="451" name="直線コネクタ 450"/>
        <xdr:cNvCxnSpPr/>
      </xdr:nvCxnSpPr>
      <xdr:spPr>
        <a:xfrm flipV="1">
          <a:off x="13512800" y="37066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166666</xdr:rowOff>
    </xdr:from>
    <xdr:to>
      <xdr:col>81</xdr:col>
      <xdr:colOff>95250</xdr:colOff>
      <xdr:row>20</xdr:row>
      <xdr:rowOff>96816</xdr:rowOff>
    </xdr:to>
    <xdr:sp macro="" textlink="">
      <xdr:nvSpPr>
        <xdr:cNvPr id="461" name="楕円 460"/>
        <xdr:cNvSpPr/>
      </xdr:nvSpPr>
      <xdr:spPr>
        <a:xfrm>
          <a:off x="16967200" y="342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138743</xdr:rowOff>
    </xdr:from>
    <xdr:ext cx="762000" cy="259045"/>
    <xdr:sp macro="" textlink="">
      <xdr:nvSpPr>
        <xdr:cNvPr id="462" name="将来負担の状況該当値テキスト"/>
        <xdr:cNvSpPr txBox="1"/>
      </xdr:nvSpPr>
      <xdr:spPr>
        <a:xfrm>
          <a:off x="17106900" y="339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121497</xdr:rowOff>
    </xdr:from>
    <xdr:to>
      <xdr:col>77</xdr:col>
      <xdr:colOff>95250</xdr:colOff>
      <xdr:row>21</xdr:row>
      <xdr:rowOff>51647</xdr:rowOff>
    </xdr:to>
    <xdr:sp macro="" textlink="">
      <xdr:nvSpPr>
        <xdr:cNvPr id="463" name="楕円 462"/>
        <xdr:cNvSpPr/>
      </xdr:nvSpPr>
      <xdr:spPr>
        <a:xfrm>
          <a:off x="16129000" y="35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36424</xdr:rowOff>
    </xdr:from>
    <xdr:ext cx="736600" cy="259045"/>
    <xdr:sp macro="" textlink="">
      <xdr:nvSpPr>
        <xdr:cNvPr id="464" name="テキスト ボックス 463"/>
        <xdr:cNvSpPr txBox="1"/>
      </xdr:nvSpPr>
      <xdr:spPr>
        <a:xfrm>
          <a:off x="15798800" y="3636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15198</xdr:rowOff>
    </xdr:from>
    <xdr:to>
      <xdr:col>73</xdr:col>
      <xdr:colOff>44450</xdr:colOff>
      <xdr:row>21</xdr:row>
      <xdr:rowOff>116798</xdr:rowOff>
    </xdr:to>
    <xdr:sp macro="" textlink="">
      <xdr:nvSpPr>
        <xdr:cNvPr id="465" name="楕円 464"/>
        <xdr:cNvSpPr/>
      </xdr:nvSpPr>
      <xdr:spPr>
        <a:xfrm>
          <a:off x="15240000" y="361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101575</xdr:rowOff>
    </xdr:from>
    <xdr:ext cx="762000" cy="259045"/>
    <xdr:sp macro="" textlink="">
      <xdr:nvSpPr>
        <xdr:cNvPr id="466" name="テキスト ボックス 465"/>
        <xdr:cNvSpPr txBox="1"/>
      </xdr:nvSpPr>
      <xdr:spPr>
        <a:xfrm>
          <a:off x="14909800" y="370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55414</xdr:rowOff>
    </xdr:from>
    <xdr:to>
      <xdr:col>68</xdr:col>
      <xdr:colOff>203200</xdr:colOff>
      <xdr:row>21</xdr:row>
      <xdr:rowOff>157014</xdr:rowOff>
    </xdr:to>
    <xdr:sp macro="" textlink="">
      <xdr:nvSpPr>
        <xdr:cNvPr id="467" name="楕円 466"/>
        <xdr:cNvSpPr/>
      </xdr:nvSpPr>
      <xdr:spPr>
        <a:xfrm>
          <a:off x="14351000" y="36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141791</xdr:rowOff>
    </xdr:from>
    <xdr:ext cx="762000" cy="259045"/>
    <xdr:sp macro="" textlink="">
      <xdr:nvSpPr>
        <xdr:cNvPr id="468" name="テキスト ボックス 467"/>
        <xdr:cNvSpPr txBox="1"/>
      </xdr:nvSpPr>
      <xdr:spPr>
        <a:xfrm>
          <a:off x="14020800" y="374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98848</xdr:rowOff>
    </xdr:from>
    <xdr:to>
      <xdr:col>64</xdr:col>
      <xdr:colOff>152400</xdr:colOff>
      <xdr:row>22</xdr:row>
      <xdr:rowOff>28998</xdr:rowOff>
    </xdr:to>
    <xdr:sp macro="" textlink="">
      <xdr:nvSpPr>
        <xdr:cNvPr id="469" name="楕円 468"/>
        <xdr:cNvSpPr/>
      </xdr:nvSpPr>
      <xdr:spPr>
        <a:xfrm>
          <a:off x="13462000" y="36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13775</xdr:rowOff>
    </xdr:from>
    <xdr:ext cx="762000" cy="259045"/>
    <xdr:sp macro="" textlink="">
      <xdr:nvSpPr>
        <xdr:cNvPr id="470" name="テキスト ボックス 469"/>
        <xdr:cNvSpPr txBox="1"/>
      </xdr:nvSpPr>
      <xdr:spPr>
        <a:xfrm>
          <a:off x="13131800" y="378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356,027
352,293
276.94
129,638,575
128,910,579
590,967
76,173,401
198,058,445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％の給与カットや、退職金の減少などがあり、前年度に比べ、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ごみ収集業務、保育所・幼稚園・こども園運営等を直営で行っており、職員数が類似団体と比較して多くなっているため、類似団体と比較して人件費が高くなっている。今後も定員適正化計画に基づく職員数の削減、民間委託化等業務運営の見直し等により、行財政改革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111760</xdr:rowOff>
    </xdr:to>
    <xdr:cxnSp macro="">
      <xdr:nvCxnSpPr>
        <xdr:cNvPr id="66" name="直線コネクタ 65"/>
        <xdr:cNvCxnSpPr/>
      </xdr:nvCxnSpPr>
      <xdr:spPr>
        <a:xfrm flipV="1">
          <a:off x="3987800" y="65506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111760</xdr:rowOff>
    </xdr:from>
    <xdr:to>
      <xdr:col>19</xdr:col>
      <xdr:colOff>187325</xdr:colOff>
      <xdr:row>39</xdr:row>
      <xdr:rowOff>1270</xdr:rowOff>
    </xdr:to>
    <xdr:cxnSp macro="">
      <xdr:nvCxnSpPr>
        <xdr:cNvPr id="69" name="直線コネクタ 68"/>
        <xdr:cNvCxnSpPr/>
      </xdr:nvCxnSpPr>
      <xdr:spPr>
        <a:xfrm flipV="1">
          <a:off x="3098800" y="6626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157480</xdr:rowOff>
    </xdr:from>
    <xdr:to>
      <xdr:col>15</xdr:col>
      <xdr:colOff>98425</xdr:colOff>
      <xdr:row>39</xdr:row>
      <xdr:rowOff>1270</xdr:rowOff>
    </xdr:to>
    <xdr:cxnSp macro="">
      <xdr:nvCxnSpPr>
        <xdr:cNvPr id="72" name="直線コネクタ 71"/>
        <xdr:cNvCxnSpPr/>
      </xdr:nvCxnSpPr>
      <xdr:spPr>
        <a:xfrm>
          <a:off x="2209800" y="6672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157480</xdr:rowOff>
    </xdr:to>
    <xdr:cxnSp macro="">
      <xdr:nvCxnSpPr>
        <xdr:cNvPr id="75" name="直線コネクタ 74"/>
        <xdr:cNvCxnSpPr/>
      </xdr:nvCxnSpPr>
      <xdr:spPr>
        <a:xfrm>
          <a:off x="1320800" y="6550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60960</xdr:rowOff>
    </xdr:from>
    <xdr:to>
      <xdr:col>20</xdr:col>
      <xdr:colOff>38100</xdr:colOff>
      <xdr:row>38</xdr:row>
      <xdr:rowOff>162560</xdr:rowOff>
    </xdr:to>
    <xdr:sp macro="" textlink="">
      <xdr:nvSpPr>
        <xdr:cNvPr id="87" name="楕円 86"/>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147337</xdr:rowOff>
    </xdr:from>
    <xdr:ext cx="736600" cy="259045"/>
    <xdr:sp macro="" textlink="">
      <xdr:nvSpPr>
        <xdr:cNvPr id="88" name="テキスト ボックス 87"/>
        <xdr:cNvSpPr txBox="1"/>
      </xdr:nvSpPr>
      <xdr:spPr>
        <a:xfrm>
          <a:off x="3606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121920</xdr:rowOff>
    </xdr:from>
    <xdr:to>
      <xdr:col>15</xdr:col>
      <xdr:colOff>149225</xdr:colOff>
      <xdr:row>39</xdr:row>
      <xdr:rowOff>52070</xdr:rowOff>
    </xdr:to>
    <xdr:sp macro="" textlink="">
      <xdr:nvSpPr>
        <xdr:cNvPr id="89" name="楕円 88"/>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90" name="テキスト ボックス 89"/>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106680</xdr:rowOff>
    </xdr:from>
    <xdr:to>
      <xdr:col>11</xdr:col>
      <xdr:colOff>60325</xdr:colOff>
      <xdr:row>39</xdr:row>
      <xdr:rowOff>36830</xdr:rowOff>
    </xdr:to>
    <xdr:sp macro="" textlink="">
      <xdr:nvSpPr>
        <xdr:cNvPr id="91" name="楕円 90"/>
        <xdr:cNvSpPr/>
      </xdr:nvSpPr>
      <xdr:spPr>
        <a:xfrm>
          <a:off x="2159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21607</xdr:rowOff>
    </xdr:from>
    <xdr:ext cx="762000" cy="259045"/>
    <xdr:sp macro="" textlink="">
      <xdr:nvSpPr>
        <xdr:cNvPr id="92" name="テキスト ボックス 91"/>
        <xdr:cNvSpPr txBox="1"/>
      </xdr:nvSpPr>
      <xdr:spPr>
        <a:xfrm>
          <a:off x="1828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類似団体に比べて高い理由は、幼稚園から認定こども園への移行実績が多く、全ての公立認定こども園、保育所、中学校での給食提供による調理業務委託や非正規職員の雇用が多いためと考えられる。</a:t>
          </a:r>
        </a:p>
        <a:p>
          <a:r>
            <a:rPr kumimoji="1" lang="ja-JP" altLang="en-US" sz="1300">
              <a:latin typeface="ＭＳ Ｐゴシック" panose="020B0600070205080204" pitchFamily="50" charset="-128"/>
              <a:ea typeface="ＭＳ Ｐゴシック" panose="020B0600070205080204" pitchFamily="50" charset="-128"/>
            </a:rPr>
            <a:t>　前年度に比べ、窓口サービス拡大等に伴う戸籍住民基本台帳経費の増や、しみんだより等発行業務委託料の増により比率は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18</xdr:row>
      <xdr:rowOff>39914</xdr:rowOff>
    </xdr:to>
    <xdr:cxnSp macro="">
      <xdr:nvCxnSpPr>
        <xdr:cNvPr id="129" name="直線コネクタ 128"/>
        <xdr:cNvCxnSpPr/>
      </xdr:nvCxnSpPr>
      <xdr:spPr>
        <a:xfrm>
          <a:off x="15671800" y="30824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17</xdr:row>
      <xdr:rowOff>167821</xdr:rowOff>
    </xdr:to>
    <xdr:cxnSp macro="">
      <xdr:nvCxnSpPr>
        <xdr:cNvPr id="132" name="直線コネクタ 131"/>
        <xdr:cNvCxnSpPr/>
      </xdr:nvCxnSpPr>
      <xdr:spPr>
        <a:xfrm>
          <a:off x="14782800" y="30280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17</xdr:row>
      <xdr:rowOff>113393</xdr:rowOff>
    </xdr:to>
    <xdr:cxnSp macro="">
      <xdr:nvCxnSpPr>
        <xdr:cNvPr id="135" name="直線コネクタ 134"/>
        <xdr:cNvCxnSpPr/>
      </xdr:nvCxnSpPr>
      <xdr:spPr>
        <a:xfrm>
          <a:off x="13893800" y="3017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17</xdr:row>
      <xdr:rowOff>146050</xdr:rowOff>
    </xdr:to>
    <xdr:cxnSp macro="">
      <xdr:nvCxnSpPr>
        <xdr:cNvPr id="138" name="直線コネクタ 137"/>
        <xdr:cNvCxnSpPr/>
      </xdr:nvCxnSpPr>
      <xdr:spPr>
        <a:xfrm flipV="1">
          <a:off x="13004800" y="3017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2" name="楕円 151"/>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53" name="テキスト ボックス 152"/>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4" name="楕円 153"/>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5" name="テキスト ボックス 154"/>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6" name="楕円 155"/>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7" name="テキスト ボックス 156"/>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前年度に比べ、医療扶助経費の増や、児童扶養手当支給が、国の制度改正に伴い一時的に</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ヵ月分になったこともあり、比率は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今後も社会保障関係費が高水準で推移することが予想されるが、不正請求の抑制に努める等、引き続き負担増加に対応していく。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55</xdr:row>
      <xdr:rowOff>162378</xdr:rowOff>
    </xdr:to>
    <xdr:cxnSp macro="">
      <xdr:nvCxnSpPr>
        <xdr:cNvPr id="192" name="直線コネクタ 191"/>
        <xdr:cNvCxnSpPr/>
      </xdr:nvCxnSpPr>
      <xdr:spPr>
        <a:xfrm>
          <a:off x="3987800" y="95703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55</xdr:row>
      <xdr:rowOff>140607</xdr:rowOff>
    </xdr:to>
    <xdr:cxnSp macro="">
      <xdr:nvCxnSpPr>
        <xdr:cNvPr id="195" name="直線コネクタ 194"/>
        <xdr:cNvCxnSpPr/>
      </xdr:nvCxnSpPr>
      <xdr:spPr>
        <a:xfrm>
          <a:off x="3098800" y="9570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140607</xdr:rowOff>
    </xdr:to>
    <xdr:cxnSp macro="">
      <xdr:nvCxnSpPr>
        <xdr:cNvPr id="198" name="直線コネクタ 197"/>
        <xdr:cNvCxnSpPr/>
      </xdr:nvCxnSpPr>
      <xdr:spPr>
        <a:xfrm>
          <a:off x="2209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129722</xdr:rowOff>
    </xdr:to>
    <xdr:cxnSp macro="">
      <xdr:nvCxnSpPr>
        <xdr:cNvPr id="201" name="直線コネクタ 200"/>
        <xdr:cNvCxnSpPr/>
      </xdr:nvCxnSpPr>
      <xdr:spPr>
        <a:xfrm>
          <a:off x="1320800" y="9461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11" name="楕円 210"/>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12" name="扶助費該当値テキスト"/>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13" name="楕円 212"/>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4" name="テキスト ボックス 21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15" name="楕円 214"/>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16" name="テキスト ボックス 21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7" name="楕円 216"/>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19249</xdr:rowOff>
    </xdr:from>
    <xdr:ext cx="762000" cy="259045"/>
    <xdr:sp macro="" textlink="">
      <xdr:nvSpPr>
        <xdr:cNvPr id="218" name="テキスト ボックス 217"/>
        <xdr:cNvSpPr txBox="1"/>
      </xdr:nvSpPr>
      <xdr:spPr>
        <a:xfrm>
          <a:off x="1828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9" name="楕円 218"/>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20" name="テキスト ボックス 219"/>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前年度に比べ、社会保障関係費増加に伴う介護保険特別会計への繰出金や後期高齢者医療療養給付費等が増加したが、国民健康保険特別会計への繰出金減少等があり、比率は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今後も高齢化等に伴う社会保障関係費の増加等により特別会計への負担増が予想されるが、給付費の適正化、予防事業の強化等により負担額の抑制に努める。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58</xdr:row>
      <xdr:rowOff>12700</xdr:rowOff>
    </xdr:to>
    <xdr:cxnSp macro="">
      <xdr:nvCxnSpPr>
        <xdr:cNvPr id="253" name="直線コネクタ 252"/>
        <xdr:cNvCxnSpPr/>
      </xdr:nvCxnSpPr>
      <xdr:spPr>
        <a:xfrm flipV="1">
          <a:off x="15671800" y="9931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12700</xdr:rowOff>
    </xdr:to>
    <xdr:cxnSp macro="">
      <xdr:nvCxnSpPr>
        <xdr:cNvPr id="256" name="直線コネクタ 255"/>
        <xdr:cNvCxnSpPr/>
      </xdr:nvCxnSpPr>
      <xdr:spPr>
        <a:xfrm>
          <a:off x="14782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82550</xdr:rowOff>
    </xdr:from>
    <xdr:to>
      <xdr:col>73</xdr:col>
      <xdr:colOff>180975</xdr:colOff>
      <xdr:row>57</xdr:row>
      <xdr:rowOff>146050</xdr:rowOff>
    </xdr:to>
    <xdr:cxnSp macro="">
      <xdr:nvCxnSpPr>
        <xdr:cNvPr id="259" name="直線コネクタ 258"/>
        <xdr:cNvCxnSpPr/>
      </xdr:nvCxnSpPr>
      <xdr:spPr>
        <a:xfrm>
          <a:off x="13893800" y="985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82550</xdr:rowOff>
    </xdr:to>
    <xdr:cxnSp macro="">
      <xdr:nvCxnSpPr>
        <xdr:cNvPr id="262" name="直線コネクタ 261"/>
        <xdr:cNvCxnSpPr/>
      </xdr:nvCxnSpPr>
      <xdr:spPr>
        <a:xfrm>
          <a:off x="13004800" y="9766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107950</xdr:rowOff>
    </xdr:from>
    <xdr:to>
      <xdr:col>82</xdr:col>
      <xdr:colOff>158750</xdr:colOff>
      <xdr:row>58</xdr:row>
      <xdr:rowOff>38100</xdr:rowOff>
    </xdr:to>
    <xdr:sp macro="" textlink="">
      <xdr:nvSpPr>
        <xdr:cNvPr id="272" name="楕円 271"/>
        <xdr:cNvSpPr/>
      </xdr:nvSpPr>
      <xdr:spPr>
        <a:xfrm>
          <a:off x="16459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73"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4" name="楕円 273"/>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75" name="テキスト ボックス 274"/>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6" name="楕円 275"/>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7" name="テキスト ボックス 276"/>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31750</xdr:rowOff>
    </xdr:from>
    <xdr:to>
      <xdr:col>69</xdr:col>
      <xdr:colOff>142875</xdr:colOff>
      <xdr:row>57</xdr:row>
      <xdr:rowOff>133350</xdr:rowOff>
    </xdr:to>
    <xdr:sp macro="" textlink="">
      <xdr:nvSpPr>
        <xdr:cNvPr id="278" name="楕円 277"/>
        <xdr:cNvSpPr/>
      </xdr:nvSpPr>
      <xdr:spPr>
        <a:xfrm>
          <a:off x="13843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143527</xdr:rowOff>
    </xdr:from>
    <xdr:ext cx="762000" cy="259045"/>
    <xdr:sp macro="" textlink="">
      <xdr:nvSpPr>
        <xdr:cNvPr id="279" name="テキスト ボックス 278"/>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0" name="楕円 279"/>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81" name="テキスト ボックス 280"/>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低い理由は、事業や補助金の見直し等を行うことにより経費総額を抑制し、財政健全化に努めているためと思われる。一方で、民間保育所や認定こども園の待機児童対策等の重要な施策に対しては、補助金内容を充実させている。</a:t>
          </a:r>
        </a:p>
        <a:p>
          <a:r>
            <a:rPr kumimoji="1" lang="ja-JP" altLang="en-US" sz="1300">
              <a:latin typeface="ＭＳ Ｐゴシック" panose="020B0600070205080204" pitchFamily="50" charset="-128"/>
              <a:ea typeface="ＭＳ Ｐゴシック" panose="020B0600070205080204" pitchFamily="50" charset="-128"/>
            </a:rPr>
            <a:t>　前年度に比べ、下水道事業会計への雨水処理に係る負担金が増額するなどし、比率は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増加した。</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1270</xdr:rowOff>
    </xdr:from>
    <xdr:to>
      <xdr:col>82</xdr:col>
      <xdr:colOff>107950</xdr:colOff>
      <xdr:row>33</xdr:row>
      <xdr:rowOff>16510</xdr:rowOff>
    </xdr:to>
    <xdr:cxnSp macro="">
      <xdr:nvCxnSpPr>
        <xdr:cNvPr id="314" name="直線コネクタ 313"/>
        <xdr:cNvCxnSpPr/>
      </xdr:nvCxnSpPr>
      <xdr:spPr>
        <a:xfrm>
          <a:off x="15671800" y="5659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1270</xdr:rowOff>
    </xdr:from>
    <xdr:to>
      <xdr:col>78</xdr:col>
      <xdr:colOff>69850</xdr:colOff>
      <xdr:row>33</xdr:row>
      <xdr:rowOff>1270</xdr:rowOff>
    </xdr:to>
    <xdr:cxnSp macro="">
      <xdr:nvCxnSpPr>
        <xdr:cNvPr id="317" name="直線コネクタ 316"/>
        <xdr:cNvCxnSpPr/>
      </xdr:nvCxnSpPr>
      <xdr:spPr>
        <a:xfrm>
          <a:off x="14782800" y="565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1270</xdr:rowOff>
    </xdr:from>
    <xdr:to>
      <xdr:col>73</xdr:col>
      <xdr:colOff>180975</xdr:colOff>
      <xdr:row>33</xdr:row>
      <xdr:rowOff>1270</xdr:rowOff>
    </xdr:to>
    <xdr:cxnSp macro="">
      <xdr:nvCxnSpPr>
        <xdr:cNvPr id="320" name="直線コネクタ 319"/>
        <xdr:cNvCxnSpPr/>
      </xdr:nvCxnSpPr>
      <xdr:spPr>
        <a:xfrm>
          <a:off x="13893800" y="565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1270</xdr:rowOff>
    </xdr:from>
    <xdr:to>
      <xdr:col>69</xdr:col>
      <xdr:colOff>92075</xdr:colOff>
      <xdr:row>33</xdr:row>
      <xdr:rowOff>31750</xdr:rowOff>
    </xdr:to>
    <xdr:cxnSp macro="">
      <xdr:nvCxnSpPr>
        <xdr:cNvPr id="323" name="直線コネクタ 322"/>
        <xdr:cNvCxnSpPr/>
      </xdr:nvCxnSpPr>
      <xdr:spPr>
        <a:xfrm flipV="1">
          <a:off x="13004800" y="565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137160</xdr:rowOff>
    </xdr:from>
    <xdr:to>
      <xdr:col>82</xdr:col>
      <xdr:colOff>158750</xdr:colOff>
      <xdr:row>33</xdr:row>
      <xdr:rowOff>67310</xdr:rowOff>
    </xdr:to>
    <xdr:sp macro="" textlink="">
      <xdr:nvSpPr>
        <xdr:cNvPr id="333" name="楕円 332"/>
        <xdr:cNvSpPr/>
      </xdr:nvSpPr>
      <xdr:spPr>
        <a:xfrm>
          <a:off x="164592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45737</xdr:rowOff>
    </xdr:from>
    <xdr:ext cx="762000" cy="259045"/>
    <xdr:sp macro="" textlink="">
      <xdr:nvSpPr>
        <xdr:cNvPr id="334" name="補助費等該当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121920</xdr:rowOff>
    </xdr:from>
    <xdr:to>
      <xdr:col>78</xdr:col>
      <xdr:colOff>120650</xdr:colOff>
      <xdr:row>33</xdr:row>
      <xdr:rowOff>52070</xdr:rowOff>
    </xdr:to>
    <xdr:sp macro="" textlink="">
      <xdr:nvSpPr>
        <xdr:cNvPr id="335" name="楕円 334"/>
        <xdr:cNvSpPr/>
      </xdr:nvSpPr>
      <xdr:spPr>
        <a:xfrm>
          <a:off x="15621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62247</xdr:rowOff>
    </xdr:from>
    <xdr:ext cx="736600" cy="259045"/>
    <xdr:sp macro="" textlink="">
      <xdr:nvSpPr>
        <xdr:cNvPr id="336" name="テキスト ボックス 335"/>
        <xdr:cNvSpPr txBox="1"/>
      </xdr:nvSpPr>
      <xdr:spPr>
        <a:xfrm>
          <a:off x="15290800" y="537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121920</xdr:rowOff>
    </xdr:from>
    <xdr:to>
      <xdr:col>74</xdr:col>
      <xdr:colOff>31750</xdr:colOff>
      <xdr:row>33</xdr:row>
      <xdr:rowOff>52070</xdr:rowOff>
    </xdr:to>
    <xdr:sp macro="" textlink="">
      <xdr:nvSpPr>
        <xdr:cNvPr id="337" name="楕円 336"/>
        <xdr:cNvSpPr/>
      </xdr:nvSpPr>
      <xdr:spPr>
        <a:xfrm>
          <a:off x="14732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62247</xdr:rowOff>
    </xdr:from>
    <xdr:ext cx="762000" cy="259045"/>
    <xdr:sp macro="" textlink="">
      <xdr:nvSpPr>
        <xdr:cNvPr id="338" name="テキスト ボックス 337"/>
        <xdr:cNvSpPr txBox="1"/>
      </xdr:nvSpPr>
      <xdr:spPr>
        <a:xfrm>
          <a:off x="14401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121920</xdr:rowOff>
    </xdr:from>
    <xdr:to>
      <xdr:col>69</xdr:col>
      <xdr:colOff>142875</xdr:colOff>
      <xdr:row>33</xdr:row>
      <xdr:rowOff>52070</xdr:rowOff>
    </xdr:to>
    <xdr:sp macro="" textlink="">
      <xdr:nvSpPr>
        <xdr:cNvPr id="339" name="楕円 338"/>
        <xdr:cNvSpPr/>
      </xdr:nvSpPr>
      <xdr:spPr>
        <a:xfrm>
          <a:off x="13843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62247</xdr:rowOff>
    </xdr:from>
    <xdr:ext cx="762000" cy="259045"/>
    <xdr:sp macro="" textlink="">
      <xdr:nvSpPr>
        <xdr:cNvPr id="340" name="テキスト ボックス 339"/>
        <xdr:cNvSpPr txBox="1"/>
      </xdr:nvSpPr>
      <xdr:spPr>
        <a:xfrm>
          <a:off x="13512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152400</xdr:rowOff>
    </xdr:from>
    <xdr:to>
      <xdr:col>65</xdr:col>
      <xdr:colOff>53975</xdr:colOff>
      <xdr:row>33</xdr:row>
      <xdr:rowOff>82550</xdr:rowOff>
    </xdr:to>
    <xdr:sp macro="" textlink="">
      <xdr:nvSpPr>
        <xdr:cNvPr id="341" name="楕円 340"/>
        <xdr:cNvSpPr/>
      </xdr:nvSpPr>
      <xdr:spPr>
        <a:xfrm>
          <a:off x="12954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92727</xdr:rowOff>
    </xdr:from>
    <xdr:ext cx="762000" cy="259045"/>
    <xdr:sp macro="" textlink="">
      <xdr:nvSpPr>
        <xdr:cNvPr id="342" name="テキスト ボックス 341"/>
        <xdr:cNvSpPr txBox="1"/>
      </xdr:nvSpPr>
      <xdr:spPr>
        <a:xfrm>
          <a:off x="12623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前年度に比べ、利子支払額、元金支払額ともに減少したため、比率は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当市は過去の大型投資的事業の実施による地方債残高が多く、利子支払額が多い。依然として、土地開発公社等の第三セクター等改革推進債等により、類似団体平均を</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ポイント上回っているため、今後も普通建設事業の精査による市債発行の適正化を図り、市債残高の抑制に努める。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157480</xdr:rowOff>
    </xdr:from>
    <xdr:to>
      <xdr:col>24</xdr:col>
      <xdr:colOff>25400</xdr:colOff>
      <xdr:row>81</xdr:row>
      <xdr:rowOff>39370</xdr:rowOff>
    </xdr:to>
    <xdr:cxnSp macro="">
      <xdr:nvCxnSpPr>
        <xdr:cNvPr id="375" name="直線コネクタ 374"/>
        <xdr:cNvCxnSpPr/>
      </xdr:nvCxnSpPr>
      <xdr:spPr>
        <a:xfrm flipV="1">
          <a:off x="3987800" y="13873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31750</xdr:rowOff>
    </xdr:from>
    <xdr:to>
      <xdr:col>19</xdr:col>
      <xdr:colOff>187325</xdr:colOff>
      <xdr:row>81</xdr:row>
      <xdr:rowOff>39370</xdr:rowOff>
    </xdr:to>
    <xdr:cxnSp macro="">
      <xdr:nvCxnSpPr>
        <xdr:cNvPr id="378" name="直線コネクタ 377"/>
        <xdr:cNvCxnSpPr/>
      </xdr:nvCxnSpPr>
      <xdr:spPr>
        <a:xfrm>
          <a:off x="3098800" y="1391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31750</xdr:rowOff>
    </xdr:from>
    <xdr:to>
      <xdr:col>15</xdr:col>
      <xdr:colOff>98425</xdr:colOff>
      <xdr:row>81</xdr:row>
      <xdr:rowOff>115570</xdr:rowOff>
    </xdr:to>
    <xdr:cxnSp macro="">
      <xdr:nvCxnSpPr>
        <xdr:cNvPr id="381" name="直線コネクタ 380"/>
        <xdr:cNvCxnSpPr/>
      </xdr:nvCxnSpPr>
      <xdr:spPr>
        <a:xfrm flipV="1">
          <a:off x="2209800" y="1391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3" name="テキスト ボックス 382"/>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1270</xdr:rowOff>
    </xdr:from>
    <xdr:to>
      <xdr:col>11</xdr:col>
      <xdr:colOff>9525</xdr:colOff>
      <xdr:row>81</xdr:row>
      <xdr:rowOff>115570</xdr:rowOff>
    </xdr:to>
    <xdr:cxnSp macro="">
      <xdr:nvCxnSpPr>
        <xdr:cNvPr id="384" name="直線コネクタ 383"/>
        <xdr:cNvCxnSpPr/>
      </xdr:nvCxnSpPr>
      <xdr:spPr>
        <a:xfrm>
          <a:off x="1320800" y="13888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6" name="テキスト ボックス 385"/>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106680</xdr:rowOff>
    </xdr:from>
    <xdr:to>
      <xdr:col>24</xdr:col>
      <xdr:colOff>76200</xdr:colOff>
      <xdr:row>81</xdr:row>
      <xdr:rowOff>36830</xdr:rowOff>
    </xdr:to>
    <xdr:sp macro="" textlink="">
      <xdr:nvSpPr>
        <xdr:cNvPr id="394" name="楕円 393"/>
        <xdr:cNvSpPr/>
      </xdr:nvSpPr>
      <xdr:spPr>
        <a:xfrm>
          <a:off x="47752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15257</xdr:rowOff>
    </xdr:from>
    <xdr:ext cx="762000" cy="259045"/>
    <xdr:sp macro="" textlink="">
      <xdr:nvSpPr>
        <xdr:cNvPr id="395" name="公債費該当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160020</xdr:rowOff>
    </xdr:from>
    <xdr:to>
      <xdr:col>20</xdr:col>
      <xdr:colOff>38100</xdr:colOff>
      <xdr:row>81</xdr:row>
      <xdr:rowOff>90170</xdr:rowOff>
    </xdr:to>
    <xdr:sp macro="" textlink="">
      <xdr:nvSpPr>
        <xdr:cNvPr id="396" name="楕円 395"/>
        <xdr:cNvSpPr/>
      </xdr:nvSpPr>
      <xdr:spPr>
        <a:xfrm>
          <a:off x="3937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74947</xdr:rowOff>
    </xdr:from>
    <xdr:ext cx="736600" cy="259045"/>
    <xdr:sp macro="" textlink="">
      <xdr:nvSpPr>
        <xdr:cNvPr id="397" name="テキスト ボックス 396"/>
        <xdr:cNvSpPr txBox="1"/>
      </xdr:nvSpPr>
      <xdr:spPr>
        <a:xfrm>
          <a:off x="3606800" y="1396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152400</xdr:rowOff>
    </xdr:from>
    <xdr:to>
      <xdr:col>15</xdr:col>
      <xdr:colOff>149225</xdr:colOff>
      <xdr:row>81</xdr:row>
      <xdr:rowOff>82550</xdr:rowOff>
    </xdr:to>
    <xdr:sp macro="" textlink="">
      <xdr:nvSpPr>
        <xdr:cNvPr id="398" name="楕円 397"/>
        <xdr:cNvSpPr/>
      </xdr:nvSpPr>
      <xdr:spPr>
        <a:xfrm>
          <a:off x="3048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67327</xdr:rowOff>
    </xdr:from>
    <xdr:ext cx="762000" cy="259045"/>
    <xdr:sp macro="" textlink="">
      <xdr:nvSpPr>
        <xdr:cNvPr id="399" name="テキスト ボックス 398"/>
        <xdr:cNvSpPr txBox="1"/>
      </xdr:nvSpPr>
      <xdr:spPr>
        <a:xfrm>
          <a:off x="2717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64770</xdr:rowOff>
    </xdr:from>
    <xdr:to>
      <xdr:col>11</xdr:col>
      <xdr:colOff>60325</xdr:colOff>
      <xdr:row>81</xdr:row>
      <xdr:rowOff>166370</xdr:rowOff>
    </xdr:to>
    <xdr:sp macro="" textlink="">
      <xdr:nvSpPr>
        <xdr:cNvPr id="400" name="楕円 399"/>
        <xdr:cNvSpPr/>
      </xdr:nvSpPr>
      <xdr:spPr>
        <a:xfrm>
          <a:off x="2159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151147</xdr:rowOff>
    </xdr:from>
    <xdr:ext cx="762000" cy="259045"/>
    <xdr:sp macro="" textlink="">
      <xdr:nvSpPr>
        <xdr:cNvPr id="401" name="テキスト ボックス 400"/>
        <xdr:cNvSpPr txBox="1"/>
      </xdr:nvSpPr>
      <xdr:spPr>
        <a:xfrm>
          <a:off x="1828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121920</xdr:rowOff>
    </xdr:from>
    <xdr:to>
      <xdr:col>6</xdr:col>
      <xdr:colOff>171450</xdr:colOff>
      <xdr:row>81</xdr:row>
      <xdr:rowOff>52070</xdr:rowOff>
    </xdr:to>
    <xdr:sp macro="" textlink="">
      <xdr:nvSpPr>
        <xdr:cNvPr id="402" name="楕円 401"/>
        <xdr:cNvSpPr/>
      </xdr:nvSpPr>
      <xdr:spPr>
        <a:xfrm>
          <a:off x="1270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36847</xdr:rowOff>
    </xdr:from>
    <xdr:ext cx="762000" cy="259045"/>
    <xdr:sp macro="" textlink="">
      <xdr:nvSpPr>
        <xdr:cNvPr id="403" name="テキスト ボックス 402"/>
        <xdr:cNvSpPr txBox="1"/>
      </xdr:nvSpPr>
      <xdr:spPr>
        <a:xfrm>
          <a:off x="939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前年度に比べ、歳入においては地方税、地方交付税、地方特例交付金等の増加により、分母となる経常一般財源が増加した。</a:t>
          </a:r>
        </a:p>
        <a:p>
          <a:r>
            <a:rPr kumimoji="1" lang="ja-JP" altLang="en-US" sz="1200">
              <a:latin typeface="ＭＳ Ｐゴシック" panose="020B0600070205080204" pitchFamily="50" charset="-128"/>
              <a:ea typeface="ＭＳ Ｐゴシック" panose="020B0600070205080204" pitchFamily="50" charset="-128"/>
            </a:rPr>
            <a:t>　さらに歳出においては、職員給料等の人件費を削減したほか、繰出金の減少等により、分子となる経常経費充当一般財源が減少し、比率は</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ポイントの減少となった。</a:t>
          </a:r>
        </a:p>
        <a:p>
          <a:r>
            <a:rPr kumimoji="1" lang="ja-JP" altLang="en-US" sz="1200">
              <a:latin typeface="ＭＳ Ｐゴシック" panose="020B0600070205080204" pitchFamily="50" charset="-128"/>
              <a:ea typeface="ＭＳ Ｐゴシック" panose="020B0600070205080204" pitchFamily="50" charset="-128"/>
            </a:rPr>
            <a:t>　今後も改善を進めるべく、職員数の適正化や事業の内容・手法の見直し等を推進し、財政の健全化に努める。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77</xdr:row>
      <xdr:rowOff>170435</xdr:rowOff>
    </xdr:to>
    <xdr:cxnSp macro="">
      <xdr:nvCxnSpPr>
        <xdr:cNvPr id="434" name="直線コネクタ 433"/>
        <xdr:cNvCxnSpPr/>
      </xdr:nvCxnSpPr>
      <xdr:spPr>
        <a:xfrm flipV="1">
          <a:off x="15671800" y="133537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77</xdr:row>
      <xdr:rowOff>170435</xdr:rowOff>
    </xdr:to>
    <xdr:cxnSp macro="">
      <xdr:nvCxnSpPr>
        <xdr:cNvPr id="437" name="直線コネクタ 436"/>
        <xdr:cNvCxnSpPr/>
      </xdr:nvCxnSpPr>
      <xdr:spPr>
        <a:xfrm>
          <a:off x="14782800" y="13372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129287</xdr:rowOff>
    </xdr:from>
    <xdr:to>
      <xdr:col>73</xdr:col>
      <xdr:colOff>180975</xdr:colOff>
      <xdr:row>77</xdr:row>
      <xdr:rowOff>170435</xdr:rowOff>
    </xdr:to>
    <xdr:cxnSp macro="">
      <xdr:nvCxnSpPr>
        <xdr:cNvPr id="440" name="直線コネクタ 439"/>
        <xdr:cNvCxnSpPr/>
      </xdr:nvCxnSpPr>
      <xdr:spPr>
        <a:xfrm>
          <a:off x="13893800" y="133309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129287</xdr:rowOff>
    </xdr:to>
    <xdr:cxnSp macro="">
      <xdr:nvCxnSpPr>
        <xdr:cNvPr id="443" name="直線コネクタ 442"/>
        <xdr:cNvCxnSpPr/>
      </xdr:nvCxnSpPr>
      <xdr:spPr>
        <a:xfrm>
          <a:off x="13004800" y="132212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53" name="楕円 452"/>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54"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55" name="楕円 454"/>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6" name="テキスト ボックス 455"/>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7" name="楕円 456"/>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8" name="テキスト ボックス 457"/>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9" name="楕円 458"/>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60" name="テキスト ボックス 459"/>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61" name="楕円 460"/>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62" name="テキスト ボックス 461"/>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105131</xdr:rowOff>
    </xdr:from>
    <xdr:to>
      <xdr:col>29</xdr:col>
      <xdr:colOff>127000</xdr:colOff>
      <xdr:row>15</xdr:row>
      <xdr:rowOff>52232</xdr:rowOff>
    </xdr:to>
    <xdr:cxnSp macro="">
      <xdr:nvCxnSpPr>
        <xdr:cNvPr id="48" name="直線コネクタ 47"/>
        <xdr:cNvCxnSpPr/>
      </xdr:nvCxnSpPr>
      <xdr:spPr bwMode="auto">
        <a:xfrm>
          <a:off x="5003800" y="2553056"/>
          <a:ext cx="647700" cy="118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104262</xdr:rowOff>
    </xdr:from>
    <xdr:to>
      <xdr:col>26</xdr:col>
      <xdr:colOff>50800</xdr:colOff>
      <xdr:row>14</xdr:row>
      <xdr:rowOff>105131</xdr:rowOff>
    </xdr:to>
    <xdr:cxnSp macro="">
      <xdr:nvCxnSpPr>
        <xdr:cNvPr id="51" name="直線コネクタ 50"/>
        <xdr:cNvCxnSpPr/>
      </xdr:nvCxnSpPr>
      <xdr:spPr bwMode="auto">
        <a:xfrm>
          <a:off x="4305300" y="2552187"/>
          <a:ext cx="698500" cy="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104262</xdr:rowOff>
    </xdr:from>
    <xdr:to>
      <xdr:col>22</xdr:col>
      <xdr:colOff>114300</xdr:colOff>
      <xdr:row>14</xdr:row>
      <xdr:rowOff>132288</xdr:rowOff>
    </xdr:to>
    <xdr:cxnSp macro="">
      <xdr:nvCxnSpPr>
        <xdr:cNvPr id="54" name="直線コネクタ 53"/>
        <xdr:cNvCxnSpPr/>
      </xdr:nvCxnSpPr>
      <xdr:spPr bwMode="auto">
        <a:xfrm flipV="1">
          <a:off x="3606800" y="2552187"/>
          <a:ext cx="698500" cy="28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125019</xdr:rowOff>
    </xdr:from>
    <xdr:to>
      <xdr:col>18</xdr:col>
      <xdr:colOff>177800</xdr:colOff>
      <xdr:row>14</xdr:row>
      <xdr:rowOff>132288</xdr:rowOff>
    </xdr:to>
    <xdr:cxnSp macro="">
      <xdr:nvCxnSpPr>
        <xdr:cNvPr id="57" name="直線コネクタ 56"/>
        <xdr:cNvCxnSpPr/>
      </xdr:nvCxnSpPr>
      <xdr:spPr bwMode="auto">
        <a:xfrm>
          <a:off x="2908300" y="2572944"/>
          <a:ext cx="698500" cy="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1432</xdr:rowOff>
    </xdr:from>
    <xdr:to>
      <xdr:col>29</xdr:col>
      <xdr:colOff>177800</xdr:colOff>
      <xdr:row>15</xdr:row>
      <xdr:rowOff>103032</xdr:rowOff>
    </xdr:to>
    <xdr:sp macro="" textlink="">
      <xdr:nvSpPr>
        <xdr:cNvPr id="67" name="楕円 66"/>
        <xdr:cNvSpPr/>
      </xdr:nvSpPr>
      <xdr:spPr bwMode="auto">
        <a:xfrm>
          <a:off x="5600700" y="2620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17959</xdr:rowOff>
    </xdr:from>
    <xdr:ext cx="762000" cy="259045"/>
    <xdr:sp macro="" textlink="">
      <xdr:nvSpPr>
        <xdr:cNvPr id="68" name="人口1人当たり決算額の推移該当値テキスト130"/>
        <xdr:cNvSpPr txBox="1"/>
      </xdr:nvSpPr>
      <xdr:spPr>
        <a:xfrm>
          <a:off x="5740400" y="246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54331</xdr:rowOff>
    </xdr:from>
    <xdr:to>
      <xdr:col>26</xdr:col>
      <xdr:colOff>101600</xdr:colOff>
      <xdr:row>14</xdr:row>
      <xdr:rowOff>155931</xdr:rowOff>
    </xdr:to>
    <xdr:sp macro="" textlink="">
      <xdr:nvSpPr>
        <xdr:cNvPr id="69" name="楕円 68"/>
        <xdr:cNvSpPr/>
      </xdr:nvSpPr>
      <xdr:spPr bwMode="auto">
        <a:xfrm>
          <a:off x="4953000" y="2502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166108</xdr:rowOff>
    </xdr:from>
    <xdr:ext cx="736600" cy="259045"/>
    <xdr:sp macro="" textlink="">
      <xdr:nvSpPr>
        <xdr:cNvPr id="70" name="テキスト ボックス 69"/>
        <xdr:cNvSpPr txBox="1"/>
      </xdr:nvSpPr>
      <xdr:spPr>
        <a:xfrm>
          <a:off x="4622800" y="2271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53462</xdr:rowOff>
    </xdr:from>
    <xdr:to>
      <xdr:col>22</xdr:col>
      <xdr:colOff>165100</xdr:colOff>
      <xdr:row>14</xdr:row>
      <xdr:rowOff>155062</xdr:rowOff>
    </xdr:to>
    <xdr:sp macro="" textlink="">
      <xdr:nvSpPr>
        <xdr:cNvPr id="71" name="楕円 70"/>
        <xdr:cNvSpPr/>
      </xdr:nvSpPr>
      <xdr:spPr bwMode="auto">
        <a:xfrm>
          <a:off x="4254500" y="2501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165239</xdr:rowOff>
    </xdr:from>
    <xdr:ext cx="762000" cy="259045"/>
    <xdr:sp macro="" textlink="">
      <xdr:nvSpPr>
        <xdr:cNvPr id="72" name="テキスト ボックス 71"/>
        <xdr:cNvSpPr txBox="1"/>
      </xdr:nvSpPr>
      <xdr:spPr>
        <a:xfrm>
          <a:off x="3924300" y="227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81488</xdr:rowOff>
    </xdr:from>
    <xdr:to>
      <xdr:col>19</xdr:col>
      <xdr:colOff>38100</xdr:colOff>
      <xdr:row>15</xdr:row>
      <xdr:rowOff>11638</xdr:rowOff>
    </xdr:to>
    <xdr:sp macro="" textlink="">
      <xdr:nvSpPr>
        <xdr:cNvPr id="73" name="楕円 72"/>
        <xdr:cNvSpPr/>
      </xdr:nvSpPr>
      <xdr:spPr bwMode="auto">
        <a:xfrm>
          <a:off x="3556000" y="2529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21815</xdr:rowOff>
    </xdr:from>
    <xdr:ext cx="762000" cy="259045"/>
    <xdr:sp macro="" textlink="">
      <xdr:nvSpPr>
        <xdr:cNvPr id="74" name="テキスト ボックス 73"/>
        <xdr:cNvSpPr txBox="1"/>
      </xdr:nvSpPr>
      <xdr:spPr>
        <a:xfrm>
          <a:off x="3225800" y="229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74219</xdr:rowOff>
    </xdr:from>
    <xdr:to>
      <xdr:col>15</xdr:col>
      <xdr:colOff>101600</xdr:colOff>
      <xdr:row>15</xdr:row>
      <xdr:rowOff>4369</xdr:rowOff>
    </xdr:to>
    <xdr:sp macro="" textlink="">
      <xdr:nvSpPr>
        <xdr:cNvPr id="75" name="楕円 74"/>
        <xdr:cNvSpPr/>
      </xdr:nvSpPr>
      <xdr:spPr bwMode="auto">
        <a:xfrm>
          <a:off x="2857500" y="2522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14546</xdr:rowOff>
    </xdr:from>
    <xdr:ext cx="762000" cy="259045"/>
    <xdr:sp macro="" textlink="">
      <xdr:nvSpPr>
        <xdr:cNvPr id="76" name="テキスト ボックス 75"/>
        <xdr:cNvSpPr txBox="1"/>
      </xdr:nvSpPr>
      <xdr:spPr>
        <a:xfrm>
          <a:off x="2527300" y="229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266309</xdr:rowOff>
    </xdr:from>
    <xdr:to>
      <xdr:col>29</xdr:col>
      <xdr:colOff>127000</xdr:colOff>
      <xdr:row>34</xdr:row>
      <xdr:rowOff>301834</xdr:rowOff>
    </xdr:to>
    <xdr:cxnSp macro="">
      <xdr:nvCxnSpPr>
        <xdr:cNvPr id="108" name="直線コネクタ 107"/>
        <xdr:cNvCxnSpPr/>
      </xdr:nvCxnSpPr>
      <xdr:spPr bwMode="auto">
        <a:xfrm>
          <a:off x="5003800" y="6533759"/>
          <a:ext cx="647700" cy="35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211902</xdr:rowOff>
    </xdr:from>
    <xdr:to>
      <xdr:col>26</xdr:col>
      <xdr:colOff>50800</xdr:colOff>
      <xdr:row>34</xdr:row>
      <xdr:rowOff>266309</xdr:rowOff>
    </xdr:to>
    <xdr:cxnSp macro="">
      <xdr:nvCxnSpPr>
        <xdr:cNvPr id="111" name="直線コネクタ 110"/>
        <xdr:cNvCxnSpPr/>
      </xdr:nvCxnSpPr>
      <xdr:spPr bwMode="auto">
        <a:xfrm>
          <a:off x="4305300" y="6479352"/>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139710</xdr:rowOff>
    </xdr:from>
    <xdr:to>
      <xdr:col>22</xdr:col>
      <xdr:colOff>114300</xdr:colOff>
      <xdr:row>34</xdr:row>
      <xdr:rowOff>211902</xdr:rowOff>
    </xdr:to>
    <xdr:cxnSp macro="">
      <xdr:nvCxnSpPr>
        <xdr:cNvPr id="114" name="直線コネクタ 113"/>
        <xdr:cNvCxnSpPr/>
      </xdr:nvCxnSpPr>
      <xdr:spPr bwMode="auto">
        <a:xfrm>
          <a:off x="3606800" y="6407160"/>
          <a:ext cx="698500" cy="72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105786</xdr:rowOff>
    </xdr:from>
    <xdr:to>
      <xdr:col>18</xdr:col>
      <xdr:colOff>177800</xdr:colOff>
      <xdr:row>34</xdr:row>
      <xdr:rowOff>139710</xdr:rowOff>
    </xdr:to>
    <xdr:cxnSp macro="">
      <xdr:nvCxnSpPr>
        <xdr:cNvPr id="117" name="直線コネクタ 116"/>
        <xdr:cNvCxnSpPr/>
      </xdr:nvCxnSpPr>
      <xdr:spPr bwMode="auto">
        <a:xfrm>
          <a:off x="2908300" y="6373236"/>
          <a:ext cx="698500" cy="3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251034</xdr:rowOff>
    </xdr:from>
    <xdr:to>
      <xdr:col>29</xdr:col>
      <xdr:colOff>177800</xdr:colOff>
      <xdr:row>35</xdr:row>
      <xdr:rowOff>9734</xdr:rowOff>
    </xdr:to>
    <xdr:sp macro="" textlink="">
      <xdr:nvSpPr>
        <xdr:cNvPr id="127" name="楕円 126"/>
        <xdr:cNvSpPr/>
      </xdr:nvSpPr>
      <xdr:spPr bwMode="auto">
        <a:xfrm>
          <a:off x="5600700" y="6518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96110</xdr:rowOff>
    </xdr:from>
    <xdr:ext cx="762000" cy="259045"/>
    <xdr:sp macro="" textlink="">
      <xdr:nvSpPr>
        <xdr:cNvPr id="128" name="人口1人当たり決算額の推移該当値テキスト445"/>
        <xdr:cNvSpPr txBox="1"/>
      </xdr:nvSpPr>
      <xdr:spPr>
        <a:xfrm>
          <a:off x="5740400" y="636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215509</xdr:rowOff>
    </xdr:from>
    <xdr:to>
      <xdr:col>26</xdr:col>
      <xdr:colOff>101600</xdr:colOff>
      <xdr:row>34</xdr:row>
      <xdr:rowOff>317109</xdr:rowOff>
    </xdr:to>
    <xdr:sp macro="" textlink="">
      <xdr:nvSpPr>
        <xdr:cNvPr id="129" name="楕円 128"/>
        <xdr:cNvSpPr/>
      </xdr:nvSpPr>
      <xdr:spPr bwMode="auto">
        <a:xfrm>
          <a:off x="4953000" y="6482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327286</xdr:rowOff>
    </xdr:from>
    <xdr:ext cx="736600" cy="259045"/>
    <xdr:sp macro="" textlink="">
      <xdr:nvSpPr>
        <xdr:cNvPr id="130" name="テキスト ボックス 129"/>
        <xdr:cNvSpPr txBox="1"/>
      </xdr:nvSpPr>
      <xdr:spPr>
        <a:xfrm>
          <a:off x="4622800" y="6251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161102</xdr:rowOff>
    </xdr:from>
    <xdr:to>
      <xdr:col>22</xdr:col>
      <xdr:colOff>165100</xdr:colOff>
      <xdr:row>34</xdr:row>
      <xdr:rowOff>262702</xdr:rowOff>
    </xdr:to>
    <xdr:sp macro="" textlink="">
      <xdr:nvSpPr>
        <xdr:cNvPr id="131" name="楕円 130"/>
        <xdr:cNvSpPr/>
      </xdr:nvSpPr>
      <xdr:spPr bwMode="auto">
        <a:xfrm>
          <a:off x="4254500" y="6428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272879</xdr:rowOff>
    </xdr:from>
    <xdr:ext cx="762000" cy="259045"/>
    <xdr:sp macro="" textlink="">
      <xdr:nvSpPr>
        <xdr:cNvPr id="132" name="テキスト ボックス 131"/>
        <xdr:cNvSpPr txBox="1"/>
      </xdr:nvSpPr>
      <xdr:spPr>
        <a:xfrm>
          <a:off x="3924300" y="619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88910</xdr:rowOff>
    </xdr:from>
    <xdr:to>
      <xdr:col>19</xdr:col>
      <xdr:colOff>38100</xdr:colOff>
      <xdr:row>34</xdr:row>
      <xdr:rowOff>190510</xdr:rowOff>
    </xdr:to>
    <xdr:sp macro="" textlink="">
      <xdr:nvSpPr>
        <xdr:cNvPr id="133" name="楕円 132"/>
        <xdr:cNvSpPr/>
      </xdr:nvSpPr>
      <xdr:spPr bwMode="auto">
        <a:xfrm>
          <a:off x="3556000" y="6356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200687</xdr:rowOff>
    </xdr:from>
    <xdr:ext cx="762000" cy="259045"/>
    <xdr:sp macro="" textlink="">
      <xdr:nvSpPr>
        <xdr:cNvPr id="134" name="テキスト ボックス 133"/>
        <xdr:cNvSpPr txBox="1"/>
      </xdr:nvSpPr>
      <xdr:spPr>
        <a:xfrm>
          <a:off x="3225800" y="612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54986</xdr:rowOff>
    </xdr:from>
    <xdr:to>
      <xdr:col>15</xdr:col>
      <xdr:colOff>101600</xdr:colOff>
      <xdr:row>34</xdr:row>
      <xdr:rowOff>156586</xdr:rowOff>
    </xdr:to>
    <xdr:sp macro="" textlink="">
      <xdr:nvSpPr>
        <xdr:cNvPr id="135" name="楕円 134"/>
        <xdr:cNvSpPr/>
      </xdr:nvSpPr>
      <xdr:spPr bwMode="auto">
        <a:xfrm>
          <a:off x="2857500" y="6322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166763</xdr:rowOff>
    </xdr:from>
    <xdr:ext cx="762000" cy="259045"/>
    <xdr:sp macro="" textlink="">
      <xdr:nvSpPr>
        <xdr:cNvPr id="136" name="テキスト ボックス 135"/>
        <xdr:cNvSpPr txBox="1"/>
      </xdr:nvSpPr>
      <xdr:spPr>
        <a:xfrm>
          <a:off x="2527300" y="609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356,027
352,293
276.94
129,638,575
128,910,579
590,967
76,173,401
198,058,445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50660</xdr:rowOff>
    </xdr:from>
    <xdr:to>
      <xdr:col>24</xdr:col>
      <xdr:colOff>63500</xdr:colOff>
      <xdr:row>34</xdr:row>
      <xdr:rowOff>15227</xdr:rowOff>
    </xdr:to>
    <xdr:cxnSp macro="">
      <xdr:nvCxnSpPr>
        <xdr:cNvPr id="61" name="直線コネクタ 60"/>
        <xdr:cNvCxnSpPr/>
      </xdr:nvCxnSpPr>
      <xdr:spPr>
        <a:xfrm>
          <a:off x="3797300" y="5708510"/>
          <a:ext cx="8382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50660</xdr:rowOff>
    </xdr:from>
    <xdr:to>
      <xdr:col>19</xdr:col>
      <xdr:colOff>177800</xdr:colOff>
      <xdr:row>33</xdr:row>
      <xdr:rowOff>87198</xdr:rowOff>
    </xdr:to>
    <xdr:cxnSp macro="">
      <xdr:nvCxnSpPr>
        <xdr:cNvPr id="64" name="直線コネクタ 63"/>
        <xdr:cNvCxnSpPr/>
      </xdr:nvCxnSpPr>
      <xdr:spPr>
        <a:xfrm flipV="1">
          <a:off x="2908300" y="5708510"/>
          <a:ext cx="8890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68948</xdr:rowOff>
    </xdr:from>
    <xdr:to>
      <xdr:col>15</xdr:col>
      <xdr:colOff>50800</xdr:colOff>
      <xdr:row>33</xdr:row>
      <xdr:rowOff>87198</xdr:rowOff>
    </xdr:to>
    <xdr:cxnSp macro="">
      <xdr:nvCxnSpPr>
        <xdr:cNvPr id="67" name="直線コネクタ 66"/>
        <xdr:cNvCxnSpPr/>
      </xdr:nvCxnSpPr>
      <xdr:spPr>
        <a:xfrm>
          <a:off x="2019300" y="5726798"/>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93997</xdr:rowOff>
    </xdr:from>
    <xdr:ext cx="534377" cy="259045"/>
    <xdr:sp macro="" textlink="">
      <xdr:nvSpPr>
        <xdr:cNvPr id="69" name="テキスト ボックス 68"/>
        <xdr:cNvSpPr txBox="1"/>
      </xdr:nvSpPr>
      <xdr:spPr>
        <a:xfrm>
          <a:off x="2641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68948</xdr:rowOff>
    </xdr:from>
    <xdr:to>
      <xdr:col>10</xdr:col>
      <xdr:colOff>114300</xdr:colOff>
      <xdr:row>33</xdr:row>
      <xdr:rowOff>70091</xdr:rowOff>
    </xdr:to>
    <xdr:cxnSp macro="">
      <xdr:nvCxnSpPr>
        <xdr:cNvPr id="70" name="直線コネクタ 69"/>
        <xdr:cNvCxnSpPr/>
      </xdr:nvCxnSpPr>
      <xdr:spPr>
        <a:xfrm flipV="1">
          <a:off x="1130300" y="572679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101388</xdr:rowOff>
    </xdr:from>
    <xdr:ext cx="534377" cy="259045"/>
    <xdr:sp macro="" textlink="">
      <xdr:nvSpPr>
        <xdr:cNvPr id="72" name="テキスト ボックス 71"/>
        <xdr:cNvSpPr txBox="1"/>
      </xdr:nvSpPr>
      <xdr:spPr>
        <a:xfrm>
          <a:off x="1752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135877</xdr:rowOff>
    </xdr:from>
    <xdr:to>
      <xdr:col>24</xdr:col>
      <xdr:colOff>114300</xdr:colOff>
      <xdr:row>34</xdr:row>
      <xdr:rowOff>66027</xdr:rowOff>
    </xdr:to>
    <xdr:sp macro="" textlink="">
      <xdr:nvSpPr>
        <xdr:cNvPr id="80" name="楕円 79"/>
        <xdr:cNvSpPr/>
      </xdr:nvSpPr>
      <xdr:spPr>
        <a:xfrm>
          <a:off x="4584700" y="579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158754</xdr:rowOff>
    </xdr:from>
    <xdr:ext cx="534377" cy="259045"/>
    <xdr:sp macro="" textlink="">
      <xdr:nvSpPr>
        <xdr:cNvPr id="81" name="人件費該当値テキスト"/>
        <xdr:cNvSpPr txBox="1"/>
      </xdr:nvSpPr>
      <xdr:spPr>
        <a:xfrm>
          <a:off x="4686300" y="5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171310</xdr:rowOff>
    </xdr:from>
    <xdr:to>
      <xdr:col>20</xdr:col>
      <xdr:colOff>38100</xdr:colOff>
      <xdr:row>33</xdr:row>
      <xdr:rowOff>101460</xdr:rowOff>
    </xdr:to>
    <xdr:sp macro="" textlink="">
      <xdr:nvSpPr>
        <xdr:cNvPr id="82" name="楕円 81"/>
        <xdr:cNvSpPr/>
      </xdr:nvSpPr>
      <xdr:spPr>
        <a:xfrm>
          <a:off x="3746500" y="565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117987</xdr:rowOff>
    </xdr:from>
    <xdr:ext cx="534377" cy="259045"/>
    <xdr:sp macro="" textlink="">
      <xdr:nvSpPr>
        <xdr:cNvPr id="83" name="テキスト ボックス 82"/>
        <xdr:cNvSpPr txBox="1"/>
      </xdr:nvSpPr>
      <xdr:spPr>
        <a:xfrm>
          <a:off x="3530111" y="543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36398</xdr:rowOff>
    </xdr:from>
    <xdr:to>
      <xdr:col>15</xdr:col>
      <xdr:colOff>101600</xdr:colOff>
      <xdr:row>33</xdr:row>
      <xdr:rowOff>137998</xdr:rowOff>
    </xdr:to>
    <xdr:sp macro="" textlink="">
      <xdr:nvSpPr>
        <xdr:cNvPr id="84" name="楕円 83"/>
        <xdr:cNvSpPr/>
      </xdr:nvSpPr>
      <xdr:spPr>
        <a:xfrm>
          <a:off x="2857500" y="569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154525</xdr:rowOff>
    </xdr:from>
    <xdr:ext cx="534377" cy="259045"/>
    <xdr:sp macro="" textlink="">
      <xdr:nvSpPr>
        <xdr:cNvPr id="85" name="テキスト ボックス 84"/>
        <xdr:cNvSpPr txBox="1"/>
      </xdr:nvSpPr>
      <xdr:spPr>
        <a:xfrm>
          <a:off x="2641111" y="546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18148</xdr:rowOff>
    </xdr:from>
    <xdr:to>
      <xdr:col>10</xdr:col>
      <xdr:colOff>165100</xdr:colOff>
      <xdr:row>33</xdr:row>
      <xdr:rowOff>119748</xdr:rowOff>
    </xdr:to>
    <xdr:sp macro="" textlink="">
      <xdr:nvSpPr>
        <xdr:cNvPr id="86" name="楕円 85"/>
        <xdr:cNvSpPr/>
      </xdr:nvSpPr>
      <xdr:spPr>
        <a:xfrm>
          <a:off x="1968500" y="567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136275</xdr:rowOff>
    </xdr:from>
    <xdr:ext cx="534377" cy="259045"/>
    <xdr:sp macro="" textlink="">
      <xdr:nvSpPr>
        <xdr:cNvPr id="87" name="テキスト ボックス 86"/>
        <xdr:cNvSpPr txBox="1"/>
      </xdr:nvSpPr>
      <xdr:spPr>
        <a:xfrm>
          <a:off x="1752111" y="545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19291</xdr:rowOff>
    </xdr:from>
    <xdr:to>
      <xdr:col>6</xdr:col>
      <xdr:colOff>38100</xdr:colOff>
      <xdr:row>33</xdr:row>
      <xdr:rowOff>120891</xdr:rowOff>
    </xdr:to>
    <xdr:sp macro="" textlink="">
      <xdr:nvSpPr>
        <xdr:cNvPr id="88" name="楕円 87"/>
        <xdr:cNvSpPr/>
      </xdr:nvSpPr>
      <xdr:spPr>
        <a:xfrm>
          <a:off x="1079500" y="567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137418</xdr:rowOff>
    </xdr:from>
    <xdr:ext cx="534377" cy="259045"/>
    <xdr:sp macro="" textlink="">
      <xdr:nvSpPr>
        <xdr:cNvPr id="89" name="テキスト ボックス 88"/>
        <xdr:cNvSpPr txBox="1"/>
      </xdr:nvSpPr>
      <xdr:spPr>
        <a:xfrm>
          <a:off x="863111" y="54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94590</xdr:rowOff>
    </xdr:from>
    <xdr:to>
      <xdr:col>24</xdr:col>
      <xdr:colOff>63500</xdr:colOff>
      <xdr:row>55</xdr:row>
      <xdr:rowOff>119393</xdr:rowOff>
    </xdr:to>
    <xdr:cxnSp macro="">
      <xdr:nvCxnSpPr>
        <xdr:cNvPr id="119" name="直線コネクタ 118"/>
        <xdr:cNvCxnSpPr/>
      </xdr:nvCxnSpPr>
      <xdr:spPr>
        <a:xfrm flipV="1">
          <a:off x="3797300" y="9524340"/>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119393</xdr:rowOff>
    </xdr:from>
    <xdr:to>
      <xdr:col>19</xdr:col>
      <xdr:colOff>177800</xdr:colOff>
      <xdr:row>55</xdr:row>
      <xdr:rowOff>148349</xdr:rowOff>
    </xdr:to>
    <xdr:cxnSp macro="">
      <xdr:nvCxnSpPr>
        <xdr:cNvPr id="122" name="直線コネクタ 121"/>
        <xdr:cNvCxnSpPr/>
      </xdr:nvCxnSpPr>
      <xdr:spPr>
        <a:xfrm flipV="1">
          <a:off x="2908300" y="954914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148349</xdr:rowOff>
    </xdr:from>
    <xdr:to>
      <xdr:col>15</xdr:col>
      <xdr:colOff>50800</xdr:colOff>
      <xdr:row>56</xdr:row>
      <xdr:rowOff>8274</xdr:rowOff>
    </xdr:to>
    <xdr:cxnSp macro="">
      <xdr:nvCxnSpPr>
        <xdr:cNvPr id="125" name="直線コネクタ 124"/>
        <xdr:cNvCxnSpPr/>
      </xdr:nvCxnSpPr>
      <xdr:spPr>
        <a:xfrm flipV="1">
          <a:off x="2019300" y="9578099"/>
          <a:ext cx="889000" cy="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138690</xdr:rowOff>
    </xdr:from>
    <xdr:to>
      <xdr:col>10</xdr:col>
      <xdr:colOff>114300</xdr:colOff>
      <xdr:row>56</xdr:row>
      <xdr:rowOff>8274</xdr:rowOff>
    </xdr:to>
    <xdr:cxnSp macro="">
      <xdr:nvCxnSpPr>
        <xdr:cNvPr id="128" name="直線コネクタ 127"/>
        <xdr:cNvCxnSpPr/>
      </xdr:nvCxnSpPr>
      <xdr:spPr>
        <a:xfrm>
          <a:off x="1130300" y="9568440"/>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61517</xdr:rowOff>
    </xdr:from>
    <xdr:ext cx="534377" cy="259045"/>
    <xdr:sp macro="" textlink="">
      <xdr:nvSpPr>
        <xdr:cNvPr id="130" name="テキスト ボックス 129"/>
        <xdr:cNvSpPr txBox="1"/>
      </xdr:nvSpPr>
      <xdr:spPr>
        <a:xfrm>
          <a:off x="1752111" y="9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43790</xdr:rowOff>
    </xdr:from>
    <xdr:to>
      <xdr:col>24</xdr:col>
      <xdr:colOff>114300</xdr:colOff>
      <xdr:row>55</xdr:row>
      <xdr:rowOff>145390</xdr:rowOff>
    </xdr:to>
    <xdr:sp macro="" textlink="">
      <xdr:nvSpPr>
        <xdr:cNvPr id="138" name="楕円 137"/>
        <xdr:cNvSpPr/>
      </xdr:nvSpPr>
      <xdr:spPr>
        <a:xfrm>
          <a:off x="4584700" y="94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66667</xdr:rowOff>
    </xdr:from>
    <xdr:ext cx="534377" cy="259045"/>
    <xdr:sp macro="" textlink="">
      <xdr:nvSpPr>
        <xdr:cNvPr id="139" name="物件費該当値テキスト"/>
        <xdr:cNvSpPr txBox="1"/>
      </xdr:nvSpPr>
      <xdr:spPr>
        <a:xfrm>
          <a:off x="4686300" y="932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68593</xdr:rowOff>
    </xdr:from>
    <xdr:to>
      <xdr:col>20</xdr:col>
      <xdr:colOff>38100</xdr:colOff>
      <xdr:row>55</xdr:row>
      <xdr:rowOff>170193</xdr:rowOff>
    </xdr:to>
    <xdr:sp macro="" textlink="">
      <xdr:nvSpPr>
        <xdr:cNvPr id="140" name="楕円 139"/>
        <xdr:cNvSpPr/>
      </xdr:nvSpPr>
      <xdr:spPr>
        <a:xfrm>
          <a:off x="3746500" y="94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15270</xdr:rowOff>
    </xdr:from>
    <xdr:ext cx="534377" cy="259045"/>
    <xdr:sp macro="" textlink="">
      <xdr:nvSpPr>
        <xdr:cNvPr id="141" name="テキスト ボックス 140"/>
        <xdr:cNvSpPr txBox="1"/>
      </xdr:nvSpPr>
      <xdr:spPr>
        <a:xfrm>
          <a:off x="3530111" y="927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97549</xdr:rowOff>
    </xdr:from>
    <xdr:to>
      <xdr:col>15</xdr:col>
      <xdr:colOff>101600</xdr:colOff>
      <xdr:row>56</xdr:row>
      <xdr:rowOff>27699</xdr:rowOff>
    </xdr:to>
    <xdr:sp macro="" textlink="">
      <xdr:nvSpPr>
        <xdr:cNvPr id="142" name="楕円 141"/>
        <xdr:cNvSpPr/>
      </xdr:nvSpPr>
      <xdr:spPr>
        <a:xfrm>
          <a:off x="2857500" y="952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44226</xdr:rowOff>
    </xdr:from>
    <xdr:ext cx="534377" cy="259045"/>
    <xdr:sp macro="" textlink="">
      <xdr:nvSpPr>
        <xdr:cNvPr id="143" name="テキスト ボックス 142"/>
        <xdr:cNvSpPr txBox="1"/>
      </xdr:nvSpPr>
      <xdr:spPr>
        <a:xfrm>
          <a:off x="2641111" y="930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128924</xdr:rowOff>
    </xdr:from>
    <xdr:to>
      <xdr:col>10</xdr:col>
      <xdr:colOff>165100</xdr:colOff>
      <xdr:row>56</xdr:row>
      <xdr:rowOff>59074</xdr:rowOff>
    </xdr:to>
    <xdr:sp macro="" textlink="">
      <xdr:nvSpPr>
        <xdr:cNvPr id="144" name="楕円 143"/>
        <xdr:cNvSpPr/>
      </xdr:nvSpPr>
      <xdr:spPr>
        <a:xfrm>
          <a:off x="1968500" y="95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75601</xdr:rowOff>
    </xdr:from>
    <xdr:ext cx="534377" cy="259045"/>
    <xdr:sp macro="" textlink="">
      <xdr:nvSpPr>
        <xdr:cNvPr id="145" name="テキスト ボックス 144"/>
        <xdr:cNvSpPr txBox="1"/>
      </xdr:nvSpPr>
      <xdr:spPr>
        <a:xfrm>
          <a:off x="1752111" y="933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87890</xdr:rowOff>
    </xdr:from>
    <xdr:to>
      <xdr:col>6</xdr:col>
      <xdr:colOff>38100</xdr:colOff>
      <xdr:row>56</xdr:row>
      <xdr:rowOff>18040</xdr:rowOff>
    </xdr:to>
    <xdr:sp macro="" textlink="">
      <xdr:nvSpPr>
        <xdr:cNvPr id="146" name="楕円 145"/>
        <xdr:cNvSpPr/>
      </xdr:nvSpPr>
      <xdr:spPr>
        <a:xfrm>
          <a:off x="1079500" y="9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34567</xdr:rowOff>
    </xdr:from>
    <xdr:ext cx="534377" cy="259045"/>
    <xdr:sp macro="" textlink="">
      <xdr:nvSpPr>
        <xdr:cNvPr id="147" name="テキスト ボックス 146"/>
        <xdr:cNvSpPr txBox="1"/>
      </xdr:nvSpPr>
      <xdr:spPr>
        <a:xfrm>
          <a:off x="863111" y="92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73913</xdr:rowOff>
    </xdr:from>
    <xdr:to>
      <xdr:col>24</xdr:col>
      <xdr:colOff>63500</xdr:colOff>
      <xdr:row>76</xdr:row>
      <xdr:rowOff>114808</xdr:rowOff>
    </xdr:to>
    <xdr:cxnSp macro="">
      <xdr:nvCxnSpPr>
        <xdr:cNvPr id="176" name="直線コネクタ 175"/>
        <xdr:cNvCxnSpPr/>
      </xdr:nvCxnSpPr>
      <xdr:spPr>
        <a:xfrm flipV="1">
          <a:off x="3797300" y="13104113"/>
          <a:ext cx="838200" cy="4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83438</xdr:rowOff>
    </xdr:from>
    <xdr:to>
      <xdr:col>19</xdr:col>
      <xdr:colOff>177800</xdr:colOff>
      <xdr:row>76</xdr:row>
      <xdr:rowOff>114808</xdr:rowOff>
    </xdr:to>
    <xdr:cxnSp macro="">
      <xdr:nvCxnSpPr>
        <xdr:cNvPr id="179" name="直線コネクタ 178"/>
        <xdr:cNvCxnSpPr/>
      </xdr:nvCxnSpPr>
      <xdr:spPr>
        <a:xfrm>
          <a:off x="2908300" y="13113638"/>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83438</xdr:rowOff>
    </xdr:from>
    <xdr:to>
      <xdr:col>15</xdr:col>
      <xdr:colOff>50800</xdr:colOff>
      <xdr:row>76</xdr:row>
      <xdr:rowOff>128397</xdr:rowOff>
    </xdr:to>
    <xdr:cxnSp macro="">
      <xdr:nvCxnSpPr>
        <xdr:cNvPr id="182" name="直線コネクタ 181"/>
        <xdr:cNvCxnSpPr/>
      </xdr:nvCxnSpPr>
      <xdr:spPr>
        <a:xfrm flipV="1">
          <a:off x="2019300" y="13113638"/>
          <a:ext cx="889000" cy="4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128397</xdr:rowOff>
    </xdr:from>
    <xdr:to>
      <xdr:col>10</xdr:col>
      <xdr:colOff>114300</xdr:colOff>
      <xdr:row>76</xdr:row>
      <xdr:rowOff>133858</xdr:rowOff>
    </xdr:to>
    <xdr:cxnSp macro="">
      <xdr:nvCxnSpPr>
        <xdr:cNvPr id="185" name="直線コネクタ 184"/>
        <xdr:cNvCxnSpPr/>
      </xdr:nvCxnSpPr>
      <xdr:spPr>
        <a:xfrm flipV="1">
          <a:off x="1130300" y="13158597"/>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23113</xdr:rowOff>
    </xdr:from>
    <xdr:to>
      <xdr:col>24</xdr:col>
      <xdr:colOff>114300</xdr:colOff>
      <xdr:row>76</xdr:row>
      <xdr:rowOff>124713</xdr:rowOff>
    </xdr:to>
    <xdr:sp macro="" textlink="">
      <xdr:nvSpPr>
        <xdr:cNvPr id="195" name="楕円 194"/>
        <xdr:cNvSpPr/>
      </xdr:nvSpPr>
      <xdr:spPr>
        <a:xfrm>
          <a:off x="4584700" y="1305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1540</xdr:rowOff>
    </xdr:from>
    <xdr:ext cx="469744" cy="259045"/>
    <xdr:sp macro="" textlink="">
      <xdr:nvSpPr>
        <xdr:cNvPr id="196" name="維持補修費該当値テキスト"/>
        <xdr:cNvSpPr txBox="1"/>
      </xdr:nvSpPr>
      <xdr:spPr>
        <a:xfrm>
          <a:off x="4686300" y="13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64008</xdr:rowOff>
    </xdr:from>
    <xdr:to>
      <xdr:col>20</xdr:col>
      <xdr:colOff>38100</xdr:colOff>
      <xdr:row>76</xdr:row>
      <xdr:rowOff>165608</xdr:rowOff>
    </xdr:to>
    <xdr:sp macro="" textlink="">
      <xdr:nvSpPr>
        <xdr:cNvPr id="197" name="楕円 196"/>
        <xdr:cNvSpPr/>
      </xdr:nvSpPr>
      <xdr:spPr>
        <a:xfrm>
          <a:off x="3746500" y="130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156735</xdr:rowOff>
    </xdr:from>
    <xdr:ext cx="469744" cy="259045"/>
    <xdr:sp macro="" textlink="">
      <xdr:nvSpPr>
        <xdr:cNvPr id="198" name="テキスト ボックス 197"/>
        <xdr:cNvSpPr txBox="1"/>
      </xdr:nvSpPr>
      <xdr:spPr>
        <a:xfrm>
          <a:off x="3562428" y="1318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32638</xdr:rowOff>
    </xdr:from>
    <xdr:to>
      <xdr:col>15</xdr:col>
      <xdr:colOff>101600</xdr:colOff>
      <xdr:row>76</xdr:row>
      <xdr:rowOff>134238</xdr:rowOff>
    </xdr:to>
    <xdr:sp macro="" textlink="">
      <xdr:nvSpPr>
        <xdr:cNvPr id="199" name="楕円 198"/>
        <xdr:cNvSpPr/>
      </xdr:nvSpPr>
      <xdr:spPr>
        <a:xfrm>
          <a:off x="2857500" y="1306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125365</xdr:rowOff>
    </xdr:from>
    <xdr:ext cx="469744" cy="259045"/>
    <xdr:sp macro="" textlink="">
      <xdr:nvSpPr>
        <xdr:cNvPr id="200" name="テキスト ボックス 199"/>
        <xdr:cNvSpPr txBox="1"/>
      </xdr:nvSpPr>
      <xdr:spPr>
        <a:xfrm>
          <a:off x="2673428"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77597</xdr:rowOff>
    </xdr:from>
    <xdr:to>
      <xdr:col>10</xdr:col>
      <xdr:colOff>165100</xdr:colOff>
      <xdr:row>77</xdr:row>
      <xdr:rowOff>7747</xdr:rowOff>
    </xdr:to>
    <xdr:sp macro="" textlink="">
      <xdr:nvSpPr>
        <xdr:cNvPr id="201" name="楕円 200"/>
        <xdr:cNvSpPr/>
      </xdr:nvSpPr>
      <xdr:spPr>
        <a:xfrm>
          <a:off x="1968500" y="131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170324</xdr:rowOff>
    </xdr:from>
    <xdr:ext cx="469744" cy="259045"/>
    <xdr:sp macro="" textlink="">
      <xdr:nvSpPr>
        <xdr:cNvPr id="202" name="テキスト ボックス 201"/>
        <xdr:cNvSpPr txBox="1"/>
      </xdr:nvSpPr>
      <xdr:spPr>
        <a:xfrm>
          <a:off x="1784428" y="1320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83058</xdr:rowOff>
    </xdr:from>
    <xdr:to>
      <xdr:col>6</xdr:col>
      <xdr:colOff>38100</xdr:colOff>
      <xdr:row>77</xdr:row>
      <xdr:rowOff>13208</xdr:rowOff>
    </xdr:to>
    <xdr:sp macro="" textlink="">
      <xdr:nvSpPr>
        <xdr:cNvPr id="203" name="楕円 202"/>
        <xdr:cNvSpPr/>
      </xdr:nvSpPr>
      <xdr:spPr>
        <a:xfrm>
          <a:off x="1079500" y="131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4335</xdr:rowOff>
    </xdr:from>
    <xdr:ext cx="469744" cy="259045"/>
    <xdr:sp macro="" textlink="">
      <xdr:nvSpPr>
        <xdr:cNvPr id="204" name="テキスト ボックス 203"/>
        <xdr:cNvSpPr txBox="1"/>
      </xdr:nvSpPr>
      <xdr:spPr>
        <a:xfrm>
          <a:off x="895428" y="1320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10389</xdr:rowOff>
    </xdr:from>
    <xdr:to>
      <xdr:col>24</xdr:col>
      <xdr:colOff>63500</xdr:colOff>
      <xdr:row>96</xdr:row>
      <xdr:rowOff>54851</xdr:rowOff>
    </xdr:to>
    <xdr:cxnSp macro="">
      <xdr:nvCxnSpPr>
        <xdr:cNvPr id="234" name="直線コネクタ 233"/>
        <xdr:cNvCxnSpPr/>
      </xdr:nvCxnSpPr>
      <xdr:spPr>
        <a:xfrm flipV="1">
          <a:off x="3797300" y="16469589"/>
          <a:ext cx="8382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41351</xdr:rowOff>
    </xdr:from>
    <xdr:to>
      <xdr:col>19</xdr:col>
      <xdr:colOff>177800</xdr:colOff>
      <xdr:row>96</xdr:row>
      <xdr:rowOff>54851</xdr:rowOff>
    </xdr:to>
    <xdr:cxnSp macro="">
      <xdr:nvCxnSpPr>
        <xdr:cNvPr id="237" name="直線コネクタ 236"/>
        <xdr:cNvCxnSpPr/>
      </xdr:nvCxnSpPr>
      <xdr:spPr>
        <a:xfrm>
          <a:off x="2908300" y="16500551"/>
          <a:ext cx="8890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41351</xdr:rowOff>
    </xdr:from>
    <xdr:to>
      <xdr:col>15</xdr:col>
      <xdr:colOff>50800</xdr:colOff>
      <xdr:row>96</xdr:row>
      <xdr:rowOff>66878</xdr:rowOff>
    </xdr:to>
    <xdr:cxnSp macro="">
      <xdr:nvCxnSpPr>
        <xdr:cNvPr id="240" name="直線コネクタ 239"/>
        <xdr:cNvCxnSpPr/>
      </xdr:nvCxnSpPr>
      <xdr:spPr>
        <a:xfrm flipV="1">
          <a:off x="2019300" y="16500551"/>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66878</xdr:rowOff>
    </xdr:from>
    <xdr:to>
      <xdr:col>10</xdr:col>
      <xdr:colOff>114300</xdr:colOff>
      <xdr:row>96</xdr:row>
      <xdr:rowOff>117577</xdr:rowOff>
    </xdr:to>
    <xdr:cxnSp macro="">
      <xdr:nvCxnSpPr>
        <xdr:cNvPr id="243" name="直線コネクタ 242"/>
        <xdr:cNvCxnSpPr/>
      </xdr:nvCxnSpPr>
      <xdr:spPr>
        <a:xfrm flipV="1">
          <a:off x="1130300" y="16526078"/>
          <a:ext cx="889000" cy="5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131039</xdr:rowOff>
    </xdr:from>
    <xdr:to>
      <xdr:col>24</xdr:col>
      <xdr:colOff>114300</xdr:colOff>
      <xdr:row>96</xdr:row>
      <xdr:rowOff>61189</xdr:rowOff>
    </xdr:to>
    <xdr:sp macro="" textlink="">
      <xdr:nvSpPr>
        <xdr:cNvPr id="253" name="楕円 252"/>
        <xdr:cNvSpPr/>
      </xdr:nvSpPr>
      <xdr:spPr>
        <a:xfrm>
          <a:off x="4584700" y="1641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109466</xdr:rowOff>
    </xdr:from>
    <xdr:ext cx="599010" cy="259045"/>
    <xdr:sp macro="" textlink="">
      <xdr:nvSpPr>
        <xdr:cNvPr id="254" name="扶助費該当値テキスト"/>
        <xdr:cNvSpPr txBox="1"/>
      </xdr:nvSpPr>
      <xdr:spPr>
        <a:xfrm>
          <a:off x="4686300" y="1639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4051</xdr:rowOff>
    </xdr:from>
    <xdr:to>
      <xdr:col>20</xdr:col>
      <xdr:colOff>38100</xdr:colOff>
      <xdr:row>96</xdr:row>
      <xdr:rowOff>105651</xdr:rowOff>
    </xdr:to>
    <xdr:sp macro="" textlink="">
      <xdr:nvSpPr>
        <xdr:cNvPr id="255" name="楕円 254"/>
        <xdr:cNvSpPr/>
      </xdr:nvSpPr>
      <xdr:spPr>
        <a:xfrm>
          <a:off x="3746500" y="164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96778</xdr:rowOff>
    </xdr:from>
    <xdr:ext cx="534377" cy="259045"/>
    <xdr:sp macro="" textlink="">
      <xdr:nvSpPr>
        <xdr:cNvPr id="256" name="テキスト ボックス 255"/>
        <xdr:cNvSpPr txBox="1"/>
      </xdr:nvSpPr>
      <xdr:spPr>
        <a:xfrm>
          <a:off x="3530111" y="1655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162001</xdr:rowOff>
    </xdr:from>
    <xdr:to>
      <xdr:col>15</xdr:col>
      <xdr:colOff>101600</xdr:colOff>
      <xdr:row>96</xdr:row>
      <xdr:rowOff>92151</xdr:rowOff>
    </xdr:to>
    <xdr:sp macro="" textlink="">
      <xdr:nvSpPr>
        <xdr:cNvPr id="257" name="楕円 256"/>
        <xdr:cNvSpPr/>
      </xdr:nvSpPr>
      <xdr:spPr>
        <a:xfrm>
          <a:off x="2857500" y="164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83278</xdr:rowOff>
    </xdr:from>
    <xdr:ext cx="599010" cy="259045"/>
    <xdr:sp macro="" textlink="">
      <xdr:nvSpPr>
        <xdr:cNvPr id="258" name="テキスト ボックス 257"/>
        <xdr:cNvSpPr txBox="1"/>
      </xdr:nvSpPr>
      <xdr:spPr>
        <a:xfrm>
          <a:off x="2608795" y="1654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16078</xdr:rowOff>
    </xdr:from>
    <xdr:to>
      <xdr:col>10</xdr:col>
      <xdr:colOff>165100</xdr:colOff>
      <xdr:row>96</xdr:row>
      <xdr:rowOff>117678</xdr:rowOff>
    </xdr:to>
    <xdr:sp macro="" textlink="">
      <xdr:nvSpPr>
        <xdr:cNvPr id="259" name="楕円 258"/>
        <xdr:cNvSpPr/>
      </xdr:nvSpPr>
      <xdr:spPr>
        <a:xfrm>
          <a:off x="1968500" y="164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108805</xdr:rowOff>
    </xdr:from>
    <xdr:ext cx="534377" cy="259045"/>
    <xdr:sp macro="" textlink="">
      <xdr:nvSpPr>
        <xdr:cNvPr id="260" name="テキスト ボックス 259"/>
        <xdr:cNvSpPr txBox="1"/>
      </xdr:nvSpPr>
      <xdr:spPr>
        <a:xfrm>
          <a:off x="1752111" y="165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66777</xdr:rowOff>
    </xdr:from>
    <xdr:to>
      <xdr:col>6</xdr:col>
      <xdr:colOff>38100</xdr:colOff>
      <xdr:row>96</xdr:row>
      <xdr:rowOff>168377</xdr:rowOff>
    </xdr:to>
    <xdr:sp macro="" textlink="">
      <xdr:nvSpPr>
        <xdr:cNvPr id="261" name="楕円 260"/>
        <xdr:cNvSpPr/>
      </xdr:nvSpPr>
      <xdr:spPr>
        <a:xfrm>
          <a:off x="1079500" y="165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159504</xdr:rowOff>
    </xdr:from>
    <xdr:ext cx="534377" cy="259045"/>
    <xdr:sp macro="" textlink="">
      <xdr:nvSpPr>
        <xdr:cNvPr id="262" name="テキスト ボックス 261"/>
        <xdr:cNvSpPr txBox="1"/>
      </xdr:nvSpPr>
      <xdr:spPr>
        <a:xfrm>
          <a:off x="863111" y="166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158468</xdr:rowOff>
    </xdr:from>
    <xdr:to>
      <xdr:col>55</xdr:col>
      <xdr:colOff>0</xdr:colOff>
      <xdr:row>38</xdr:row>
      <xdr:rowOff>160960</xdr:rowOff>
    </xdr:to>
    <xdr:cxnSp macro="">
      <xdr:nvCxnSpPr>
        <xdr:cNvPr id="290" name="直線コネクタ 289"/>
        <xdr:cNvCxnSpPr/>
      </xdr:nvCxnSpPr>
      <xdr:spPr>
        <a:xfrm>
          <a:off x="9639300" y="6673568"/>
          <a:ext cx="8382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158468</xdr:rowOff>
    </xdr:from>
    <xdr:to>
      <xdr:col>50</xdr:col>
      <xdr:colOff>114300</xdr:colOff>
      <xdr:row>38</xdr:row>
      <xdr:rowOff>168435</xdr:rowOff>
    </xdr:to>
    <xdr:cxnSp macro="">
      <xdr:nvCxnSpPr>
        <xdr:cNvPr id="293" name="直線コネクタ 292"/>
        <xdr:cNvCxnSpPr/>
      </xdr:nvCxnSpPr>
      <xdr:spPr>
        <a:xfrm flipV="1">
          <a:off x="8750300" y="6673568"/>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152022</xdr:rowOff>
    </xdr:from>
    <xdr:to>
      <xdr:col>45</xdr:col>
      <xdr:colOff>177800</xdr:colOff>
      <xdr:row>38</xdr:row>
      <xdr:rowOff>168435</xdr:rowOff>
    </xdr:to>
    <xdr:cxnSp macro="">
      <xdr:nvCxnSpPr>
        <xdr:cNvPr id="296" name="直線コネクタ 295"/>
        <xdr:cNvCxnSpPr/>
      </xdr:nvCxnSpPr>
      <xdr:spPr>
        <a:xfrm>
          <a:off x="7861300" y="6667122"/>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152022</xdr:rowOff>
    </xdr:from>
    <xdr:to>
      <xdr:col>41</xdr:col>
      <xdr:colOff>50800</xdr:colOff>
      <xdr:row>38</xdr:row>
      <xdr:rowOff>166355</xdr:rowOff>
    </xdr:to>
    <xdr:cxnSp macro="">
      <xdr:nvCxnSpPr>
        <xdr:cNvPr id="299" name="直線コネクタ 298"/>
        <xdr:cNvCxnSpPr/>
      </xdr:nvCxnSpPr>
      <xdr:spPr>
        <a:xfrm flipV="1">
          <a:off x="6972300" y="6667122"/>
          <a:ext cx="8890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110160</xdr:rowOff>
    </xdr:from>
    <xdr:to>
      <xdr:col>55</xdr:col>
      <xdr:colOff>50800</xdr:colOff>
      <xdr:row>39</xdr:row>
      <xdr:rowOff>40310</xdr:rowOff>
    </xdr:to>
    <xdr:sp macro="" textlink="">
      <xdr:nvSpPr>
        <xdr:cNvPr id="309" name="楕円 308"/>
        <xdr:cNvSpPr/>
      </xdr:nvSpPr>
      <xdr:spPr>
        <a:xfrm>
          <a:off x="10426700" y="66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25087</xdr:rowOff>
    </xdr:from>
    <xdr:ext cx="534377" cy="259045"/>
    <xdr:sp macro="" textlink="">
      <xdr:nvSpPr>
        <xdr:cNvPr id="310" name="補助費等該当値テキスト"/>
        <xdr:cNvSpPr txBox="1"/>
      </xdr:nvSpPr>
      <xdr:spPr>
        <a:xfrm>
          <a:off x="10528300" y="65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107668</xdr:rowOff>
    </xdr:from>
    <xdr:to>
      <xdr:col>50</xdr:col>
      <xdr:colOff>165100</xdr:colOff>
      <xdr:row>39</xdr:row>
      <xdr:rowOff>37818</xdr:rowOff>
    </xdr:to>
    <xdr:sp macro="" textlink="">
      <xdr:nvSpPr>
        <xdr:cNvPr id="311" name="楕円 310"/>
        <xdr:cNvSpPr/>
      </xdr:nvSpPr>
      <xdr:spPr>
        <a:xfrm>
          <a:off x="9588500" y="662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28945</xdr:rowOff>
    </xdr:from>
    <xdr:ext cx="534377" cy="259045"/>
    <xdr:sp macro="" textlink="">
      <xdr:nvSpPr>
        <xdr:cNvPr id="312" name="テキスト ボックス 311"/>
        <xdr:cNvSpPr txBox="1"/>
      </xdr:nvSpPr>
      <xdr:spPr>
        <a:xfrm>
          <a:off x="9372111" y="67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117635</xdr:rowOff>
    </xdr:from>
    <xdr:to>
      <xdr:col>46</xdr:col>
      <xdr:colOff>38100</xdr:colOff>
      <xdr:row>39</xdr:row>
      <xdr:rowOff>47785</xdr:rowOff>
    </xdr:to>
    <xdr:sp macro="" textlink="">
      <xdr:nvSpPr>
        <xdr:cNvPr id="313" name="楕円 312"/>
        <xdr:cNvSpPr/>
      </xdr:nvSpPr>
      <xdr:spPr>
        <a:xfrm>
          <a:off x="8699500" y="66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38912</xdr:rowOff>
    </xdr:from>
    <xdr:ext cx="534377" cy="259045"/>
    <xdr:sp macro="" textlink="">
      <xdr:nvSpPr>
        <xdr:cNvPr id="314" name="テキスト ボックス 313"/>
        <xdr:cNvSpPr txBox="1"/>
      </xdr:nvSpPr>
      <xdr:spPr>
        <a:xfrm>
          <a:off x="8483111" y="672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101222</xdr:rowOff>
    </xdr:from>
    <xdr:to>
      <xdr:col>41</xdr:col>
      <xdr:colOff>101600</xdr:colOff>
      <xdr:row>39</xdr:row>
      <xdr:rowOff>31372</xdr:rowOff>
    </xdr:to>
    <xdr:sp macro="" textlink="">
      <xdr:nvSpPr>
        <xdr:cNvPr id="315" name="楕円 314"/>
        <xdr:cNvSpPr/>
      </xdr:nvSpPr>
      <xdr:spPr>
        <a:xfrm>
          <a:off x="7810500" y="661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22499</xdr:rowOff>
    </xdr:from>
    <xdr:ext cx="534377" cy="259045"/>
    <xdr:sp macro="" textlink="">
      <xdr:nvSpPr>
        <xdr:cNvPr id="316" name="テキスト ボックス 315"/>
        <xdr:cNvSpPr txBox="1"/>
      </xdr:nvSpPr>
      <xdr:spPr>
        <a:xfrm>
          <a:off x="7594111" y="670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115555</xdr:rowOff>
    </xdr:from>
    <xdr:to>
      <xdr:col>36</xdr:col>
      <xdr:colOff>165100</xdr:colOff>
      <xdr:row>39</xdr:row>
      <xdr:rowOff>45705</xdr:rowOff>
    </xdr:to>
    <xdr:sp macro="" textlink="">
      <xdr:nvSpPr>
        <xdr:cNvPr id="317" name="楕円 316"/>
        <xdr:cNvSpPr/>
      </xdr:nvSpPr>
      <xdr:spPr>
        <a:xfrm>
          <a:off x="6921500" y="663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36832</xdr:rowOff>
    </xdr:from>
    <xdr:ext cx="534377" cy="259045"/>
    <xdr:sp macro="" textlink="">
      <xdr:nvSpPr>
        <xdr:cNvPr id="318" name="テキスト ボックス 317"/>
        <xdr:cNvSpPr txBox="1"/>
      </xdr:nvSpPr>
      <xdr:spPr>
        <a:xfrm>
          <a:off x="6705111" y="672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46545</xdr:rowOff>
    </xdr:from>
    <xdr:to>
      <xdr:col>55</xdr:col>
      <xdr:colOff>0</xdr:colOff>
      <xdr:row>58</xdr:row>
      <xdr:rowOff>142084</xdr:rowOff>
    </xdr:to>
    <xdr:cxnSp macro="">
      <xdr:nvCxnSpPr>
        <xdr:cNvPr id="350" name="直線コネクタ 349"/>
        <xdr:cNvCxnSpPr/>
      </xdr:nvCxnSpPr>
      <xdr:spPr>
        <a:xfrm flipV="1">
          <a:off x="9639300" y="9990645"/>
          <a:ext cx="838200" cy="9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142084</xdr:rowOff>
    </xdr:from>
    <xdr:to>
      <xdr:col>50</xdr:col>
      <xdr:colOff>114300</xdr:colOff>
      <xdr:row>59</xdr:row>
      <xdr:rowOff>60310</xdr:rowOff>
    </xdr:to>
    <xdr:cxnSp macro="">
      <xdr:nvCxnSpPr>
        <xdr:cNvPr id="353" name="直線コネクタ 352"/>
        <xdr:cNvCxnSpPr/>
      </xdr:nvCxnSpPr>
      <xdr:spPr>
        <a:xfrm flipV="1">
          <a:off x="8750300" y="10086184"/>
          <a:ext cx="889000" cy="8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168242</xdr:rowOff>
    </xdr:from>
    <xdr:to>
      <xdr:col>45</xdr:col>
      <xdr:colOff>177800</xdr:colOff>
      <xdr:row>59</xdr:row>
      <xdr:rowOff>60310</xdr:rowOff>
    </xdr:to>
    <xdr:cxnSp macro="">
      <xdr:nvCxnSpPr>
        <xdr:cNvPr id="356" name="直線コネクタ 355"/>
        <xdr:cNvCxnSpPr/>
      </xdr:nvCxnSpPr>
      <xdr:spPr>
        <a:xfrm>
          <a:off x="7861300" y="10112342"/>
          <a:ext cx="889000" cy="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168242</xdr:rowOff>
    </xdr:from>
    <xdr:to>
      <xdr:col>41</xdr:col>
      <xdr:colOff>50800</xdr:colOff>
      <xdr:row>59</xdr:row>
      <xdr:rowOff>5185</xdr:rowOff>
    </xdr:to>
    <xdr:cxnSp macro="">
      <xdr:nvCxnSpPr>
        <xdr:cNvPr id="359" name="直線コネクタ 358"/>
        <xdr:cNvCxnSpPr/>
      </xdr:nvCxnSpPr>
      <xdr:spPr>
        <a:xfrm flipV="1">
          <a:off x="6972300" y="10112342"/>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167195</xdr:rowOff>
    </xdr:from>
    <xdr:to>
      <xdr:col>55</xdr:col>
      <xdr:colOff>50800</xdr:colOff>
      <xdr:row>58</xdr:row>
      <xdr:rowOff>97345</xdr:rowOff>
    </xdr:to>
    <xdr:sp macro="" textlink="">
      <xdr:nvSpPr>
        <xdr:cNvPr id="369" name="楕円 368"/>
        <xdr:cNvSpPr/>
      </xdr:nvSpPr>
      <xdr:spPr>
        <a:xfrm>
          <a:off x="10426700" y="99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145622</xdr:rowOff>
    </xdr:from>
    <xdr:ext cx="534377" cy="259045"/>
    <xdr:sp macro="" textlink="">
      <xdr:nvSpPr>
        <xdr:cNvPr id="370" name="普通建設事業費該当値テキスト"/>
        <xdr:cNvSpPr txBox="1"/>
      </xdr:nvSpPr>
      <xdr:spPr>
        <a:xfrm>
          <a:off x="10528300" y="99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91284</xdr:rowOff>
    </xdr:from>
    <xdr:to>
      <xdr:col>50</xdr:col>
      <xdr:colOff>165100</xdr:colOff>
      <xdr:row>59</xdr:row>
      <xdr:rowOff>21434</xdr:rowOff>
    </xdr:to>
    <xdr:sp macro="" textlink="">
      <xdr:nvSpPr>
        <xdr:cNvPr id="371" name="楕円 370"/>
        <xdr:cNvSpPr/>
      </xdr:nvSpPr>
      <xdr:spPr>
        <a:xfrm>
          <a:off x="9588500" y="1003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12561</xdr:rowOff>
    </xdr:from>
    <xdr:ext cx="534377" cy="259045"/>
    <xdr:sp macro="" textlink="">
      <xdr:nvSpPr>
        <xdr:cNvPr id="372" name="テキスト ボックス 371"/>
        <xdr:cNvSpPr txBox="1"/>
      </xdr:nvSpPr>
      <xdr:spPr>
        <a:xfrm>
          <a:off x="9372111" y="1012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9510</xdr:rowOff>
    </xdr:from>
    <xdr:to>
      <xdr:col>46</xdr:col>
      <xdr:colOff>38100</xdr:colOff>
      <xdr:row>59</xdr:row>
      <xdr:rowOff>111110</xdr:rowOff>
    </xdr:to>
    <xdr:sp macro="" textlink="">
      <xdr:nvSpPr>
        <xdr:cNvPr id="373" name="楕円 372"/>
        <xdr:cNvSpPr/>
      </xdr:nvSpPr>
      <xdr:spPr>
        <a:xfrm>
          <a:off x="8699500" y="101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102237</xdr:rowOff>
    </xdr:from>
    <xdr:ext cx="534377" cy="259045"/>
    <xdr:sp macro="" textlink="">
      <xdr:nvSpPr>
        <xdr:cNvPr id="374" name="テキスト ボックス 373"/>
        <xdr:cNvSpPr txBox="1"/>
      </xdr:nvSpPr>
      <xdr:spPr>
        <a:xfrm>
          <a:off x="8483111" y="1021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117442</xdr:rowOff>
    </xdr:from>
    <xdr:to>
      <xdr:col>41</xdr:col>
      <xdr:colOff>101600</xdr:colOff>
      <xdr:row>59</xdr:row>
      <xdr:rowOff>47592</xdr:rowOff>
    </xdr:to>
    <xdr:sp macro="" textlink="">
      <xdr:nvSpPr>
        <xdr:cNvPr id="375" name="楕円 374"/>
        <xdr:cNvSpPr/>
      </xdr:nvSpPr>
      <xdr:spPr>
        <a:xfrm>
          <a:off x="7810500" y="1006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38719</xdr:rowOff>
    </xdr:from>
    <xdr:ext cx="534377" cy="259045"/>
    <xdr:sp macro="" textlink="">
      <xdr:nvSpPr>
        <xdr:cNvPr id="376" name="テキスト ボックス 375"/>
        <xdr:cNvSpPr txBox="1"/>
      </xdr:nvSpPr>
      <xdr:spPr>
        <a:xfrm>
          <a:off x="7594111" y="1015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125835</xdr:rowOff>
    </xdr:from>
    <xdr:to>
      <xdr:col>36</xdr:col>
      <xdr:colOff>165100</xdr:colOff>
      <xdr:row>59</xdr:row>
      <xdr:rowOff>55985</xdr:rowOff>
    </xdr:to>
    <xdr:sp macro="" textlink="">
      <xdr:nvSpPr>
        <xdr:cNvPr id="377" name="楕円 376"/>
        <xdr:cNvSpPr/>
      </xdr:nvSpPr>
      <xdr:spPr>
        <a:xfrm>
          <a:off x="6921500" y="1006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47112</xdr:rowOff>
    </xdr:from>
    <xdr:ext cx="534377" cy="259045"/>
    <xdr:sp macro="" textlink="">
      <xdr:nvSpPr>
        <xdr:cNvPr id="378" name="テキスト ボックス 377"/>
        <xdr:cNvSpPr txBox="1"/>
      </xdr:nvSpPr>
      <xdr:spPr>
        <a:xfrm>
          <a:off x="6705111" y="1016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76476</xdr:rowOff>
    </xdr:from>
    <xdr:to>
      <xdr:col>55</xdr:col>
      <xdr:colOff>0</xdr:colOff>
      <xdr:row>78</xdr:row>
      <xdr:rowOff>86697</xdr:rowOff>
    </xdr:to>
    <xdr:cxnSp macro="">
      <xdr:nvCxnSpPr>
        <xdr:cNvPr id="409" name="直線コネクタ 408"/>
        <xdr:cNvCxnSpPr/>
      </xdr:nvCxnSpPr>
      <xdr:spPr>
        <a:xfrm>
          <a:off x="9639300" y="13278126"/>
          <a:ext cx="838200" cy="18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76476</xdr:rowOff>
    </xdr:from>
    <xdr:to>
      <xdr:col>50</xdr:col>
      <xdr:colOff>114300</xdr:colOff>
      <xdr:row>79</xdr:row>
      <xdr:rowOff>14557</xdr:rowOff>
    </xdr:to>
    <xdr:cxnSp macro="">
      <xdr:nvCxnSpPr>
        <xdr:cNvPr id="412" name="直線コネクタ 411"/>
        <xdr:cNvCxnSpPr/>
      </xdr:nvCxnSpPr>
      <xdr:spPr>
        <a:xfrm flipV="1">
          <a:off x="8750300" y="13278126"/>
          <a:ext cx="889000" cy="28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154064</xdr:rowOff>
    </xdr:from>
    <xdr:ext cx="534377" cy="259045"/>
    <xdr:sp macro="" textlink="">
      <xdr:nvSpPr>
        <xdr:cNvPr id="414" name="テキスト ボックス 413"/>
        <xdr:cNvSpPr txBox="1"/>
      </xdr:nvSpPr>
      <xdr:spPr>
        <a:xfrm>
          <a:off x="9372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108283</xdr:rowOff>
    </xdr:from>
    <xdr:to>
      <xdr:col>45</xdr:col>
      <xdr:colOff>177800</xdr:colOff>
      <xdr:row>79</xdr:row>
      <xdr:rowOff>14557</xdr:rowOff>
    </xdr:to>
    <xdr:cxnSp macro="">
      <xdr:nvCxnSpPr>
        <xdr:cNvPr id="415" name="直線コネクタ 414"/>
        <xdr:cNvCxnSpPr/>
      </xdr:nvCxnSpPr>
      <xdr:spPr>
        <a:xfrm>
          <a:off x="7861300" y="1348138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33596</xdr:rowOff>
    </xdr:from>
    <xdr:to>
      <xdr:col>41</xdr:col>
      <xdr:colOff>50800</xdr:colOff>
      <xdr:row>78</xdr:row>
      <xdr:rowOff>108283</xdr:rowOff>
    </xdr:to>
    <xdr:cxnSp macro="">
      <xdr:nvCxnSpPr>
        <xdr:cNvPr id="418" name="直線コネクタ 417"/>
        <xdr:cNvCxnSpPr/>
      </xdr:nvCxnSpPr>
      <xdr:spPr>
        <a:xfrm>
          <a:off x="6972300" y="13406696"/>
          <a:ext cx="889000" cy="7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35897</xdr:rowOff>
    </xdr:from>
    <xdr:to>
      <xdr:col>55</xdr:col>
      <xdr:colOff>50800</xdr:colOff>
      <xdr:row>78</xdr:row>
      <xdr:rowOff>137497</xdr:rowOff>
    </xdr:to>
    <xdr:sp macro="" textlink="">
      <xdr:nvSpPr>
        <xdr:cNvPr id="428" name="楕円 427"/>
        <xdr:cNvSpPr/>
      </xdr:nvSpPr>
      <xdr:spPr>
        <a:xfrm>
          <a:off x="10426700" y="134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14324</xdr:rowOff>
    </xdr:from>
    <xdr:ext cx="469744" cy="259045"/>
    <xdr:sp macro="" textlink="">
      <xdr:nvSpPr>
        <xdr:cNvPr id="429" name="普通建設事業費 （ うち新規整備　）該当値テキスト"/>
        <xdr:cNvSpPr txBox="1"/>
      </xdr:nvSpPr>
      <xdr:spPr>
        <a:xfrm>
          <a:off x="10528300" y="1338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25676</xdr:rowOff>
    </xdr:from>
    <xdr:to>
      <xdr:col>50</xdr:col>
      <xdr:colOff>165100</xdr:colOff>
      <xdr:row>77</xdr:row>
      <xdr:rowOff>127276</xdr:rowOff>
    </xdr:to>
    <xdr:sp macro="" textlink="">
      <xdr:nvSpPr>
        <xdr:cNvPr id="430" name="楕円 429"/>
        <xdr:cNvSpPr/>
      </xdr:nvSpPr>
      <xdr:spPr>
        <a:xfrm>
          <a:off x="9588500" y="132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143803</xdr:rowOff>
    </xdr:from>
    <xdr:ext cx="534377" cy="259045"/>
    <xdr:sp macro="" textlink="">
      <xdr:nvSpPr>
        <xdr:cNvPr id="431" name="テキスト ボックス 430"/>
        <xdr:cNvSpPr txBox="1"/>
      </xdr:nvSpPr>
      <xdr:spPr>
        <a:xfrm>
          <a:off x="9372111" y="130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135207</xdr:rowOff>
    </xdr:from>
    <xdr:to>
      <xdr:col>46</xdr:col>
      <xdr:colOff>38100</xdr:colOff>
      <xdr:row>79</xdr:row>
      <xdr:rowOff>65357</xdr:rowOff>
    </xdr:to>
    <xdr:sp macro="" textlink="">
      <xdr:nvSpPr>
        <xdr:cNvPr id="432" name="楕円 431"/>
        <xdr:cNvSpPr/>
      </xdr:nvSpPr>
      <xdr:spPr>
        <a:xfrm>
          <a:off x="8699500" y="135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56484</xdr:rowOff>
    </xdr:from>
    <xdr:ext cx="469744" cy="259045"/>
    <xdr:sp macro="" textlink="">
      <xdr:nvSpPr>
        <xdr:cNvPr id="433" name="テキスト ボックス 432"/>
        <xdr:cNvSpPr txBox="1"/>
      </xdr:nvSpPr>
      <xdr:spPr>
        <a:xfrm>
          <a:off x="8515428" y="1360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57483</xdr:rowOff>
    </xdr:from>
    <xdr:to>
      <xdr:col>41</xdr:col>
      <xdr:colOff>101600</xdr:colOff>
      <xdr:row>78</xdr:row>
      <xdr:rowOff>159083</xdr:rowOff>
    </xdr:to>
    <xdr:sp macro="" textlink="">
      <xdr:nvSpPr>
        <xdr:cNvPr id="434" name="楕円 433"/>
        <xdr:cNvSpPr/>
      </xdr:nvSpPr>
      <xdr:spPr>
        <a:xfrm>
          <a:off x="7810500" y="1343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150210</xdr:rowOff>
    </xdr:from>
    <xdr:ext cx="469744" cy="259045"/>
    <xdr:sp macro="" textlink="">
      <xdr:nvSpPr>
        <xdr:cNvPr id="435" name="テキスト ボックス 434"/>
        <xdr:cNvSpPr txBox="1"/>
      </xdr:nvSpPr>
      <xdr:spPr>
        <a:xfrm>
          <a:off x="7626428" y="1352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154246</xdr:rowOff>
    </xdr:from>
    <xdr:to>
      <xdr:col>36</xdr:col>
      <xdr:colOff>165100</xdr:colOff>
      <xdr:row>78</xdr:row>
      <xdr:rowOff>84396</xdr:rowOff>
    </xdr:to>
    <xdr:sp macro="" textlink="">
      <xdr:nvSpPr>
        <xdr:cNvPr id="436" name="楕円 435"/>
        <xdr:cNvSpPr/>
      </xdr:nvSpPr>
      <xdr:spPr>
        <a:xfrm>
          <a:off x="6921500" y="1335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75523</xdr:rowOff>
    </xdr:from>
    <xdr:ext cx="469744" cy="259045"/>
    <xdr:sp macro="" textlink="">
      <xdr:nvSpPr>
        <xdr:cNvPr id="437" name="テキスト ボックス 436"/>
        <xdr:cNvSpPr txBox="1"/>
      </xdr:nvSpPr>
      <xdr:spPr>
        <a:xfrm>
          <a:off x="6737428" y="1344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83045</xdr:rowOff>
    </xdr:from>
    <xdr:to>
      <xdr:col>55</xdr:col>
      <xdr:colOff>0</xdr:colOff>
      <xdr:row>97</xdr:row>
      <xdr:rowOff>123907</xdr:rowOff>
    </xdr:to>
    <xdr:cxnSp macro="">
      <xdr:nvCxnSpPr>
        <xdr:cNvPr id="466" name="直線コネクタ 465"/>
        <xdr:cNvCxnSpPr/>
      </xdr:nvCxnSpPr>
      <xdr:spPr>
        <a:xfrm flipV="1">
          <a:off x="9639300" y="16542245"/>
          <a:ext cx="838200" cy="2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79387</xdr:rowOff>
    </xdr:from>
    <xdr:to>
      <xdr:col>50</xdr:col>
      <xdr:colOff>114300</xdr:colOff>
      <xdr:row>97</xdr:row>
      <xdr:rowOff>123907</xdr:rowOff>
    </xdr:to>
    <xdr:cxnSp macro="">
      <xdr:nvCxnSpPr>
        <xdr:cNvPr id="469" name="直線コネクタ 468"/>
        <xdr:cNvCxnSpPr/>
      </xdr:nvCxnSpPr>
      <xdr:spPr>
        <a:xfrm>
          <a:off x="8750300" y="16710037"/>
          <a:ext cx="8890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32658</xdr:rowOff>
    </xdr:from>
    <xdr:to>
      <xdr:col>45</xdr:col>
      <xdr:colOff>177800</xdr:colOff>
      <xdr:row>97</xdr:row>
      <xdr:rowOff>79387</xdr:rowOff>
    </xdr:to>
    <xdr:cxnSp macro="">
      <xdr:nvCxnSpPr>
        <xdr:cNvPr id="472" name="直線コネクタ 471"/>
        <xdr:cNvCxnSpPr/>
      </xdr:nvCxnSpPr>
      <xdr:spPr>
        <a:xfrm>
          <a:off x="7861300" y="16663308"/>
          <a:ext cx="889000" cy="4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32658</xdr:rowOff>
    </xdr:from>
    <xdr:to>
      <xdr:col>41</xdr:col>
      <xdr:colOff>50800</xdr:colOff>
      <xdr:row>97</xdr:row>
      <xdr:rowOff>97047</xdr:rowOff>
    </xdr:to>
    <xdr:cxnSp macro="">
      <xdr:nvCxnSpPr>
        <xdr:cNvPr id="475" name="直線コネクタ 474"/>
        <xdr:cNvCxnSpPr/>
      </xdr:nvCxnSpPr>
      <xdr:spPr>
        <a:xfrm flipV="1">
          <a:off x="6972300" y="16663308"/>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32245</xdr:rowOff>
    </xdr:from>
    <xdr:to>
      <xdr:col>55</xdr:col>
      <xdr:colOff>50800</xdr:colOff>
      <xdr:row>96</xdr:row>
      <xdr:rowOff>133845</xdr:rowOff>
    </xdr:to>
    <xdr:sp macro="" textlink="">
      <xdr:nvSpPr>
        <xdr:cNvPr id="485" name="楕円 484"/>
        <xdr:cNvSpPr/>
      </xdr:nvSpPr>
      <xdr:spPr>
        <a:xfrm>
          <a:off x="10426700" y="164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10672</xdr:rowOff>
    </xdr:from>
    <xdr:ext cx="534377" cy="259045"/>
    <xdr:sp macro="" textlink="">
      <xdr:nvSpPr>
        <xdr:cNvPr id="486" name="普通建設事業費 （ うち更新整備　）該当値テキスト"/>
        <xdr:cNvSpPr txBox="1"/>
      </xdr:nvSpPr>
      <xdr:spPr>
        <a:xfrm>
          <a:off x="10528300" y="164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73107</xdr:rowOff>
    </xdr:from>
    <xdr:to>
      <xdr:col>50</xdr:col>
      <xdr:colOff>165100</xdr:colOff>
      <xdr:row>98</xdr:row>
      <xdr:rowOff>3257</xdr:rowOff>
    </xdr:to>
    <xdr:sp macro="" textlink="">
      <xdr:nvSpPr>
        <xdr:cNvPr id="487" name="楕円 486"/>
        <xdr:cNvSpPr/>
      </xdr:nvSpPr>
      <xdr:spPr>
        <a:xfrm>
          <a:off x="9588500" y="167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165834</xdr:rowOff>
    </xdr:from>
    <xdr:ext cx="534377" cy="259045"/>
    <xdr:sp macro="" textlink="">
      <xdr:nvSpPr>
        <xdr:cNvPr id="488" name="テキスト ボックス 487"/>
        <xdr:cNvSpPr txBox="1"/>
      </xdr:nvSpPr>
      <xdr:spPr>
        <a:xfrm>
          <a:off x="9372111" y="1679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28587</xdr:rowOff>
    </xdr:from>
    <xdr:to>
      <xdr:col>46</xdr:col>
      <xdr:colOff>38100</xdr:colOff>
      <xdr:row>97</xdr:row>
      <xdr:rowOff>130187</xdr:rowOff>
    </xdr:to>
    <xdr:sp macro="" textlink="">
      <xdr:nvSpPr>
        <xdr:cNvPr id="489" name="楕円 488"/>
        <xdr:cNvSpPr/>
      </xdr:nvSpPr>
      <xdr:spPr>
        <a:xfrm>
          <a:off x="8699500" y="1665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121314</xdr:rowOff>
    </xdr:from>
    <xdr:ext cx="534377" cy="259045"/>
    <xdr:sp macro="" textlink="">
      <xdr:nvSpPr>
        <xdr:cNvPr id="490" name="テキスト ボックス 489"/>
        <xdr:cNvSpPr txBox="1"/>
      </xdr:nvSpPr>
      <xdr:spPr>
        <a:xfrm>
          <a:off x="8483111" y="1675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153308</xdr:rowOff>
    </xdr:from>
    <xdr:to>
      <xdr:col>41</xdr:col>
      <xdr:colOff>101600</xdr:colOff>
      <xdr:row>97</xdr:row>
      <xdr:rowOff>83458</xdr:rowOff>
    </xdr:to>
    <xdr:sp macro="" textlink="">
      <xdr:nvSpPr>
        <xdr:cNvPr id="491" name="楕円 490"/>
        <xdr:cNvSpPr/>
      </xdr:nvSpPr>
      <xdr:spPr>
        <a:xfrm>
          <a:off x="7810500" y="166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74585</xdr:rowOff>
    </xdr:from>
    <xdr:ext cx="534377" cy="259045"/>
    <xdr:sp macro="" textlink="">
      <xdr:nvSpPr>
        <xdr:cNvPr id="492" name="テキスト ボックス 491"/>
        <xdr:cNvSpPr txBox="1"/>
      </xdr:nvSpPr>
      <xdr:spPr>
        <a:xfrm>
          <a:off x="7594111" y="1670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46247</xdr:rowOff>
    </xdr:from>
    <xdr:to>
      <xdr:col>36</xdr:col>
      <xdr:colOff>165100</xdr:colOff>
      <xdr:row>97</xdr:row>
      <xdr:rowOff>147847</xdr:rowOff>
    </xdr:to>
    <xdr:sp macro="" textlink="">
      <xdr:nvSpPr>
        <xdr:cNvPr id="493" name="楕円 492"/>
        <xdr:cNvSpPr/>
      </xdr:nvSpPr>
      <xdr:spPr>
        <a:xfrm>
          <a:off x="6921500" y="166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138974</xdr:rowOff>
    </xdr:from>
    <xdr:ext cx="534377" cy="259045"/>
    <xdr:sp macro="" textlink="">
      <xdr:nvSpPr>
        <xdr:cNvPr id="494" name="テキスト ボックス 493"/>
        <xdr:cNvSpPr txBox="1"/>
      </xdr:nvSpPr>
      <xdr:spPr>
        <a:xfrm>
          <a:off x="6705111" y="1676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72622</xdr:rowOff>
    </xdr:from>
    <xdr:to>
      <xdr:col>85</xdr:col>
      <xdr:colOff>127000</xdr:colOff>
      <xdr:row>39</xdr:row>
      <xdr:rowOff>98095</xdr:rowOff>
    </xdr:to>
    <xdr:cxnSp macro="">
      <xdr:nvCxnSpPr>
        <xdr:cNvPr id="525" name="直線コネクタ 524"/>
        <xdr:cNvCxnSpPr/>
      </xdr:nvCxnSpPr>
      <xdr:spPr>
        <a:xfrm>
          <a:off x="15481300" y="6759172"/>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72622</xdr:rowOff>
    </xdr:from>
    <xdr:to>
      <xdr:col>81</xdr:col>
      <xdr:colOff>50800</xdr:colOff>
      <xdr:row>39</xdr:row>
      <xdr:rowOff>91367</xdr:rowOff>
    </xdr:to>
    <xdr:cxnSp macro="">
      <xdr:nvCxnSpPr>
        <xdr:cNvPr id="528" name="直線コネクタ 527"/>
        <xdr:cNvCxnSpPr/>
      </xdr:nvCxnSpPr>
      <xdr:spPr>
        <a:xfrm flipV="1">
          <a:off x="14592300" y="6759172"/>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91367</xdr:rowOff>
    </xdr:from>
    <xdr:to>
      <xdr:col>76</xdr:col>
      <xdr:colOff>114300</xdr:colOff>
      <xdr:row>39</xdr:row>
      <xdr:rowOff>98127</xdr:rowOff>
    </xdr:to>
    <xdr:cxnSp macro="">
      <xdr:nvCxnSpPr>
        <xdr:cNvPr id="531" name="直線コネクタ 530"/>
        <xdr:cNvCxnSpPr/>
      </xdr:nvCxnSpPr>
      <xdr:spPr>
        <a:xfrm flipV="1">
          <a:off x="13703300" y="6777917"/>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97997</xdr:rowOff>
    </xdr:from>
    <xdr:to>
      <xdr:col>71</xdr:col>
      <xdr:colOff>177800</xdr:colOff>
      <xdr:row>39</xdr:row>
      <xdr:rowOff>98127</xdr:rowOff>
    </xdr:to>
    <xdr:cxnSp macro="">
      <xdr:nvCxnSpPr>
        <xdr:cNvPr id="534" name="直線コネクタ 533"/>
        <xdr:cNvCxnSpPr/>
      </xdr:nvCxnSpPr>
      <xdr:spPr>
        <a:xfrm>
          <a:off x="12814300" y="6784547"/>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47295</xdr:rowOff>
    </xdr:from>
    <xdr:to>
      <xdr:col>85</xdr:col>
      <xdr:colOff>177800</xdr:colOff>
      <xdr:row>39</xdr:row>
      <xdr:rowOff>148895</xdr:rowOff>
    </xdr:to>
    <xdr:sp macro="" textlink="">
      <xdr:nvSpPr>
        <xdr:cNvPr id="544" name="楕円 543"/>
        <xdr:cNvSpPr/>
      </xdr:nvSpPr>
      <xdr:spPr>
        <a:xfrm>
          <a:off x="16268700" y="67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133672</xdr:rowOff>
    </xdr:from>
    <xdr:ext cx="313932" cy="259045"/>
    <xdr:sp macro="" textlink="">
      <xdr:nvSpPr>
        <xdr:cNvPr id="545" name="災害復旧事業費該当値テキスト"/>
        <xdr:cNvSpPr txBox="1"/>
      </xdr:nvSpPr>
      <xdr:spPr>
        <a:xfrm>
          <a:off x="16370300" y="66487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21822</xdr:rowOff>
    </xdr:from>
    <xdr:to>
      <xdr:col>81</xdr:col>
      <xdr:colOff>101600</xdr:colOff>
      <xdr:row>39</xdr:row>
      <xdr:rowOff>123422</xdr:rowOff>
    </xdr:to>
    <xdr:sp macro="" textlink="">
      <xdr:nvSpPr>
        <xdr:cNvPr id="546" name="楕円 545"/>
        <xdr:cNvSpPr/>
      </xdr:nvSpPr>
      <xdr:spPr>
        <a:xfrm>
          <a:off x="15430500" y="670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114549</xdr:rowOff>
    </xdr:from>
    <xdr:ext cx="378565" cy="259045"/>
    <xdr:sp macro="" textlink="">
      <xdr:nvSpPr>
        <xdr:cNvPr id="547" name="テキスト ボックス 546"/>
        <xdr:cNvSpPr txBox="1"/>
      </xdr:nvSpPr>
      <xdr:spPr>
        <a:xfrm>
          <a:off x="15292017" y="6801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40567</xdr:rowOff>
    </xdr:from>
    <xdr:to>
      <xdr:col>76</xdr:col>
      <xdr:colOff>165100</xdr:colOff>
      <xdr:row>39</xdr:row>
      <xdr:rowOff>142167</xdr:rowOff>
    </xdr:to>
    <xdr:sp macro="" textlink="">
      <xdr:nvSpPr>
        <xdr:cNvPr id="548" name="楕円 547"/>
        <xdr:cNvSpPr/>
      </xdr:nvSpPr>
      <xdr:spPr>
        <a:xfrm>
          <a:off x="14541500" y="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133294</xdr:rowOff>
    </xdr:from>
    <xdr:ext cx="378565" cy="259045"/>
    <xdr:sp macro="" textlink="">
      <xdr:nvSpPr>
        <xdr:cNvPr id="549" name="テキスト ボックス 548"/>
        <xdr:cNvSpPr txBox="1"/>
      </xdr:nvSpPr>
      <xdr:spPr>
        <a:xfrm>
          <a:off x="14403017" y="6819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47327</xdr:rowOff>
    </xdr:from>
    <xdr:to>
      <xdr:col>72</xdr:col>
      <xdr:colOff>38100</xdr:colOff>
      <xdr:row>39</xdr:row>
      <xdr:rowOff>148927</xdr:rowOff>
    </xdr:to>
    <xdr:sp macro="" textlink="">
      <xdr:nvSpPr>
        <xdr:cNvPr id="550" name="楕円 549"/>
        <xdr:cNvSpPr/>
      </xdr:nvSpPr>
      <xdr:spPr>
        <a:xfrm>
          <a:off x="13652500" y="673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140054</xdr:rowOff>
    </xdr:from>
    <xdr:ext cx="313932" cy="259045"/>
    <xdr:sp macro="" textlink="">
      <xdr:nvSpPr>
        <xdr:cNvPr id="551" name="テキスト ボックス 550"/>
        <xdr:cNvSpPr txBox="1"/>
      </xdr:nvSpPr>
      <xdr:spPr>
        <a:xfrm>
          <a:off x="13546333" y="6826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47197</xdr:rowOff>
    </xdr:from>
    <xdr:to>
      <xdr:col>67</xdr:col>
      <xdr:colOff>101600</xdr:colOff>
      <xdr:row>39</xdr:row>
      <xdr:rowOff>148797</xdr:rowOff>
    </xdr:to>
    <xdr:sp macro="" textlink="">
      <xdr:nvSpPr>
        <xdr:cNvPr id="552" name="楕円 551"/>
        <xdr:cNvSpPr/>
      </xdr:nvSpPr>
      <xdr:spPr>
        <a:xfrm>
          <a:off x="12763500" y="67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139924</xdr:rowOff>
    </xdr:from>
    <xdr:ext cx="313932" cy="259045"/>
    <xdr:sp macro="" textlink="">
      <xdr:nvSpPr>
        <xdr:cNvPr id="553" name="テキスト ボックス 552"/>
        <xdr:cNvSpPr txBox="1"/>
      </xdr:nvSpPr>
      <xdr:spPr>
        <a:xfrm>
          <a:off x="12657333" y="6826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159388</xdr:rowOff>
    </xdr:from>
    <xdr:to>
      <xdr:col>85</xdr:col>
      <xdr:colOff>127000</xdr:colOff>
      <xdr:row>73</xdr:row>
      <xdr:rowOff>18342</xdr:rowOff>
    </xdr:to>
    <xdr:cxnSp macro="">
      <xdr:nvCxnSpPr>
        <xdr:cNvPr id="636" name="直線コネクタ 635"/>
        <xdr:cNvCxnSpPr/>
      </xdr:nvCxnSpPr>
      <xdr:spPr>
        <a:xfrm>
          <a:off x="15481300" y="12503788"/>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159388</xdr:rowOff>
    </xdr:from>
    <xdr:to>
      <xdr:col>81</xdr:col>
      <xdr:colOff>50800</xdr:colOff>
      <xdr:row>72</xdr:row>
      <xdr:rowOff>168961</xdr:rowOff>
    </xdr:to>
    <xdr:cxnSp macro="">
      <xdr:nvCxnSpPr>
        <xdr:cNvPr id="639" name="直線コネクタ 638"/>
        <xdr:cNvCxnSpPr/>
      </xdr:nvCxnSpPr>
      <xdr:spPr>
        <a:xfrm flipV="1">
          <a:off x="14592300" y="12503788"/>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1" name="テキスト ボックス 640"/>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152816</xdr:rowOff>
    </xdr:from>
    <xdr:to>
      <xdr:col>76</xdr:col>
      <xdr:colOff>114300</xdr:colOff>
      <xdr:row>72</xdr:row>
      <xdr:rowOff>168961</xdr:rowOff>
    </xdr:to>
    <xdr:cxnSp macro="">
      <xdr:nvCxnSpPr>
        <xdr:cNvPr id="642" name="直線コネクタ 641"/>
        <xdr:cNvCxnSpPr/>
      </xdr:nvCxnSpPr>
      <xdr:spPr>
        <a:xfrm>
          <a:off x="13703300" y="12497216"/>
          <a:ext cx="889000" cy="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4" name="テキスト ボックス 643"/>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152816</xdr:rowOff>
    </xdr:from>
    <xdr:to>
      <xdr:col>71</xdr:col>
      <xdr:colOff>177800</xdr:colOff>
      <xdr:row>73</xdr:row>
      <xdr:rowOff>13256</xdr:rowOff>
    </xdr:to>
    <xdr:cxnSp macro="">
      <xdr:nvCxnSpPr>
        <xdr:cNvPr id="645" name="直線コネクタ 644"/>
        <xdr:cNvCxnSpPr/>
      </xdr:nvCxnSpPr>
      <xdr:spPr>
        <a:xfrm flipV="1">
          <a:off x="12814300" y="12497216"/>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7" name="テキスト ボックス 646"/>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50439</xdr:rowOff>
    </xdr:from>
    <xdr:ext cx="534377" cy="259045"/>
    <xdr:sp macro="" textlink="">
      <xdr:nvSpPr>
        <xdr:cNvPr id="649" name="テキスト ボックス 648"/>
        <xdr:cNvSpPr txBox="1"/>
      </xdr:nvSpPr>
      <xdr:spPr>
        <a:xfrm>
          <a:off x="12547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138992</xdr:rowOff>
    </xdr:from>
    <xdr:to>
      <xdr:col>85</xdr:col>
      <xdr:colOff>177800</xdr:colOff>
      <xdr:row>73</xdr:row>
      <xdr:rowOff>69142</xdr:rowOff>
    </xdr:to>
    <xdr:sp macro="" textlink="">
      <xdr:nvSpPr>
        <xdr:cNvPr id="655" name="楕円 654"/>
        <xdr:cNvSpPr/>
      </xdr:nvSpPr>
      <xdr:spPr>
        <a:xfrm>
          <a:off x="16268700" y="1248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161869</xdr:rowOff>
    </xdr:from>
    <xdr:ext cx="534377" cy="259045"/>
    <xdr:sp macro="" textlink="">
      <xdr:nvSpPr>
        <xdr:cNvPr id="656" name="公債費該当値テキスト"/>
        <xdr:cNvSpPr txBox="1"/>
      </xdr:nvSpPr>
      <xdr:spPr>
        <a:xfrm>
          <a:off x="16370300" y="1233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108588</xdr:rowOff>
    </xdr:from>
    <xdr:to>
      <xdr:col>81</xdr:col>
      <xdr:colOff>101600</xdr:colOff>
      <xdr:row>73</xdr:row>
      <xdr:rowOff>38738</xdr:rowOff>
    </xdr:to>
    <xdr:sp macro="" textlink="">
      <xdr:nvSpPr>
        <xdr:cNvPr id="657" name="楕円 656"/>
        <xdr:cNvSpPr/>
      </xdr:nvSpPr>
      <xdr:spPr>
        <a:xfrm>
          <a:off x="15430500" y="1245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55265</xdr:rowOff>
    </xdr:from>
    <xdr:ext cx="534377" cy="259045"/>
    <xdr:sp macro="" textlink="">
      <xdr:nvSpPr>
        <xdr:cNvPr id="658" name="テキスト ボックス 657"/>
        <xdr:cNvSpPr txBox="1"/>
      </xdr:nvSpPr>
      <xdr:spPr>
        <a:xfrm>
          <a:off x="15214111" y="1222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118161</xdr:rowOff>
    </xdr:from>
    <xdr:to>
      <xdr:col>76</xdr:col>
      <xdr:colOff>165100</xdr:colOff>
      <xdr:row>73</xdr:row>
      <xdr:rowOff>48311</xdr:rowOff>
    </xdr:to>
    <xdr:sp macro="" textlink="">
      <xdr:nvSpPr>
        <xdr:cNvPr id="659" name="楕円 658"/>
        <xdr:cNvSpPr/>
      </xdr:nvSpPr>
      <xdr:spPr>
        <a:xfrm>
          <a:off x="14541500" y="124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64838</xdr:rowOff>
    </xdr:from>
    <xdr:ext cx="534377" cy="259045"/>
    <xdr:sp macro="" textlink="">
      <xdr:nvSpPr>
        <xdr:cNvPr id="660" name="テキスト ボックス 659"/>
        <xdr:cNvSpPr txBox="1"/>
      </xdr:nvSpPr>
      <xdr:spPr>
        <a:xfrm>
          <a:off x="14325111" y="1223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102016</xdr:rowOff>
    </xdr:from>
    <xdr:to>
      <xdr:col>72</xdr:col>
      <xdr:colOff>38100</xdr:colOff>
      <xdr:row>73</xdr:row>
      <xdr:rowOff>32166</xdr:rowOff>
    </xdr:to>
    <xdr:sp macro="" textlink="">
      <xdr:nvSpPr>
        <xdr:cNvPr id="661" name="楕円 660"/>
        <xdr:cNvSpPr/>
      </xdr:nvSpPr>
      <xdr:spPr>
        <a:xfrm>
          <a:off x="13652500" y="124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48693</xdr:rowOff>
    </xdr:from>
    <xdr:ext cx="534377" cy="259045"/>
    <xdr:sp macro="" textlink="">
      <xdr:nvSpPr>
        <xdr:cNvPr id="662" name="テキスト ボックス 661"/>
        <xdr:cNvSpPr txBox="1"/>
      </xdr:nvSpPr>
      <xdr:spPr>
        <a:xfrm>
          <a:off x="13436111" y="1222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133906</xdr:rowOff>
    </xdr:from>
    <xdr:to>
      <xdr:col>67</xdr:col>
      <xdr:colOff>101600</xdr:colOff>
      <xdr:row>73</xdr:row>
      <xdr:rowOff>64056</xdr:rowOff>
    </xdr:to>
    <xdr:sp macro="" textlink="">
      <xdr:nvSpPr>
        <xdr:cNvPr id="663" name="楕円 662"/>
        <xdr:cNvSpPr/>
      </xdr:nvSpPr>
      <xdr:spPr>
        <a:xfrm>
          <a:off x="12763500" y="1247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80583</xdr:rowOff>
    </xdr:from>
    <xdr:ext cx="534377" cy="259045"/>
    <xdr:sp macro="" textlink="">
      <xdr:nvSpPr>
        <xdr:cNvPr id="664" name="テキスト ボックス 663"/>
        <xdr:cNvSpPr txBox="1"/>
      </xdr:nvSpPr>
      <xdr:spPr>
        <a:xfrm>
          <a:off x="12547111" y="1225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103307</xdr:rowOff>
    </xdr:from>
    <xdr:to>
      <xdr:col>85</xdr:col>
      <xdr:colOff>127000</xdr:colOff>
      <xdr:row>98</xdr:row>
      <xdr:rowOff>110623</xdr:rowOff>
    </xdr:to>
    <xdr:cxnSp macro="">
      <xdr:nvCxnSpPr>
        <xdr:cNvPr id="691" name="直線コネクタ 690"/>
        <xdr:cNvCxnSpPr/>
      </xdr:nvCxnSpPr>
      <xdr:spPr>
        <a:xfrm flipV="1">
          <a:off x="15481300" y="16905407"/>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107834</xdr:rowOff>
    </xdr:from>
    <xdr:to>
      <xdr:col>81</xdr:col>
      <xdr:colOff>50800</xdr:colOff>
      <xdr:row>98</xdr:row>
      <xdr:rowOff>110623</xdr:rowOff>
    </xdr:to>
    <xdr:cxnSp macro="">
      <xdr:nvCxnSpPr>
        <xdr:cNvPr id="694" name="直線コネクタ 693"/>
        <xdr:cNvCxnSpPr/>
      </xdr:nvCxnSpPr>
      <xdr:spPr>
        <a:xfrm>
          <a:off x="14592300" y="16909934"/>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107834</xdr:rowOff>
    </xdr:from>
    <xdr:to>
      <xdr:col>76</xdr:col>
      <xdr:colOff>114300</xdr:colOff>
      <xdr:row>98</xdr:row>
      <xdr:rowOff>109204</xdr:rowOff>
    </xdr:to>
    <xdr:cxnSp macro="">
      <xdr:nvCxnSpPr>
        <xdr:cNvPr id="697" name="直線コネクタ 696"/>
        <xdr:cNvCxnSpPr/>
      </xdr:nvCxnSpPr>
      <xdr:spPr>
        <a:xfrm flipV="1">
          <a:off x="13703300" y="16909934"/>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74823</xdr:rowOff>
    </xdr:from>
    <xdr:to>
      <xdr:col>71</xdr:col>
      <xdr:colOff>177800</xdr:colOff>
      <xdr:row>98</xdr:row>
      <xdr:rowOff>109204</xdr:rowOff>
    </xdr:to>
    <xdr:cxnSp macro="">
      <xdr:nvCxnSpPr>
        <xdr:cNvPr id="700" name="直線コネクタ 699"/>
        <xdr:cNvCxnSpPr/>
      </xdr:nvCxnSpPr>
      <xdr:spPr>
        <a:xfrm>
          <a:off x="12814300" y="16876923"/>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52507</xdr:rowOff>
    </xdr:from>
    <xdr:to>
      <xdr:col>85</xdr:col>
      <xdr:colOff>177800</xdr:colOff>
      <xdr:row>98</xdr:row>
      <xdr:rowOff>154107</xdr:rowOff>
    </xdr:to>
    <xdr:sp macro="" textlink="">
      <xdr:nvSpPr>
        <xdr:cNvPr id="710" name="楕円 709"/>
        <xdr:cNvSpPr/>
      </xdr:nvSpPr>
      <xdr:spPr>
        <a:xfrm>
          <a:off x="16268700" y="168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138884</xdr:rowOff>
    </xdr:from>
    <xdr:ext cx="378565" cy="259045"/>
    <xdr:sp macro="" textlink="">
      <xdr:nvSpPr>
        <xdr:cNvPr id="711" name="積立金該当値テキスト"/>
        <xdr:cNvSpPr txBox="1"/>
      </xdr:nvSpPr>
      <xdr:spPr>
        <a:xfrm>
          <a:off x="16370300" y="1676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59823</xdr:rowOff>
    </xdr:from>
    <xdr:to>
      <xdr:col>81</xdr:col>
      <xdr:colOff>101600</xdr:colOff>
      <xdr:row>98</xdr:row>
      <xdr:rowOff>161423</xdr:rowOff>
    </xdr:to>
    <xdr:sp macro="" textlink="">
      <xdr:nvSpPr>
        <xdr:cNvPr id="712" name="楕円 711"/>
        <xdr:cNvSpPr/>
      </xdr:nvSpPr>
      <xdr:spPr>
        <a:xfrm>
          <a:off x="15430500" y="1686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152550</xdr:rowOff>
    </xdr:from>
    <xdr:ext cx="378565" cy="259045"/>
    <xdr:sp macro="" textlink="">
      <xdr:nvSpPr>
        <xdr:cNvPr id="713" name="テキスト ボックス 712"/>
        <xdr:cNvSpPr txBox="1"/>
      </xdr:nvSpPr>
      <xdr:spPr>
        <a:xfrm>
          <a:off x="15292017" y="1695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57034</xdr:rowOff>
    </xdr:from>
    <xdr:to>
      <xdr:col>76</xdr:col>
      <xdr:colOff>165100</xdr:colOff>
      <xdr:row>98</xdr:row>
      <xdr:rowOff>158634</xdr:rowOff>
    </xdr:to>
    <xdr:sp macro="" textlink="">
      <xdr:nvSpPr>
        <xdr:cNvPr id="714" name="楕円 713"/>
        <xdr:cNvSpPr/>
      </xdr:nvSpPr>
      <xdr:spPr>
        <a:xfrm>
          <a:off x="14541500" y="1685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149761</xdr:rowOff>
    </xdr:from>
    <xdr:ext cx="378565" cy="259045"/>
    <xdr:sp macro="" textlink="">
      <xdr:nvSpPr>
        <xdr:cNvPr id="715" name="テキスト ボックス 714"/>
        <xdr:cNvSpPr txBox="1"/>
      </xdr:nvSpPr>
      <xdr:spPr>
        <a:xfrm>
          <a:off x="14403017" y="16951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58404</xdr:rowOff>
    </xdr:from>
    <xdr:to>
      <xdr:col>72</xdr:col>
      <xdr:colOff>38100</xdr:colOff>
      <xdr:row>98</xdr:row>
      <xdr:rowOff>160004</xdr:rowOff>
    </xdr:to>
    <xdr:sp macro="" textlink="">
      <xdr:nvSpPr>
        <xdr:cNvPr id="716" name="楕円 715"/>
        <xdr:cNvSpPr/>
      </xdr:nvSpPr>
      <xdr:spPr>
        <a:xfrm>
          <a:off x="13652500" y="168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151131</xdr:rowOff>
    </xdr:from>
    <xdr:ext cx="378565" cy="259045"/>
    <xdr:sp macro="" textlink="">
      <xdr:nvSpPr>
        <xdr:cNvPr id="717" name="テキスト ボックス 716"/>
        <xdr:cNvSpPr txBox="1"/>
      </xdr:nvSpPr>
      <xdr:spPr>
        <a:xfrm>
          <a:off x="13514017" y="16953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24023</xdr:rowOff>
    </xdr:from>
    <xdr:to>
      <xdr:col>67</xdr:col>
      <xdr:colOff>101600</xdr:colOff>
      <xdr:row>98</xdr:row>
      <xdr:rowOff>125623</xdr:rowOff>
    </xdr:to>
    <xdr:sp macro="" textlink="">
      <xdr:nvSpPr>
        <xdr:cNvPr id="718" name="楕円 717"/>
        <xdr:cNvSpPr/>
      </xdr:nvSpPr>
      <xdr:spPr>
        <a:xfrm>
          <a:off x="12763500" y="1682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116750</xdr:rowOff>
    </xdr:from>
    <xdr:ext cx="469744" cy="259045"/>
    <xdr:sp macro="" textlink="">
      <xdr:nvSpPr>
        <xdr:cNvPr id="719" name="テキスト ボックス 718"/>
        <xdr:cNvSpPr txBox="1"/>
      </xdr:nvSpPr>
      <xdr:spPr>
        <a:xfrm>
          <a:off x="12579428" y="169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120459</xdr:rowOff>
    </xdr:from>
    <xdr:to>
      <xdr:col>116</xdr:col>
      <xdr:colOff>63500</xdr:colOff>
      <xdr:row>58</xdr:row>
      <xdr:rowOff>127736</xdr:rowOff>
    </xdr:to>
    <xdr:cxnSp macro="">
      <xdr:nvCxnSpPr>
        <xdr:cNvPr id="805" name="直線コネクタ 804"/>
        <xdr:cNvCxnSpPr/>
      </xdr:nvCxnSpPr>
      <xdr:spPr>
        <a:xfrm>
          <a:off x="21323300" y="10064559"/>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110592</xdr:rowOff>
    </xdr:from>
    <xdr:to>
      <xdr:col>111</xdr:col>
      <xdr:colOff>177800</xdr:colOff>
      <xdr:row>58</xdr:row>
      <xdr:rowOff>120459</xdr:rowOff>
    </xdr:to>
    <xdr:cxnSp macro="">
      <xdr:nvCxnSpPr>
        <xdr:cNvPr id="808" name="直線コネクタ 807"/>
        <xdr:cNvCxnSpPr/>
      </xdr:nvCxnSpPr>
      <xdr:spPr>
        <a:xfrm>
          <a:off x="20434300" y="10054692"/>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95771</xdr:rowOff>
    </xdr:from>
    <xdr:to>
      <xdr:col>107</xdr:col>
      <xdr:colOff>50800</xdr:colOff>
      <xdr:row>58</xdr:row>
      <xdr:rowOff>110592</xdr:rowOff>
    </xdr:to>
    <xdr:cxnSp macro="">
      <xdr:nvCxnSpPr>
        <xdr:cNvPr id="811" name="直線コネクタ 810"/>
        <xdr:cNvCxnSpPr/>
      </xdr:nvCxnSpPr>
      <xdr:spPr>
        <a:xfrm>
          <a:off x="19545300" y="10039871"/>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90132</xdr:rowOff>
    </xdr:from>
    <xdr:to>
      <xdr:col>102</xdr:col>
      <xdr:colOff>114300</xdr:colOff>
      <xdr:row>58</xdr:row>
      <xdr:rowOff>95771</xdr:rowOff>
    </xdr:to>
    <xdr:cxnSp macro="">
      <xdr:nvCxnSpPr>
        <xdr:cNvPr id="814" name="直線コネクタ 813"/>
        <xdr:cNvCxnSpPr/>
      </xdr:nvCxnSpPr>
      <xdr:spPr>
        <a:xfrm>
          <a:off x="18656300" y="10034232"/>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76936</xdr:rowOff>
    </xdr:from>
    <xdr:to>
      <xdr:col>116</xdr:col>
      <xdr:colOff>114300</xdr:colOff>
      <xdr:row>59</xdr:row>
      <xdr:rowOff>7086</xdr:rowOff>
    </xdr:to>
    <xdr:sp macro="" textlink="">
      <xdr:nvSpPr>
        <xdr:cNvPr id="824" name="楕円 823"/>
        <xdr:cNvSpPr/>
      </xdr:nvSpPr>
      <xdr:spPr>
        <a:xfrm>
          <a:off x="22110700" y="1002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163313</xdr:rowOff>
    </xdr:from>
    <xdr:ext cx="469744" cy="259045"/>
    <xdr:sp macro="" textlink="">
      <xdr:nvSpPr>
        <xdr:cNvPr id="825" name="貸付金該当値テキスト"/>
        <xdr:cNvSpPr txBox="1"/>
      </xdr:nvSpPr>
      <xdr:spPr>
        <a:xfrm>
          <a:off x="22212300" y="993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69659</xdr:rowOff>
    </xdr:from>
    <xdr:to>
      <xdr:col>112</xdr:col>
      <xdr:colOff>38100</xdr:colOff>
      <xdr:row>58</xdr:row>
      <xdr:rowOff>171259</xdr:rowOff>
    </xdr:to>
    <xdr:sp macro="" textlink="">
      <xdr:nvSpPr>
        <xdr:cNvPr id="826" name="楕円 825"/>
        <xdr:cNvSpPr/>
      </xdr:nvSpPr>
      <xdr:spPr>
        <a:xfrm>
          <a:off x="21272500" y="1001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162386</xdr:rowOff>
    </xdr:from>
    <xdr:ext cx="469744" cy="259045"/>
    <xdr:sp macro="" textlink="">
      <xdr:nvSpPr>
        <xdr:cNvPr id="827" name="テキスト ボックス 826"/>
        <xdr:cNvSpPr txBox="1"/>
      </xdr:nvSpPr>
      <xdr:spPr>
        <a:xfrm>
          <a:off x="21088428" y="1010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59792</xdr:rowOff>
    </xdr:from>
    <xdr:to>
      <xdr:col>107</xdr:col>
      <xdr:colOff>101600</xdr:colOff>
      <xdr:row>58</xdr:row>
      <xdr:rowOff>161392</xdr:rowOff>
    </xdr:to>
    <xdr:sp macro="" textlink="">
      <xdr:nvSpPr>
        <xdr:cNvPr id="828" name="楕円 827"/>
        <xdr:cNvSpPr/>
      </xdr:nvSpPr>
      <xdr:spPr>
        <a:xfrm>
          <a:off x="20383500" y="100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152519</xdr:rowOff>
    </xdr:from>
    <xdr:ext cx="469744" cy="259045"/>
    <xdr:sp macro="" textlink="">
      <xdr:nvSpPr>
        <xdr:cNvPr id="829" name="テキスト ボックス 828"/>
        <xdr:cNvSpPr txBox="1"/>
      </xdr:nvSpPr>
      <xdr:spPr>
        <a:xfrm>
          <a:off x="20199428" y="1009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44971</xdr:rowOff>
    </xdr:from>
    <xdr:to>
      <xdr:col>102</xdr:col>
      <xdr:colOff>165100</xdr:colOff>
      <xdr:row>58</xdr:row>
      <xdr:rowOff>146571</xdr:rowOff>
    </xdr:to>
    <xdr:sp macro="" textlink="">
      <xdr:nvSpPr>
        <xdr:cNvPr id="830" name="楕円 829"/>
        <xdr:cNvSpPr/>
      </xdr:nvSpPr>
      <xdr:spPr>
        <a:xfrm>
          <a:off x="19494500" y="99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137698</xdr:rowOff>
    </xdr:from>
    <xdr:ext cx="469744" cy="259045"/>
    <xdr:sp macro="" textlink="">
      <xdr:nvSpPr>
        <xdr:cNvPr id="831" name="テキスト ボックス 830"/>
        <xdr:cNvSpPr txBox="1"/>
      </xdr:nvSpPr>
      <xdr:spPr>
        <a:xfrm>
          <a:off x="19310428" y="1008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39332</xdr:rowOff>
    </xdr:from>
    <xdr:to>
      <xdr:col>98</xdr:col>
      <xdr:colOff>38100</xdr:colOff>
      <xdr:row>58</xdr:row>
      <xdr:rowOff>140932</xdr:rowOff>
    </xdr:to>
    <xdr:sp macro="" textlink="">
      <xdr:nvSpPr>
        <xdr:cNvPr id="832" name="楕円 831"/>
        <xdr:cNvSpPr/>
      </xdr:nvSpPr>
      <xdr:spPr>
        <a:xfrm>
          <a:off x="18605500" y="99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132059</xdr:rowOff>
    </xdr:from>
    <xdr:ext cx="469744" cy="259045"/>
    <xdr:sp macro="" textlink="">
      <xdr:nvSpPr>
        <xdr:cNvPr id="833" name="テキスト ボックス 832"/>
        <xdr:cNvSpPr txBox="1"/>
      </xdr:nvSpPr>
      <xdr:spPr>
        <a:xfrm>
          <a:off x="18421428" y="1007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89819</xdr:rowOff>
    </xdr:from>
    <xdr:to>
      <xdr:col>116</xdr:col>
      <xdr:colOff>63500</xdr:colOff>
      <xdr:row>75</xdr:row>
      <xdr:rowOff>92151</xdr:rowOff>
    </xdr:to>
    <xdr:cxnSp macro="">
      <xdr:nvCxnSpPr>
        <xdr:cNvPr id="861" name="直線コネクタ 860"/>
        <xdr:cNvCxnSpPr/>
      </xdr:nvCxnSpPr>
      <xdr:spPr>
        <a:xfrm>
          <a:off x="21323300" y="12948569"/>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89819</xdr:rowOff>
    </xdr:from>
    <xdr:to>
      <xdr:col>111</xdr:col>
      <xdr:colOff>177800</xdr:colOff>
      <xdr:row>75</xdr:row>
      <xdr:rowOff>139105</xdr:rowOff>
    </xdr:to>
    <xdr:cxnSp macro="">
      <xdr:nvCxnSpPr>
        <xdr:cNvPr id="864" name="直線コネクタ 863"/>
        <xdr:cNvCxnSpPr/>
      </xdr:nvCxnSpPr>
      <xdr:spPr>
        <a:xfrm flipV="1">
          <a:off x="20434300" y="12948569"/>
          <a:ext cx="8890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127859</xdr:rowOff>
    </xdr:from>
    <xdr:to>
      <xdr:col>107</xdr:col>
      <xdr:colOff>50800</xdr:colOff>
      <xdr:row>75</xdr:row>
      <xdr:rowOff>139105</xdr:rowOff>
    </xdr:to>
    <xdr:cxnSp macro="">
      <xdr:nvCxnSpPr>
        <xdr:cNvPr id="867" name="直線コネクタ 866"/>
        <xdr:cNvCxnSpPr/>
      </xdr:nvCxnSpPr>
      <xdr:spPr>
        <a:xfrm>
          <a:off x="19545300" y="12986609"/>
          <a:ext cx="889000" cy="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116932</xdr:rowOff>
    </xdr:from>
    <xdr:to>
      <xdr:col>102</xdr:col>
      <xdr:colOff>114300</xdr:colOff>
      <xdr:row>75</xdr:row>
      <xdr:rowOff>127859</xdr:rowOff>
    </xdr:to>
    <xdr:cxnSp macro="">
      <xdr:nvCxnSpPr>
        <xdr:cNvPr id="870" name="直線コネクタ 869"/>
        <xdr:cNvCxnSpPr/>
      </xdr:nvCxnSpPr>
      <xdr:spPr>
        <a:xfrm>
          <a:off x="18656300" y="12975682"/>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41351</xdr:rowOff>
    </xdr:from>
    <xdr:to>
      <xdr:col>116</xdr:col>
      <xdr:colOff>114300</xdr:colOff>
      <xdr:row>75</xdr:row>
      <xdr:rowOff>142951</xdr:rowOff>
    </xdr:to>
    <xdr:sp macro="" textlink="">
      <xdr:nvSpPr>
        <xdr:cNvPr id="880" name="楕円 879"/>
        <xdr:cNvSpPr/>
      </xdr:nvSpPr>
      <xdr:spPr>
        <a:xfrm>
          <a:off x="22110700" y="1290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19778</xdr:rowOff>
    </xdr:from>
    <xdr:ext cx="534377" cy="259045"/>
    <xdr:sp macro="" textlink="">
      <xdr:nvSpPr>
        <xdr:cNvPr id="881" name="繰出金該当値テキスト"/>
        <xdr:cNvSpPr txBox="1"/>
      </xdr:nvSpPr>
      <xdr:spPr>
        <a:xfrm>
          <a:off x="22212300"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39019</xdr:rowOff>
    </xdr:from>
    <xdr:to>
      <xdr:col>112</xdr:col>
      <xdr:colOff>38100</xdr:colOff>
      <xdr:row>75</xdr:row>
      <xdr:rowOff>140619</xdr:rowOff>
    </xdr:to>
    <xdr:sp macro="" textlink="">
      <xdr:nvSpPr>
        <xdr:cNvPr id="882" name="楕円 881"/>
        <xdr:cNvSpPr/>
      </xdr:nvSpPr>
      <xdr:spPr>
        <a:xfrm>
          <a:off x="21272500" y="1289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131746</xdr:rowOff>
    </xdr:from>
    <xdr:ext cx="534377" cy="259045"/>
    <xdr:sp macro="" textlink="">
      <xdr:nvSpPr>
        <xdr:cNvPr id="883" name="テキスト ボックス 882"/>
        <xdr:cNvSpPr txBox="1"/>
      </xdr:nvSpPr>
      <xdr:spPr>
        <a:xfrm>
          <a:off x="21056111" y="1299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88305</xdr:rowOff>
    </xdr:from>
    <xdr:to>
      <xdr:col>107</xdr:col>
      <xdr:colOff>101600</xdr:colOff>
      <xdr:row>76</xdr:row>
      <xdr:rowOff>18455</xdr:rowOff>
    </xdr:to>
    <xdr:sp macro="" textlink="">
      <xdr:nvSpPr>
        <xdr:cNvPr id="884" name="楕円 883"/>
        <xdr:cNvSpPr/>
      </xdr:nvSpPr>
      <xdr:spPr>
        <a:xfrm>
          <a:off x="20383500" y="129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9583</xdr:rowOff>
    </xdr:from>
    <xdr:ext cx="534377" cy="259045"/>
    <xdr:sp macro="" textlink="">
      <xdr:nvSpPr>
        <xdr:cNvPr id="885" name="テキスト ボックス 884"/>
        <xdr:cNvSpPr txBox="1"/>
      </xdr:nvSpPr>
      <xdr:spPr>
        <a:xfrm>
          <a:off x="20167111" y="1303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77059</xdr:rowOff>
    </xdr:from>
    <xdr:to>
      <xdr:col>102</xdr:col>
      <xdr:colOff>165100</xdr:colOff>
      <xdr:row>76</xdr:row>
      <xdr:rowOff>7209</xdr:rowOff>
    </xdr:to>
    <xdr:sp macro="" textlink="">
      <xdr:nvSpPr>
        <xdr:cNvPr id="886" name="楕円 885"/>
        <xdr:cNvSpPr/>
      </xdr:nvSpPr>
      <xdr:spPr>
        <a:xfrm>
          <a:off x="19494500" y="129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169786</xdr:rowOff>
    </xdr:from>
    <xdr:ext cx="534377" cy="259045"/>
    <xdr:sp macro="" textlink="">
      <xdr:nvSpPr>
        <xdr:cNvPr id="887" name="テキスト ボックス 886"/>
        <xdr:cNvSpPr txBox="1"/>
      </xdr:nvSpPr>
      <xdr:spPr>
        <a:xfrm>
          <a:off x="19278111" y="1302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66132</xdr:rowOff>
    </xdr:from>
    <xdr:to>
      <xdr:col>98</xdr:col>
      <xdr:colOff>38100</xdr:colOff>
      <xdr:row>75</xdr:row>
      <xdr:rowOff>167732</xdr:rowOff>
    </xdr:to>
    <xdr:sp macro="" textlink="">
      <xdr:nvSpPr>
        <xdr:cNvPr id="888" name="楕円 887"/>
        <xdr:cNvSpPr/>
      </xdr:nvSpPr>
      <xdr:spPr>
        <a:xfrm>
          <a:off x="18605500" y="1292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158858</xdr:rowOff>
    </xdr:from>
    <xdr:ext cx="534377" cy="259045"/>
    <xdr:sp macro="" textlink="">
      <xdr:nvSpPr>
        <xdr:cNvPr id="889" name="テキスト ボックス 888"/>
        <xdr:cNvSpPr txBox="1"/>
      </xdr:nvSpPr>
      <xdr:spPr>
        <a:xfrm>
          <a:off x="18389111" y="1301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人件費、公債費について、類似団体と比較して、住民一人当たりのコストが高い傾向が続いている。</a:t>
          </a:r>
        </a:p>
        <a:p>
          <a:r>
            <a:rPr kumimoji="1" lang="ja-JP" altLang="en-US" sz="1300">
              <a:latin typeface="ＭＳ Ｐゴシック" panose="020B0600070205080204" pitchFamily="50" charset="-128"/>
              <a:ea typeface="ＭＳ Ｐゴシック" panose="020B0600070205080204" pitchFamily="50" charset="-128"/>
            </a:rPr>
            <a:t>　普通建設事業費について、小中学校の大規模改修や</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奈良駅南地区の土地区画整理等の実施により、前年度に比べ大幅に増加となった。</a:t>
          </a:r>
        </a:p>
        <a:p>
          <a:r>
            <a:rPr kumimoji="1" lang="ja-JP" altLang="en-US" sz="1300">
              <a:latin typeface="ＭＳ Ｐゴシック" panose="020B0600070205080204" pitchFamily="50" charset="-128"/>
              <a:ea typeface="ＭＳ Ｐゴシック" panose="020B0600070205080204" pitchFamily="50" charset="-128"/>
            </a:rPr>
            <a:t>　物件費について、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しみんだより等発行業務委託の増や、プレミアム付商品券発行事業経費の増</a:t>
          </a:r>
          <a:r>
            <a:rPr kumimoji="1" lang="ja-JP" altLang="en-US" sz="1300">
              <a:latin typeface="ＭＳ Ｐゴシック" panose="020B0600070205080204" pitchFamily="50" charset="-128"/>
              <a:ea typeface="ＭＳ Ｐゴシック" panose="020B0600070205080204" pitchFamily="50" charset="-128"/>
            </a:rPr>
            <a:t>により、前年度に比べ増加となった。</a:t>
          </a:r>
        </a:p>
        <a:p>
          <a:r>
            <a:rPr kumimoji="1" lang="ja-JP" altLang="en-US" sz="1300">
              <a:latin typeface="ＭＳ Ｐゴシック" panose="020B0600070205080204" pitchFamily="50" charset="-128"/>
              <a:ea typeface="ＭＳ Ｐゴシック" panose="020B0600070205080204" pitchFamily="50" charset="-128"/>
            </a:rPr>
            <a:t>　扶助費について、介護給付や障害者支援等の社会保障関係費が増加したほか、幼児教育保育無償化の開始により、前年度に比べ増加となった。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356,027
352,293
276.94
129,638,575
128,910,579
590,967
76,173,401
198,058,445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158750</xdr:rowOff>
    </xdr:from>
    <xdr:to>
      <xdr:col>24</xdr:col>
      <xdr:colOff>63500</xdr:colOff>
      <xdr:row>35</xdr:row>
      <xdr:rowOff>93980</xdr:rowOff>
    </xdr:to>
    <xdr:cxnSp macro="">
      <xdr:nvCxnSpPr>
        <xdr:cNvPr id="61" name="直線コネクタ 60"/>
        <xdr:cNvCxnSpPr/>
      </xdr:nvCxnSpPr>
      <xdr:spPr>
        <a:xfrm>
          <a:off x="3797300" y="598805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158750</xdr:rowOff>
    </xdr:from>
    <xdr:to>
      <xdr:col>19</xdr:col>
      <xdr:colOff>177800</xdr:colOff>
      <xdr:row>35</xdr:row>
      <xdr:rowOff>27686</xdr:rowOff>
    </xdr:to>
    <xdr:cxnSp macro="">
      <xdr:nvCxnSpPr>
        <xdr:cNvPr id="64" name="直線コネクタ 63"/>
        <xdr:cNvCxnSpPr/>
      </xdr:nvCxnSpPr>
      <xdr:spPr>
        <a:xfrm flipV="1">
          <a:off x="2908300" y="5988050"/>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27686</xdr:rowOff>
    </xdr:from>
    <xdr:to>
      <xdr:col>15</xdr:col>
      <xdr:colOff>50800</xdr:colOff>
      <xdr:row>35</xdr:row>
      <xdr:rowOff>29210</xdr:rowOff>
    </xdr:to>
    <xdr:cxnSp macro="">
      <xdr:nvCxnSpPr>
        <xdr:cNvPr id="67" name="直線コネクタ 66"/>
        <xdr:cNvCxnSpPr/>
      </xdr:nvCxnSpPr>
      <xdr:spPr>
        <a:xfrm flipV="1">
          <a:off x="2019300" y="602843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85598</xdr:rowOff>
    </xdr:from>
    <xdr:to>
      <xdr:col>10</xdr:col>
      <xdr:colOff>114300</xdr:colOff>
      <xdr:row>35</xdr:row>
      <xdr:rowOff>29210</xdr:rowOff>
    </xdr:to>
    <xdr:cxnSp macro="">
      <xdr:nvCxnSpPr>
        <xdr:cNvPr id="70" name="直線コネクタ 69"/>
        <xdr:cNvCxnSpPr/>
      </xdr:nvCxnSpPr>
      <xdr:spPr>
        <a:xfrm>
          <a:off x="1130300" y="5914898"/>
          <a:ext cx="8890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43180</xdr:rowOff>
    </xdr:from>
    <xdr:to>
      <xdr:col>24</xdr:col>
      <xdr:colOff>114300</xdr:colOff>
      <xdr:row>35</xdr:row>
      <xdr:rowOff>144780</xdr:rowOff>
    </xdr:to>
    <xdr:sp macro="" textlink="">
      <xdr:nvSpPr>
        <xdr:cNvPr id="80" name="楕円 79"/>
        <xdr:cNvSpPr/>
      </xdr:nvSpPr>
      <xdr:spPr>
        <a:xfrm>
          <a:off x="45847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21607</xdr:rowOff>
    </xdr:from>
    <xdr:ext cx="469744" cy="259045"/>
    <xdr:sp macro="" textlink="">
      <xdr:nvSpPr>
        <xdr:cNvPr id="81" name="議会費該当値テキスト"/>
        <xdr:cNvSpPr txBox="1"/>
      </xdr:nvSpPr>
      <xdr:spPr>
        <a:xfrm>
          <a:off x="4686300"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107950</xdr:rowOff>
    </xdr:from>
    <xdr:to>
      <xdr:col>20</xdr:col>
      <xdr:colOff>38100</xdr:colOff>
      <xdr:row>35</xdr:row>
      <xdr:rowOff>38100</xdr:rowOff>
    </xdr:to>
    <xdr:sp macro="" textlink="">
      <xdr:nvSpPr>
        <xdr:cNvPr id="82" name="楕円 81"/>
        <xdr:cNvSpPr/>
      </xdr:nvSpPr>
      <xdr:spPr>
        <a:xfrm>
          <a:off x="37465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54627</xdr:rowOff>
    </xdr:from>
    <xdr:ext cx="469744" cy="259045"/>
    <xdr:sp macro="" textlink="">
      <xdr:nvSpPr>
        <xdr:cNvPr id="83" name="テキスト ボックス 82"/>
        <xdr:cNvSpPr txBox="1"/>
      </xdr:nvSpPr>
      <xdr:spPr>
        <a:xfrm>
          <a:off x="3562428" y="57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148336</xdr:rowOff>
    </xdr:from>
    <xdr:to>
      <xdr:col>15</xdr:col>
      <xdr:colOff>101600</xdr:colOff>
      <xdr:row>35</xdr:row>
      <xdr:rowOff>78486</xdr:rowOff>
    </xdr:to>
    <xdr:sp macro="" textlink="">
      <xdr:nvSpPr>
        <xdr:cNvPr id="84" name="楕円 83"/>
        <xdr:cNvSpPr/>
      </xdr:nvSpPr>
      <xdr:spPr>
        <a:xfrm>
          <a:off x="2857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85" name="テキスト ボックス 84"/>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149860</xdr:rowOff>
    </xdr:from>
    <xdr:to>
      <xdr:col>10</xdr:col>
      <xdr:colOff>165100</xdr:colOff>
      <xdr:row>35</xdr:row>
      <xdr:rowOff>80010</xdr:rowOff>
    </xdr:to>
    <xdr:sp macro="" textlink="">
      <xdr:nvSpPr>
        <xdr:cNvPr id="86" name="楕円 85"/>
        <xdr:cNvSpPr/>
      </xdr:nvSpPr>
      <xdr:spPr>
        <a:xfrm>
          <a:off x="19685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96537</xdr:rowOff>
    </xdr:from>
    <xdr:ext cx="469744" cy="259045"/>
    <xdr:sp macro="" textlink="">
      <xdr:nvSpPr>
        <xdr:cNvPr id="87" name="テキスト ボックス 86"/>
        <xdr:cNvSpPr txBox="1"/>
      </xdr:nvSpPr>
      <xdr:spPr>
        <a:xfrm>
          <a:off x="1784428" y="575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34798</xdr:rowOff>
    </xdr:from>
    <xdr:to>
      <xdr:col>6</xdr:col>
      <xdr:colOff>38100</xdr:colOff>
      <xdr:row>34</xdr:row>
      <xdr:rowOff>136398</xdr:rowOff>
    </xdr:to>
    <xdr:sp macro="" textlink="">
      <xdr:nvSpPr>
        <xdr:cNvPr id="88" name="楕円 87"/>
        <xdr:cNvSpPr/>
      </xdr:nvSpPr>
      <xdr:spPr>
        <a:xfrm>
          <a:off x="1079500" y="5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152925</xdr:rowOff>
    </xdr:from>
    <xdr:ext cx="469744" cy="259045"/>
    <xdr:sp macro="" textlink="">
      <xdr:nvSpPr>
        <xdr:cNvPr id="89" name="テキスト ボックス 88"/>
        <xdr:cNvSpPr txBox="1"/>
      </xdr:nvSpPr>
      <xdr:spPr>
        <a:xfrm>
          <a:off x="895428" y="563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137585</xdr:rowOff>
    </xdr:from>
    <xdr:to>
      <xdr:col>24</xdr:col>
      <xdr:colOff>63500</xdr:colOff>
      <xdr:row>57</xdr:row>
      <xdr:rowOff>140157</xdr:rowOff>
    </xdr:to>
    <xdr:cxnSp macro="">
      <xdr:nvCxnSpPr>
        <xdr:cNvPr id="119" name="直線コネクタ 118"/>
        <xdr:cNvCxnSpPr/>
      </xdr:nvCxnSpPr>
      <xdr:spPr>
        <a:xfrm flipV="1">
          <a:off x="3797300" y="9910235"/>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140157</xdr:rowOff>
    </xdr:from>
    <xdr:to>
      <xdr:col>19</xdr:col>
      <xdr:colOff>177800</xdr:colOff>
      <xdr:row>57</xdr:row>
      <xdr:rowOff>151682</xdr:rowOff>
    </xdr:to>
    <xdr:cxnSp macro="">
      <xdr:nvCxnSpPr>
        <xdr:cNvPr id="122" name="直線コネクタ 121"/>
        <xdr:cNvCxnSpPr/>
      </xdr:nvCxnSpPr>
      <xdr:spPr>
        <a:xfrm flipV="1">
          <a:off x="2908300" y="9912807"/>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117240</xdr:rowOff>
    </xdr:from>
    <xdr:to>
      <xdr:col>15</xdr:col>
      <xdr:colOff>50800</xdr:colOff>
      <xdr:row>57</xdr:row>
      <xdr:rowOff>151682</xdr:rowOff>
    </xdr:to>
    <xdr:cxnSp macro="">
      <xdr:nvCxnSpPr>
        <xdr:cNvPr id="125" name="直線コネクタ 124"/>
        <xdr:cNvCxnSpPr/>
      </xdr:nvCxnSpPr>
      <xdr:spPr>
        <a:xfrm>
          <a:off x="2019300" y="9889890"/>
          <a:ext cx="889000" cy="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105201</xdr:rowOff>
    </xdr:from>
    <xdr:to>
      <xdr:col>10</xdr:col>
      <xdr:colOff>114300</xdr:colOff>
      <xdr:row>57</xdr:row>
      <xdr:rowOff>117240</xdr:rowOff>
    </xdr:to>
    <xdr:cxnSp macro="">
      <xdr:nvCxnSpPr>
        <xdr:cNvPr id="128" name="直線コネクタ 127"/>
        <xdr:cNvCxnSpPr/>
      </xdr:nvCxnSpPr>
      <xdr:spPr>
        <a:xfrm>
          <a:off x="1130300" y="9877851"/>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86785</xdr:rowOff>
    </xdr:from>
    <xdr:to>
      <xdr:col>24</xdr:col>
      <xdr:colOff>114300</xdr:colOff>
      <xdr:row>58</xdr:row>
      <xdr:rowOff>16935</xdr:rowOff>
    </xdr:to>
    <xdr:sp macro="" textlink="">
      <xdr:nvSpPr>
        <xdr:cNvPr id="138" name="楕円 137"/>
        <xdr:cNvSpPr/>
      </xdr:nvSpPr>
      <xdr:spPr>
        <a:xfrm>
          <a:off x="4584700" y="98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65212</xdr:rowOff>
    </xdr:from>
    <xdr:ext cx="534377" cy="259045"/>
    <xdr:sp macro="" textlink="">
      <xdr:nvSpPr>
        <xdr:cNvPr id="139" name="総務費該当値テキスト"/>
        <xdr:cNvSpPr txBox="1"/>
      </xdr:nvSpPr>
      <xdr:spPr>
        <a:xfrm>
          <a:off x="4686300" y="983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89357</xdr:rowOff>
    </xdr:from>
    <xdr:to>
      <xdr:col>20</xdr:col>
      <xdr:colOff>38100</xdr:colOff>
      <xdr:row>58</xdr:row>
      <xdr:rowOff>19507</xdr:rowOff>
    </xdr:to>
    <xdr:sp macro="" textlink="">
      <xdr:nvSpPr>
        <xdr:cNvPr id="140" name="楕円 139"/>
        <xdr:cNvSpPr/>
      </xdr:nvSpPr>
      <xdr:spPr>
        <a:xfrm>
          <a:off x="3746500" y="98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10634</xdr:rowOff>
    </xdr:from>
    <xdr:ext cx="534377" cy="259045"/>
    <xdr:sp macro="" textlink="">
      <xdr:nvSpPr>
        <xdr:cNvPr id="141" name="テキスト ボックス 140"/>
        <xdr:cNvSpPr txBox="1"/>
      </xdr:nvSpPr>
      <xdr:spPr>
        <a:xfrm>
          <a:off x="3530111" y="995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100882</xdr:rowOff>
    </xdr:from>
    <xdr:to>
      <xdr:col>15</xdr:col>
      <xdr:colOff>101600</xdr:colOff>
      <xdr:row>58</xdr:row>
      <xdr:rowOff>31032</xdr:rowOff>
    </xdr:to>
    <xdr:sp macro="" textlink="">
      <xdr:nvSpPr>
        <xdr:cNvPr id="142" name="楕円 141"/>
        <xdr:cNvSpPr/>
      </xdr:nvSpPr>
      <xdr:spPr>
        <a:xfrm>
          <a:off x="2857500" y="98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22159</xdr:rowOff>
    </xdr:from>
    <xdr:ext cx="534377" cy="259045"/>
    <xdr:sp macro="" textlink="">
      <xdr:nvSpPr>
        <xdr:cNvPr id="143" name="テキスト ボックス 142"/>
        <xdr:cNvSpPr txBox="1"/>
      </xdr:nvSpPr>
      <xdr:spPr>
        <a:xfrm>
          <a:off x="2641111" y="99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66440</xdr:rowOff>
    </xdr:from>
    <xdr:to>
      <xdr:col>10</xdr:col>
      <xdr:colOff>165100</xdr:colOff>
      <xdr:row>57</xdr:row>
      <xdr:rowOff>168040</xdr:rowOff>
    </xdr:to>
    <xdr:sp macro="" textlink="">
      <xdr:nvSpPr>
        <xdr:cNvPr id="144" name="楕円 143"/>
        <xdr:cNvSpPr/>
      </xdr:nvSpPr>
      <xdr:spPr>
        <a:xfrm>
          <a:off x="1968500" y="98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159167</xdr:rowOff>
    </xdr:from>
    <xdr:ext cx="534377" cy="259045"/>
    <xdr:sp macro="" textlink="">
      <xdr:nvSpPr>
        <xdr:cNvPr id="145" name="テキスト ボックス 144"/>
        <xdr:cNvSpPr txBox="1"/>
      </xdr:nvSpPr>
      <xdr:spPr>
        <a:xfrm>
          <a:off x="1752111" y="993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54401</xdr:rowOff>
    </xdr:from>
    <xdr:to>
      <xdr:col>6</xdr:col>
      <xdr:colOff>38100</xdr:colOff>
      <xdr:row>57</xdr:row>
      <xdr:rowOff>156001</xdr:rowOff>
    </xdr:to>
    <xdr:sp macro="" textlink="">
      <xdr:nvSpPr>
        <xdr:cNvPr id="146" name="楕円 145"/>
        <xdr:cNvSpPr/>
      </xdr:nvSpPr>
      <xdr:spPr>
        <a:xfrm>
          <a:off x="1079500" y="98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147128</xdr:rowOff>
    </xdr:from>
    <xdr:ext cx="534377" cy="259045"/>
    <xdr:sp macro="" textlink="">
      <xdr:nvSpPr>
        <xdr:cNvPr id="147" name="テキスト ボックス 146"/>
        <xdr:cNvSpPr txBox="1"/>
      </xdr:nvSpPr>
      <xdr:spPr>
        <a:xfrm>
          <a:off x="863111" y="99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7468</xdr:rowOff>
    </xdr:from>
    <xdr:to>
      <xdr:col>24</xdr:col>
      <xdr:colOff>63500</xdr:colOff>
      <xdr:row>76</xdr:row>
      <xdr:rowOff>71120</xdr:rowOff>
    </xdr:to>
    <xdr:cxnSp macro="">
      <xdr:nvCxnSpPr>
        <xdr:cNvPr id="177" name="直線コネクタ 176"/>
        <xdr:cNvCxnSpPr/>
      </xdr:nvCxnSpPr>
      <xdr:spPr>
        <a:xfrm flipV="1">
          <a:off x="3797300" y="13037668"/>
          <a:ext cx="838200" cy="6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71120</xdr:rowOff>
    </xdr:from>
    <xdr:to>
      <xdr:col>19</xdr:col>
      <xdr:colOff>177800</xdr:colOff>
      <xdr:row>76</xdr:row>
      <xdr:rowOff>93904</xdr:rowOff>
    </xdr:to>
    <xdr:cxnSp macro="">
      <xdr:nvCxnSpPr>
        <xdr:cNvPr id="180" name="直線コネクタ 179"/>
        <xdr:cNvCxnSpPr/>
      </xdr:nvCxnSpPr>
      <xdr:spPr>
        <a:xfrm flipV="1">
          <a:off x="2908300" y="13101320"/>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93904</xdr:rowOff>
    </xdr:from>
    <xdr:to>
      <xdr:col>15</xdr:col>
      <xdr:colOff>50800</xdr:colOff>
      <xdr:row>76</xdr:row>
      <xdr:rowOff>131445</xdr:rowOff>
    </xdr:to>
    <xdr:cxnSp macro="">
      <xdr:nvCxnSpPr>
        <xdr:cNvPr id="183" name="直線コネクタ 182"/>
        <xdr:cNvCxnSpPr/>
      </xdr:nvCxnSpPr>
      <xdr:spPr>
        <a:xfrm flipV="1">
          <a:off x="2019300" y="13124104"/>
          <a:ext cx="889000" cy="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131445</xdr:rowOff>
    </xdr:from>
    <xdr:to>
      <xdr:col>10</xdr:col>
      <xdr:colOff>114300</xdr:colOff>
      <xdr:row>77</xdr:row>
      <xdr:rowOff>44298</xdr:rowOff>
    </xdr:to>
    <xdr:cxnSp macro="">
      <xdr:nvCxnSpPr>
        <xdr:cNvPr id="186" name="直線コネクタ 185"/>
        <xdr:cNvCxnSpPr/>
      </xdr:nvCxnSpPr>
      <xdr:spPr>
        <a:xfrm flipV="1">
          <a:off x="1130300" y="13161645"/>
          <a:ext cx="889000" cy="8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128118</xdr:rowOff>
    </xdr:from>
    <xdr:to>
      <xdr:col>24</xdr:col>
      <xdr:colOff>114300</xdr:colOff>
      <xdr:row>76</xdr:row>
      <xdr:rowOff>58268</xdr:rowOff>
    </xdr:to>
    <xdr:sp macro="" textlink="">
      <xdr:nvSpPr>
        <xdr:cNvPr id="196" name="楕円 195"/>
        <xdr:cNvSpPr/>
      </xdr:nvSpPr>
      <xdr:spPr>
        <a:xfrm>
          <a:off x="4584700" y="129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106545</xdr:rowOff>
    </xdr:from>
    <xdr:ext cx="599010" cy="259045"/>
    <xdr:sp macro="" textlink="">
      <xdr:nvSpPr>
        <xdr:cNvPr id="197" name="民生費該当値テキスト"/>
        <xdr:cNvSpPr txBox="1"/>
      </xdr:nvSpPr>
      <xdr:spPr>
        <a:xfrm>
          <a:off x="4686300" y="1296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20320</xdr:rowOff>
    </xdr:from>
    <xdr:to>
      <xdr:col>20</xdr:col>
      <xdr:colOff>38100</xdr:colOff>
      <xdr:row>76</xdr:row>
      <xdr:rowOff>121920</xdr:rowOff>
    </xdr:to>
    <xdr:sp macro="" textlink="">
      <xdr:nvSpPr>
        <xdr:cNvPr id="198" name="楕円 197"/>
        <xdr:cNvSpPr/>
      </xdr:nvSpPr>
      <xdr:spPr>
        <a:xfrm>
          <a:off x="3746500" y="13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113047</xdr:rowOff>
    </xdr:from>
    <xdr:ext cx="599010" cy="259045"/>
    <xdr:sp macro="" textlink="">
      <xdr:nvSpPr>
        <xdr:cNvPr id="199" name="テキスト ボックス 198"/>
        <xdr:cNvSpPr txBox="1"/>
      </xdr:nvSpPr>
      <xdr:spPr>
        <a:xfrm>
          <a:off x="3497795" y="1314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43104</xdr:rowOff>
    </xdr:from>
    <xdr:to>
      <xdr:col>15</xdr:col>
      <xdr:colOff>101600</xdr:colOff>
      <xdr:row>76</xdr:row>
      <xdr:rowOff>144704</xdr:rowOff>
    </xdr:to>
    <xdr:sp macro="" textlink="">
      <xdr:nvSpPr>
        <xdr:cNvPr id="200" name="楕円 199"/>
        <xdr:cNvSpPr/>
      </xdr:nvSpPr>
      <xdr:spPr>
        <a:xfrm>
          <a:off x="2857500" y="130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135831</xdr:rowOff>
    </xdr:from>
    <xdr:ext cx="599010" cy="259045"/>
    <xdr:sp macro="" textlink="">
      <xdr:nvSpPr>
        <xdr:cNvPr id="201" name="テキスト ボックス 200"/>
        <xdr:cNvSpPr txBox="1"/>
      </xdr:nvSpPr>
      <xdr:spPr>
        <a:xfrm>
          <a:off x="2608795" y="1316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80645</xdr:rowOff>
    </xdr:from>
    <xdr:to>
      <xdr:col>10</xdr:col>
      <xdr:colOff>165100</xdr:colOff>
      <xdr:row>77</xdr:row>
      <xdr:rowOff>10795</xdr:rowOff>
    </xdr:to>
    <xdr:sp macro="" textlink="">
      <xdr:nvSpPr>
        <xdr:cNvPr id="202" name="楕円 201"/>
        <xdr:cNvSpPr/>
      </xdr:nvSpPr>
      <xdr:spPr>
        <a:xfrm>
          <a:off x="19685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1922</xdr:rowOff>
    </xdr:from>
    <xdr:ext cx="599010" cy="259045"/>
    <xdr:sp macro="" textlink="">
      <xdr:nvSpPr>
        <xdr:cNvPr id="203" name="テキスト ボックス 202"/>
        <xdr:cNvSpPr txBox="1"/>
      </xdr:nvSpPr>
      <xdr:spPr>
        <a:xfrm>
          <a:off x="1719795" y="1320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164948</xdr:rowOff>
    </xdr:from>
    <xdr:to>
      <xdr:col>6</xdr:col>
      <xdr:colOff>38100</xdr:colOff>
      <xdr:row>77</xdr:row>
      <xdr:rowOff>95098</xdr:rowOff>
    </xdr:to>
    <xdr:sp macro="" textlink="">
      <xdr:nvSpPr>
        <xdr:cNvPr id="204" name="楕円 203"/>
        <xdr:cNvSpPr/>
      </xdr:nvSpPr>
      <xdr:spPr>
        <a:xfrm>
          <a:off x="1079500" y="131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86225</xdr:rowOff>
    </xdr:from>
    <xdr:ext cx="599010" cy="259045"/>
    <xdr:sp macro="" textlink="">
      <xdr:nvSpPr>
        <xdr:cNvPr id="205" name="テキスト ボックス 204"/>
        <xdr:cNvSpPr txBox="1"/>
      </xdr:nvSpPr>
      <xdr:spPr>
        <a:xfrm>
          <a:off x="830795" y="1328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91808</xdr:rowOff>
    </xdr:from>
    <xdr:to>
      <xdr:col>24</xdr:col>
      <xdr:colOff>63500</xdr:colOff>
      <xdr:row>97</xdr:row>
      <xdr:rowOff>107147</xdr:rowOff>
    </xdr:to>
    <xdr:cxnSp macro="">
      <xdr:nvCxnSpPr>
        <xdr:cNvPr id="233" name="直線コネクタ 232"/>
        <xdr:cNvCxnSpPr/>
      </xdr:nvCxnSpPr>
      <xdr:spPr>
        <a:xfrm>
          <a:off x="3797300" y="16722458"/>
          <a:ext cx="8382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75600</xdr:rowOff>
    </xdr:from>
    <xdr:to>
      <xdr:col>19</xdr:col>
      <xdr:colOff>177800</xdr:colOff>
      <xdr:row>97</xdr:row>
      <xdr:rowOff>91808</xdr:rowOff>
    </xdr:to>
    <xdr:cxnSp macro="">
      <xdr:nvCxnSpPr>
        <xdr:cNvPr id="236" name="直線コネクタ 235"/>
        <xdr:cNvCxnSpPr/>
      </xdr:nvCxnSpPr>
      <xdr:spPr>
        <a:xfrm>
          <a:off x="2908300" y="16706250"/>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75600</xdr:rowOff>
    </xdr:from>
    <xdr:to>
      <xdr:col>15</xdr:col>
      <xdr:colOff>50800</xdr:colOff>
      <xdr:row>97</xdr:row>
      <xdr:rowOff>77361</xdr:rowOff>
    </xdr:to>
    <xdr:cxnSp macro="">
      <xdr:nvCxnSpPr>
        <xdr:cNvPr id="239" name="直線コネクタ 238"/>
        <xdr:cNvCxnSpPr/>
      </xdr:nvCxnSpPr>
      <xdr:spPr>
        <a:xfrm flipV="1">
          <a:off x="2019300" y="16706250"/>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77361</xdr:rowOff>
    </xdr:from>
    <xdr:to>
      <xdr:col>10</xdr:col>
      <xdr:colOff>114300</xdr:colOff>
      <xdr:row>97</xdr:row>
      <xdr:rowOff>109844</xdr:rowOff>
    </xdr:to>
    <xdr:cxnSp macro="">
      <xdr:nvCxnSpPr>
        <xdr:cNvPr id="242" name="直線コネクタ 241"/>
        <xdr:cNvCxnSpPr/>
      </xdr:nvCxnSpPr>
      <xdr:spPr>
        <a:xfrm flipV="1">
          <a:off x="1130300" y="16708011"/>
          <a:ext cx="889000" cy="3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56347</xdr:rowOff>
    </xdr:from>
    <xdr:to>
      <xdr:col>24</xdr:col>
      <xdr:colOff>114300</xdr:colOff>
      <xdr:row>97</xdr:row>
      <xdr:rowOff>157947</xdr:rowOff>
    </xdr:to>
    <xdr:sp macro="" textlink="">
      <xdr:nvSpPr>
        <xdr:cNvPr id="252" name="楕円 251"/>
        <xdr:cNvSpPr/>
      </xdr:nvSpPr>
      <xdr:spPr>
        <a:xfrm>
          <a:off x="4584700" y="1668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34774</xdr:rowOff>
    </xdr:from>
    <xdr:ext cx="534377" cy="259045"/>
    <xdr:sp macro="" textlink="">
      <xdr:nvSpPr>
        <xdr:cNvPr id="253" name="衛生費該当値テキスト"/>
        <xdr:cNvSpPr txBox="1"/>
      </xdr:nvSpPr>
      <xdr:spPr>
        <a:xfrm>
          <a:off x="4686300" y="1666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41008</xdr:rowOff>
    </xdr:from>
    <xdr:to>
      <xdr:col>20</xdr:col>
      <xdr:colOff>38100</xdr:colOff>
      <xdr:row>97</xdr:row>
      <xdr:rowOff>142608</xdr:rowOff>
    </xdr:to>
    <xdr:sp macro="" textlink="">
      <xdr:nvSpPr>
        <xdr:cNvPr id="254" name="楕円 253"/>
        <xdr:cNvSpPr/>
      </xdr:nvSpPr>
      <xdr:spPr>
        <a:xfrm>
          <a:off x="3746500" y="166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133735</xdr:rowOff>
    </xdr:from>
    <xdr:ext cx="534377" cy="259045"/>
    <xdr:sp macro="" textlink="">
      <xdr:nvSpPr>
        <xdr:cNvPr id="255" name="テキスト ボックス 254"/>
        <xdr:cNvSpPr txBox="1"/>
      </xdr:nvSpPr>
      <xdr:spPr>
        <a:xfrm>
          <a:off x="3530111" y="1676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24800</xdr:rowOff>
    </xdr:from>
    <xdr:to>
      <xdr:col>15</xdr:col>
      <xdr:colOff>101600</xdr:colOff>
      <xdr:row>97</xdr:row>
      <xdr:rowOff>126400</xdr:rowOff>
    </xdr:to>
    <xdr:sp macro="" textlink="">
      <xdr:nvSpPr>
        <xdr:cNvPr id="256" name="楕円 255"/>
        <xdr:cNvSpPr/>
      </xdr:nvSpPr>
      <xdr:spPr>
        <a:xfrm>
          <a:off x="2857500" y="1665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117527</xdr:rowOff>
    </xdr:from>
    <xdr:ext cx="534377" cy="259045"/>
    <xdr:sp macro="" textlink="">
      <xdr:nvSpPr>
        <xdr:cNvPr id="257" name="テキスト ボックス 256"/>
        <xdr:cNvSpPr txBox="1"/>
      </xdr:nvSpPr>
      <xdr:spPr>
        <a:xfrm>
          <a:off x="2641111" y="167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26561</xdr:rowOff>
    </xdr:from>
    <xdr:to>
      <xdr:col>10</xdr:col>
      <xdr:colOff>165100</xdr:colOff>
      <xdr:row>97</xdr:row>
      <xdr:rowOff>128161</xdr:rowOff>
    </xdr:to>
    <xdr:sp macro="" textlink="">
      <xdr:nvSpPr>
        <xdr:cNvPr id="258" name="楕円 257"/>
        <xdr:cNvSpPr/>
      </xdr:nvSpPr>
      <xdr:spPr>
        <a:xfrm>
          <a:off x="1968500" y="166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119288</xdr:rowOff>
    </xdr:from>
    <xdr:ext cx="534377" cy="259045"/>
    <xdr:sp macro="" textlink="">
      <xdr:nvSpPr>
        <xdr:cNvPr id="259" name="テキスト ボックス 258"/>
        <xdr:cNvSpPr txBox="1"/>
      </xdr:nvSpPr>
      <xdr:spPr>
        <a:xfrm>
          <a:off x="1752111" y="1674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59044</xdr:rowOff>
    </xdr:from>
    <xdr:to>
      <xdr:col>6</xdr:col>
      <xdr:colOff>38100</xdr:colOff>
      <xdr:row>97</xdr:row>
      <xdr:rowOff>160644</xdr:rowOff>
    </xdr:to>
    <xdr:sp macro="" textlink="">
      <xdr:nvSpPr>
        <xdr:cNvPr id="260" name="楕円 259"/>
        <xdr:cNvSpPr/>
      </xdr:nvSpPr>
      <xdr:spPr>
        <a:xfrm>
          <a:off x="1079500" y="166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61" name="テキスト ボックス 260"/>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157074</xdr:rowOff>
    </xdr:from>
    <xdr:to>
      <xdr:col>55</xdr:col>
      <xdr:colOff>0</xdr:colOff>
      <xdr:row>37</xdr:row>
      <xdr:rowOff>157988</xdr:rowOff>
    </xdr:to>
    <xdr:cxnSp macro="">
      <xdr:nvCxnSpPr>
        <xdr:cNvPr id="288" name="直線コネクタ 287"/>
        <xdr:cNvCxnSpPr/>
      </xdr:nvCxnSpPr>
      <xdr:spPr>
        <a:xfrm>
          <a:off x="9639300" y="650072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157074</xdr:rowOff>
    </xdr:from>
    <xdr:to>
      <xdr:col>50</xdr:col>
      <xdr:colOff>114300</xdr:colOff>
      <xdr:row>37</xdr:row>
      <xdr:rowOff>163475</xdr:rowOff>
    </xdr:to>
    <xdr:cxnSp macro="">
      <xdr:nvCxnSpPr>
        <xdr:cNvPr id="291" name="直線コネクタ 290"/>
        <xdr:cNvCxnSpPr/>
      </xdr:nvCxnSpPr>
      <xdr:spPr>
        <a:xfrm flipV="1">
          <a:off x="8750300" y="650072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163475</xdr:rowOff>
    </xdr:from>
    <xdr:to>
      <xdr:col>45</xdr:col>
      <xdr:colOff>177800</xdr:colOff>
      <xdr:row>38</xdr:row>
      <xdr:rowOff>6197</xdr:rowOff>
    </xdr:to>
    <xdr:cxnSp macro="">
      <xdr:nvCxnSpPr>
        <xdr:cNvPr id="294" name="直線コネクタ 293"/>
        <xdr:cNvCxnSpPr/>
      </xdr:nvCxnSpPr>
      <xdr:spPr>
        <a:xfrm flipV="1">
          <a:off x="7861300" y="6507125"/>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157988</xdr:rowOff>
    </xdr:from>
    <xdr:to>
      <xdr:col>41</xdr:col>
      <xdr:colOff>50800</xdr:colOff>
      <xdr:row>38</xdr:row>
      <xdr:rowOff>6197</xdr:rowOff>
    </xdr:to>
    <xdr:cxnSp macro="">
      <xdr:nvCxnSpPr>
        <xdr:cNvPr id="297" name="直線コネクタ 296"/>
        <xdr:cNvCxnSpPr/>
      </xdr:nvCxnSpPr>
      <xdr:spPr>
        <a:xfrm>
          <a:off x="6972300" y="6501638"/>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107188</xdr:rowOff>
    </xdr:from>
    <xdr:to>
      <xdr:col>55</xdr:col>
      <xdr:colOff>50800</xdr:colOff>
      <xdr:row>38</xdr:row>
      <xdr:rowOff>37338</xdr:rowOff>
    </xdr:to>
    <xdr:sp macro="" textlink="">
      <xdr:nvSpPr>
        <xdr:cNvPr id="307" name="楕円 306"/>
        <xdr:cNvSpPr/>
      </xdr:nvSpPr>
      <xdr:spPr>
        <a:xfrm>
          <a:off x="104267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85615</xdr:rowOff>
    </xdr:from>
    <xdr:ext cx="378565" cy="259045"/>
    <xdr:sp macro="" textlink="">
      <xdr:nvSpPr>
        <xdr:cNvPr id="308" name="労働費該当値テキスト"/>
        <xdr:cNvSpPr txBox="1"/>
      </xdr:nvSpPr>
      <xdr:spPr>
        <a:xfrm>
          <a:off x="10528300" y="642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106274</xdr:rowOff>
    </xdr:from>
    <xdr:to>
      <xdr:col>50</xdr:col>
      <xdr:colOff>165100</xdr:colOff>
      <xdr:row>38</xdr:row>
      <xdr:rowOff>36424</xdr:rowOff>
    </xdr:to>
    <xdr:sp macro="" textlink="">
      <xdr:nvSpPr>
        <xdr:cNvPr id="309" name="楕円 308"/>
        <xdr:cNvSpPr/>
      </xdr:nvSpPr>
      <xdr:spPr>
        <a:xfrm>
          <a:off x="9588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27550</xdr:rowOff>
    </xdr:from>
    <xdr:ext cx="378565" cy="259045"/>
    <xdr:sp macro="" textlink="">
      <xdr:nvSpPr>
        <xdr:cNvPr id="310" name="テキスト ボックス 309"/>
        <xdr:cNvSpPr txBox="1"/>
      </xdr:nvSpPr>
      <xdr:spPr>
        <a:xfrm>
          <a:off x="9450017" y="654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112675</xdr:rowOff>
    </xdr:from>
    <xdr:to>
      <xdr:col>46</xdr:col>
      <xdr:colOff>38100</xdr:colOff>
      <xdr:row>38</xdr:row>
      <xdr:rowOff>42825</xdr:rowOff>
    </xdr:to>
    <xdr:sp macro="" textlink="">
      <xdr:nvSpPr>
        <xdr:cNvPr id="311" name="楕円 310"/>
        <xdr:cNvSpPr/>
      </xdr:nvSpPr>
      <xdr:spPr>
        <a:xfrm>
          <a:off x="8699500" y="64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33952</xdr:rowOff>
    </xdr:from>
    <xdr:ext cx="378565" cy="259045"/>
    <xdr:sp macro="" textlink="">
      <xdr:nvSpPr>
        <xdr:cNvPr id="312" name="テキスト ボックス 311"/>
        <xdr:cNvSpPr txBox="1"/>
      </xdr:nvSpPr>
      <xdr:spPr>
        <a:xfrm>
          <a:off x="8561017" y="654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126848</xdr:rowOff>
    </xdr:from>
    <xdr:to>
      <xdr:col>41</xdr:col>
      <xdr:colOff>101600</xdr:colOff>
      <xdr:row>38</xdr:row>
      <xdr:rowOff>56998</xdr:rowOff>
    </xdr:to>
    <xdr:sp macro="" textlink="">
      <xdr:nvSpPr>
        <xdr:cNvPr id="313" name="楕円 312"/>
        <xdr:cNvSpPr/>
      </xdr:nvSpPr>
      <xdr:spPr>
        <a:xfrm>
          <a:off x="78105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48124</xdr:rowOff>
    </xdr:from>
    <xdr:ext cx="378565" cy="259045"/>
    <xdr:sp macro="" textlink="">
      <xdr:nvSpPr>
        <xdr:cNvPr id="314" name="テキスト ボックス 313"/>
        <xdr:cNvSpPr txBox="1"/>
      </xdr:nvSpPr>
      <xdr:spPr>
        <a:xfrm>
          <a:off x="7672017" y="656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5" name="楕円 314"/>
        <xdr:cNvSpPr/>
      </xdr:nvSpPr>
      <xdr:spPr>
        <a:xfrm>
          <a:off x="6921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6" name="テキスト ボックス 315"/>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65862</xdr:rowOff>
    </xdr:from>
    <xdr:to>
      <xdr:col>55</xdr:col>
      <xdr:colOff>0</xdr:colOff>
      <xdr:row>58</xdr:row>
      <xdr:rowOff>83998</xdr:rowOff>
    </xdr:to>
    <xdr:cxnSp macro="">
      <xdr:nvCxnSpPr>
        <xdr:cNvPr id="345" name="直線コネクタ 344"/>
        <xdr:cNvCxnSpPr/>
      </xdr:nvCxnSpPr>
      <xdr:spPr>
        <a:xfrm>
          <a:off x="9639300" y="10009962"/>
          <a:ext cx="8382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65862</xdr:rowOff>
    </xdr:from>
    <xdr:to>
      <xdr:col>50</xdr:col>
      <xdr:colOff>114300</xdr:colOff>
      <xdr:row>58</xdr:row>
      <xdr:rowOff>73711</xdr:rowOff>
    </xdr:to>
    <xdr:cxnSp macro="">
      <xdr:nvCxnSpPr>
        <xdr:cNvPr id="348" name="直線コネクタ 347"/>
        <xdr:cNvCxnSpPr/>
      </xdr:nvCxnSpPr>
      <xdr:spPr>
        <a:xfrm flipV="1">
          <a:off x="8750300" y="10009962"/>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73711</xdr:rowOff>
    </xdr:from>
    <xdr:to>
      <xdr:col>45</xdr:col>
      <xdr:colOff>177800</xdr:colOff>
      <xdr:row>58</xdr:row>
      <xdr:rowOff>121412</xdr:rowOff>
    </xdr:to>
    <xdr:cxnSp macro="">
      <xdr:nvCxnSpPr>
        <xdr:cNvPr id="351" name="直線コネクタ 350"/>
        <xdr:cNvCxnSpPr/>
      </xdr:nvCxnSpPr>
      <xdr:spPr>
        <a:xfrm flipV="1">
          <a:off x="7861300" y="10017811"/>
          <a:ext cx="889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108306</xdr:rowOff>
    </xdr:from>
    <xdr:to>
      <xdr:col>41</xdr:col>
      <xdr:colOff>50800</xdr:colOff>
      <xdr:row>58</xdr:row>
      <xdr:rowOff>121412</xdr:rowOff>
    </xdr:to>
    <xdr:cxnSp macro="">
      <xdr:nvCxnSpPr>
        <xdr:cNvPr id="354" name="直線コネクタ 353"/>
        <xdr:cNvCxnSpPr/>
      </xdr:nvCxnSpPr>
      <xdr:spPr>
        <a:xfrm>
          <a:off x="6972300" y="10052406"/>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33198</xdr:rowOff>
    </xdr:from>
    <xdr:to>
      <xdr:col>55</xdr:col>
      <xdr:colOff>50800</xdr:colOff>
      <xdr:row>58</xdr:row>
      <xdr:rowOff>134798</xdr:rowOff>
    </xdr:to>
    <xdr:sp macro="" textlink="">
      <xdr:nvSpPr>
        <xdr:cNvPr id="364" name="楕円 363"/>
        <xdr:cNvSpPr/>
      </xdr:nvSpPr>
      <xdr:spPr>
        <a:xfrm>
          <a:off x="10426700" y="997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119575</xdr:rowOff>
    </xdr:from>
    <xdr:ext cx="469744" cy="259045"/>
    <xdr:sp macro="" textlink="">
      <xdr:nvSpPr>
        <xdr:cNvPr id="365" name="農林水産業費該当値テキスト"/>
        <xdr:cNvSpPr txBox="1"/>
      </xdr:nvSpPr>
      <xdr:spPr>
        <a:xfrm>
          <a:off x="10528300" y="98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15062</xdr:rowOff>
    </xdr:from>
    <xdr:to>
      <xdr:col>50</xdr:col>
      <xdr:colOff>165100</xdr:colOff>
      <xdr:row>58</xdr:row>
      <xdr:rowOff>116662</xdr:rowOff>
    </xdr:to>
    <xdr:sp macro="" textlink="">
      <xdr:nvSpPr>
        <xdr:cNvPr id="366" name="楕円 365"/>
        <xdr:cNvSpPr/>
      </xdr:nvSpPr>
      <xdr:spPr>
        <a:xfrm>
          <a:off x="9588500" y="99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107789</xdr:rowOff>
    </xdr:from>
    <xdr:ext cx="469744" cy="259045"/>
    <xdr:sp macro="" textlink="">
      <xdr:nvSpPr>
        <xdr:cNvPr id="367" name="テキスト ボックス 366"/>
        <xdr:cNvSpPr txBox="1"/>
      </xdr:nvSpPr>
      <xdr:spPr>
        <a:xfrm>
          <a:off x="9404428" y="1005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22911</xdr:rowOff>
    </xdr:from>
    <xdr:to>
      <xdr:col>46</xdr:col>
      <xdr:colOff>38100</xdr:colOff>
      <xdr:row>58</xdr:row>
      <xdr:rowOff>124511</xdr:rowOff>
    </xdr:to>
    <xdr:sp macro="" textlink="">
      <xdr:nvSpPr>
        <xdr:cNvPr id="368" name="楕円 367"/>
        <xdr:cNvSpPr/>
      </xdr:nvSpPr>
      <xdr:spPr>
        <a:xfrm>
          <a:off x="8699500" y="99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115638</xdr:rowOff>
    </xdr:from>
    <xdr:ext cx="469744" cy="259045"/>
    <xdr:sp macro="" textlink="">
      <xdr:nvSpPr>
        <xdr:cNvPr id="369" name="テキスト ボックス 368"/>
        <xdr:cNvSpPr txBox="1"/>
      </xdr:nvSpPr>
      <xdr:spPr>
        <a:xfrm>
          <a:off x="8515428" y="1005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70612</xdr:rowOff>
    </xdr:from>
    <xdr:to>
      <xdr:col>41</xdr:col>
      <xdr:colOff>101600</xdr:colOff>
      <xdr:row>59</xdr:row>
      <xdr:rowOff>762</xdr:rowOff>
    </xdr:to>
    <xdr:sp macro="" textlink="">
      <xdr:nvSpPr>
        <xdr:cNvPr id="370" name="楕円 369"/>
        <xdr:cNvSpPr/>
      </xdr:nvSpPr>
      <xdr:spPr>
        <a:xfrm>
          <a:off x="7810500" y="100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163339</xdr:rowOff>
    </xdr:from>
    <xdr:ext cx="469744" cy="259045"/>
    <xdr:sp macro="" textlink="">
      <xdr:nvSpPr>
        <xdr:cNvPr id="371" name="テキスト ボックス 370"/>
        <xdr:cNvSpPr txBox="1"/>
      </xdr:nvSpPr>
      <xdr:spPr>
        <a:xfrm>
          <a:off x="7626428"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57506</xdr:rowOff>
    </xdr:from>
    <xdr:to>
      <xdr:col>36</xdr:col>
      <xdr:colOff>165100</xdr:colOff>
      <xdr:row>58</xdr:row>
      <xdr:rowOff>159106</xdr:rowOff>
    </xdr:to>
    <xdr:sp macro="" textlink="">
      <xdr:nvSpPr>
        <xdr:cNvPr id="372" name="楕円 371"/>
        <xdr:cNvSpPr/>
      </xdr:nvSpPr>
      <xdr:spPr>
        <a:xfrm>
          <a:off x="6921500" y="1000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150233</xdr:rowOff>
    </xdr:from>
    <xdr:ext cx="469744" cy="259045"/>
    <xdr:sp macro="" textlink="">
      <xdr:nvSpPr>
        <xdr:cNvPr id="373" name="テキスト ボックス 372"/>
        <xdr:cNvSpPr txBox="1"/>
      </xdr:nvSpPr>
      <xdr:spPr>
        <a:xfrm>
          <a:off x="6737428" y="1009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63609</xdr:rowOff>
    </xdr:from>
    <xdr:to>
      <xdr:col>55</xdr:col>
      <xdr:colOff>0</xdr:colOff>
      <xdr:row>78</xdr:row>
      <xdr:rowOff>81440</xdr:rowOff>
    </xdr:to>
    <xdr:cxnSp macro="">
      <xdr:nvCxnSpPr>
        <xdr:cNvPr id="404" name="直線コネクタ 403"/>
        <xdr:cNvCxnSpPr/>
      </xdr:nvCxnSpPr>
      <xdr:spPr>
        <a:xfrm flipV="1">
          <a:off x="9639300" y="13436709"/>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68932</xdr:rowOff>
    </xdr:from>
    <xdr:to>
      <xdr:col>50</xdr:col>
      <xdr:colOff>114300</xdr:colOff>
      <xdr:row>78</xdr:row>
      <xdr:rowOff>81440</xdr:rowOff>
    </xdr:to>
    <xdr:cxnSp macro="">
      <xdr:nvCxnSpPr>
        <xdr:cNvPr id="407" name="直線コネクタ 406"/>
        <xdr:cNvCxnSpPr/>
      </xdr:nvCxnSpPr>
      <xdr:spPr>
        <a:xfrm>
          <a:off x="8750300" y="13442032"/>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51918</xdr:rowOff>
    </xdr:from>
    <xdr:to>
      <xdr:col>45</xdr:col>
      <xdr:colOff>177800</xdr:colOff>
      <xdr:row>78</xdr:row>
      <xdr:rowOff>68932</xdr:rowOff>
    </xdr:to>
    <xdr:cxnSp macro="">
      <xdr:nvCxnSpPr>
        <xdr:cNvPr id="410" name="直線コネクタ 409"/>
        <xdr:cNvCxnSpPr/>
      </xdr:nvCxnSpPr>
      <xdr:spPr>
        <a:xfrm>
          <a:off x="7861300" y="13425018"/>
          <a:ext cx="889000" cy="1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162658</xdr:rowOff>
    </xdr:from>
    <xdr:to>
      <xdr:col>41</xdr:col>
      <xdr:colOff>50800</xdr:colOff>
      <xdr:row>78</xdr:row>
      <xdr:rowOff>51918</xdr:rowOff>
    </xdr:to>
    <xdr:cxnSp macro="">
      <xdr:nvCxnSpPr>
        <xdr:cNvPr id="413" name="直線コネクタ 412"/>
        <xdr:cNvCxnSpPr/>
      </xdr:nvCxnSpPr>
      <xdr:spPr>
        <a:xfrm>
          <a:off x="6972300" y="13364308"/>
          <a:ext cx="889000" cy="6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12809</xdr:rowOff>
    </xdr:from>
    <xdr:to>
      <xdr:col>55</xdr:col>
      <xdr:colOff>50800</xdr:colOff>
      <xdr:row>78</xdr:row>
      <xdr:rowOff>114409</xdr:rowOff>
    </xdr:to>
    <xdr:sp macro="" textlink="">
      <xdr:nvSpPr>
        <xdr:cNvPr id="423" name="楕円 422"/>
        <xdr:cNvSpPr/>
      </xdr:nvSpPr>
      <xdr:spPr>
        <a:xfrm>
          <a:off x="10426700" y="1338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162686</xdr:rowOff>
    </xdr:from>
    <xdr:ext cx="469744" cy="259045"/>
    <xdr:sp macro="" textlink="">
      <xdr:nvSpPr>
        <xdr:cNvPr id="424" name="商工費該当値テキスト"/>
        <xdr:cNvSpPr txBox="1"/>
      </xdr:nvSpPr>
      <xdr:spPr>
        <a:xfrm>
          <a:off x="10528300" y="1336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30640</xdr:rowOff>
    </xdr:from>
    <xdr:to>
      <xdr:col>50</xdr:col>
      <xdr:colOff>165100</xdr:colOff>
      <xdr:row>78</xdr:row>
      <xdr:rowOff>132240</xdr:rowOff>
    </xdr:to>
    <xdr:sp macro="" textlink="">
      <xdr:nvSpPr>
        <xdr:cNvPr id="425" name="楕円 424"/>
        <xdr:cNvSpPr/>
      </xdr:nvSpPr>
      <xdr:spPr>
        <a:xfrm>
          <a:off x="9588500" y="134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123367</xdr:rowOff>
    </xdr:from>
    <xdr:ext cx="469744" cy="259045"/>
    <xdr:sp macro="" textlink="">
      <xdr:nvSpPr>
        <xdr:cNvPr id="426" name="テキスト ボックス 425"/>
        <xdr:cNvSpPr txBox="1"/>
      </xdr:nvSpPr>
      <xdr:spPr>
        <a:xfrm>
          <a:off x="9404428" y="1349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18132</xdr:rowOff>
    </xdr:from>
    <xdr:to>
      <xdr:col>46</xdr:col>
      <xdr:colOff>38100</xdr:colOff>
      <xdr:row>78</xdr:row>
      <xdr:rowOff>119732</xdr:rowOff>
    </xdr:to>
    <xdr:sp macro="" textlink="">
      <xdr:nvSpPr>
        <xdr:cNvPr id="427" name="楕円 426"/>
        <xdr:cNvSpPr/>
      </xdr:nvSpPr>
      <xdr:spPr>
        <a:xfrm>
          <a:off x="8699500" y="133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110859</xdr:rowOff>
    </xdr:from>
    <xdr:ext cx="469744" cy="259045"/>
    <xdr:sp macro="" textlink="">
      <xdr:nvSpPr>
        <xdr:cNvPr id="428" name="テキスト ボックス 427"/>
        <xdr:cNvSpPr txBox="1"/>
      </xdr:nvSpPr>
      <xdr:spPr>
        <a:xfrm>
          <a:off x="8515428" y="1348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1118</xdr:rowOff>
    </xdr:from>
    <xdr:to>
      <xdr:col>41</xdr:col>
      <xdr:colOff>101600</xdr:colOff>
      <xdr:row>78</xdr:row>
      <xdr:rowOff>102718</xdr:rowOff>
    </xdr:to>
    <xdr:sp macro="" textlink="">
      <xdr:nvSpPr>
        <xdr:cNvPr id="429" name="楕円 428"/>
        <xdr:cNvSpPr/>
      </xdr:nvSpPr>
      <xdr:spPr>
        <a:xfrm>
          <a:off x="7810500" y="133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93845</xdr:rowOff>
    </xdr:from>
    <xdr:ext cx="469744" cy="259045"/>
    <xdr:sp macro="" textlink="">
      <xdr:nvSpPr>
        <xdr:cNvPr id="430" name="テキスト ボックス 429"/>
        <xdr:cNvSpPr txBox="1"/>
      </xdr:nvSpPr>
      <xdr:spPr>
        <a:xfrm>
          <a:off x="7626428" y="1346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111858</xdr:rowOff>
    </xdr:from>
    <xdr:to>
      <xdr:col>36</xdr:col>
      <xdr:colOff>165100</xdr:colOff>
      <xdr:row>78</xdr:row>
      <xdr:rowOff>42008</xdr:rowOff>
    </xdr:to>
    <xdr:sp macro="" textlink="">
      <xdr:nvSpPr>
        <xdr:cNvPr id="431" name="楕円 430"/>
        <xdr:cNvSpPr/>
      </xdr:nvSpPr>
      <xdr:spPr>
        <a:xfrm>
          <a:off x="6921500" y="1331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33135</xdr:rowOff>
    </xdr:from>
    <xdr:ext cx="469744" cy="259045"/>
    <xdr:sp macro="" textlink="">
      <xdr:nvSpPr>
        <xdr:cNvPr id="432" name="テキスト ボックス 431"/>
        <xdr:cNvSpPr txBox="1"/>
      </xdr:nvSpPr>
      <xdr:spPr>
        <a:xfrm>
          <a:off x="6737428" y="1340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101524</xdr:rowOff>
    </xdr:from>
    <xdr:to>
      <xdr:col>55</xdr:col>
      <xdr:colOff>0</xdr:colOff>
      <xdr:row>97</xdr:row>
      <xdr:rowOff>130053</xdr:rowOff>
    </xdr:to>
    <xdr:cxnSp macro="">
      <xdr:nvCxnSpPr>
        <xdr:cNvPr id="460" name="直線コネクタ 459"/>
        <xdr:cNvCxnSpPr/>
      </xdr:nvCxnSpPr>
      <xdr:spPr>
        <a:xfrm>
          <a:off x="9639300" y="16732174"/>
          <a:ext cx="8382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101524</xdr:rowOff>
    </xdr:from>
    <xdr:to>
      <xdr:col>50</xdr:col>
      <xdr:colOff>114300</xdr:colOff>
      <xdr:row>98</xdr:row>
      <xdr:rowOff>57541</xdr:rowOff>
    </xdr:to>
    <xdr:cxnSp macro="">
      <xdr:nvCxnSpPr>
        <xdr:cNvPr id="463" name="直線コネクタ 462"/>
        <xdr:cNvCxnSpPr/>
      </xdr:nvCxnSpPr>
      <xdr:spPr>
        <a:xfrm flipV="1">
          <a:off x="8750300" y="16732174"/>
          <a:ext cx="889000" cy="12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57541</xdr:rowOff>
    </xdr:from>
    <xdr:to>
      <xdr:col>45</xdr:col>
      <xdr:colOff>177800</xdr:colOff>
      <xdr:row>98</xdr:row>
      <xdr:rowOff>107559</xdr:rowOff>
    </xdr:to>
    <xdr:cxnSp macro="">
      <xdr:nvCxnSpPr>
        <xdr:cNvPr id="466" name="直線コネクタ 465"/>
        <xdr:cNvCxnSpPr/>
      </xdr:nvCxnSpPr>
      <xdr:spPr>
        <a:xfrm flipV="1">
          <a:off x="7861300" y="16859641"/>
          <a:ext cx="889000" cy="5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82550</xdr:rowOff>
    </xdr:from>
    <xdr:to>
      <xdr:col>41</xdr:col>
      <xdr:colOff>50800</xdr:colOff>
      <xdr:row>98</xdr:row>
      <xdr:rowOff>107559</xdr:rowOff>
    </xdr:to>
    <xdr:cxnSp macro="">
      <xdr:nvCxnSpPr>
        <xdr:cNvPr id="469" name="直線コネクタ 468"/>
        <xdr:cNvCxnSpPr/>
      </xdr:nvCxnSpPr>
      <xdr:spPr>
        <a:xfrm>
          <a:off x="6972300" y="16884650"/>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79" name="楕円 478"/>
        <xdr:cNvSpPr/>
      </xdr:nvSpPr>
      <xdr:spPr>
        <a:xfrm>
          <a:off x="10426700" y="1670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57680</xdr:rowOff>
    </xdr:from>
    <xdr:ext cx="534377" cy="259045"/>
    <xdr:sp macro="" textlink="">
      <xdr:nvSpPr>
        <xdr:cNvPr id="480" name="土木費該当値テキスト"/>
        <xdr:cNvSpPr txBox="1"/>
      </xdr:nvSpPr>
      <xdr:spPr>
        <a:xfrm>
          <a:off x="10528300" y="166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50724</xdr:rowOff>
    </xdr:from>
    <xdr:to>
      <xdr:col>50</xdr:col>
      <xdr:colOff>165100</xdr:colOff>
      <xdr:row>97</xdr:row>
      <xdr:rowOff>152324</xdr:rowOff>
    </xdr:to>
    <xdr:sp macro="" textlink="">
      <xdr:nvSpPr>
        <xdr:cNvPr id="481" name="楕円 480"/>
        <xdr:cNvSpPr/>
      </xdr:nvSpPr>
      <xdr:spPr>
        <a:xfrm>
          <a:off x="9588500" y="166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143451</xdr:rowOff>
    </xdr:from>
    <xdr:ext cx="534377" cy="259045"/>
    <xdr:sp macro="" textlink="">
      <xdr:nvSpPr>
        <xdr:cNvPr id="482" name="テキスト ボックス 481"/>
        <xdr:cNvSpPr txBox="1"/>
      </xdr:nvSpPr>
      <xdr:spPr>
        <a:xfrm>
          <a:off x="9372111" y="1677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6741</xdr:rowOff>
    </xdr:from>
    <xdr:to>
      <xdr:col>46</xdr:col>
      <xdr:colOff>38100</xdr:colOff>
      <xdr:row>98</xdr:row>
      <xdr:rowOff>108341</xdr:rowOff>
    </xdr:to>
    <xdr:sp macro="" textlink="">
      <xdr:nvSpPr>
        <xdr:cNvPr id="483" name="楕円 482"/>
        <xdr:cNvSpPr/>
      </xdr:nvSpPr>
      <xdr:spPr>
        <a:xfrm>
          <a:off x="8699500" y="1680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99468</xdr:rowOff>
    </xdr:from>
    <xdr:ext cx="534377" cy="259045"/>
    <xdr:sp macro="" textlink="">
      <xdr:nvSpPr>
        <xdr:cNvPr id="484" name="テキスト ボックス 483"/>
        <xdr:cNvSpPr txBox="1"/>
      </xdr:nvSpPr>
      <xdr:spPr>
        <a:xfrm>
          <a:off x="8483111" y="1690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56759</xdr:rowOff>
    </xdr:from>
    <xdr:to>
      <xdr:col>41</xdr:col>
      <xdr:colOff>101600</xdr:colOff>
      <xdr:row>98</xdr:row>
      <xdr:rowOff>158359</xdr:rowOff>
    </xdr:to>
    <xdr:sp macro="" textlink="">
      <xdr:nvSpPr>
        <xdr:cNvPr id="485" name="楕円 484"/>
        <xdr:cNvSpPr/>
      </xdr:nvSpPr>
      <xdr:spPr>
        <a:xfrm>
          <a:off x="7810500" y="1685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149486</xdr:rowOff>
    </xdr:from>
    <xdr:ext cx="534377" cy="259045"/>
    <xdr:sp macro="" textlink="">
      <xdr:nvSpPr>
        <xdr:cNvPr id="486" name="テキスト ボックス 485"/>
        <xdr:cNvSpPr txBox="1"/>
      </xdr:nvSpPr>
      <xdr:spPr>
        <a:xfrm>
          <a:off x="7594111" y="1695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31750</xdr:rowOff>
    </xdr:from>
    <xdr:to>
      <xdr:col>36</xdr:col>
      <xdr:colOff>165100</xdr:colOff>
      <xdr:row>98</xdr:row>
      <xdr:rowOff>133350</xdr:rowOff>
    </xdr:to>
    <xdr:sp macro="" textlink="">
      <xdr:nvSpPr>
        <xdr:cNvPr id="487" name="楕円 486"/>
        <xdr:cNvSpPr/>
      </xdr:nvSpPr>
      <xdr:spPr>
        <a:xfrm>
          <a:off x="69215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124477</xdr:rowOff>
    </xdr:from>
    <xdr:ext cx="534377" cy="259045"/>
    <xdr:sp macro="" textlink="">
      <xdr:nvSpPr>
        <xdr:cNvPr id="488" name="テキスト ボックス 487"/>
        <xdr:cNvSpPr txBox="1"/>
      </xdr:nvSpPr>
      <xdr:spPr>
        <a:xfrm>
          <a:off x="6705111" y="1692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22243</xdr:rowOff>
    </xdr:from>
    <xdr:to>
      <xdr:col>85</xdr:col>
      <xdr:colOff>127000</xdr:colOff>
      <xdr:row>38</xdr:row>
      <xdr:rowOff>62302</xdr:rowOff>
    </xdr:to>
    <xdr:cxnSp macro="">
      <xdr:nvCxnSpPr>
        <xdr:cNvPr id="520" name="直線コネクタ 519"/>
        <xdr:cNvCxnSpPr/>
      </xdr:nvCxnSpPr>
      <xdr:spPr>
        <a:xfrm>
          <a:off x="15481300" y="6537343"/>
          <a:ext cx="838200" cy="4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22243</xdr:rowOff>
    </xdr:from>
    <xdr:to>
      <xdr:col>81</xdr:col>
      <xdr:colOff>50800</xdr:colOff>
      <xdr:row>38</xdr:row>
      <xdr:rowOff>63282</xdr:rowOff>
    </xdr:to>
    <xdr:cxnSp macro="">
      <xdr:nvCxnSpPr>
        <xdr:cNvPr id="523" name="直線コネクタ 522"/>
        <xdr:cNvCxnSpPr/>
      </xdr:nvCxnSpPr>
      <xdr:spPr>
        <a:xfrm flipV="1">
          <a:off x="14592300" y="6537343"/>
          <a:ext cx="889000" cy="4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161580</xdr:rowOff>
    </xdr:from>
    <xdr:to>
      <xdr:col>76</xdr:col>
      <xdr:colOff>114300</xdr:colOff>
      <xdr:row>38</xdr:row>
      <xdr:rowOff>63282</xdr:rowOff>
    </xdr:to>
    <xdr:cxnSp macro="">
      <xdr:nvCxnSpPr>
        <xdr:cNvPr id="526" name="直線コネクタ 525"/>
        <xdr:cNvCxnSpPr/>
      </xdr:nvCxnSpPr>
      <xdr:spPr>
        <a:xfrm>
          <a:off x="13703300" y="650523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8" name="テキスト ボックス 527"/>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15167</xdr:rowOff>
    </xdr:from>
    <xdr:to>
      <xdr:col>71</xdr:col>
      <xdr:colOff>177800</xdr:colOff>
      <xdr:row>37</xdr:row>
      <xdr:rowOff>161580</xdr:rowOff>
    </xdr:to>
    <xdr:cxnSp macro="">
      <xdr:nvCxnSpPr>
        <xdr:cNvPr id="529" name="直線コネクタ 528"/>
        <xdr:cNvCxnSpPr/>
      </xdr:nvCxnSpPr>
      <xdr:spPr>
        <a:xfrm>
          <a:off x="12814300" y="6187367"/>
          <a:ext cx="889000" cy="3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3" name="テキスト ボックス 532"/>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11502</xdr:rowOff>
    </xdr:from>
    <xdr:to>
      <xdr:col>85</xdr:col>
      <xdr:colOff>177800</xdr:colOff>
      <xdr:row>38</xdr:row>
      <xdr:rowOff>113102</xdr:rowOff>
    </xdr:to>
    <xdr:sp macro="" textlink="">
      <xdr:nvSpPr>
        <xdr:cNvPr id="539" name="楕円 538"/>
        <xdr:cNvSpPr/>
      </xdr:nvSpPr>
      <xdr:spPr>
        <a:xfrm>
          <a:off x="16268700" y="652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161379</xdr:rowOff>
    </xdr:from>
    <xdr:ext cx="534377" cy="259045"/>
    <xdr:sp macro="" textlink="">
      <xdr:nvSpPr>
        <xdr:cNvPr id="540" name="消防費該当値テキスト"/>
        <xdr:cNvSpPr txBox="1"/>
      </xdr:nvSpPr>
      <xdr:spPr>
        <a:xfrm>
          <a:off x="16370300"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142893</xdr:rowOff>
    </xdr:from>
    <xdr:to>
      <xdr:col>81</xdr:col>
      <xdr:colOff>101600</xdr:colOff>
      <xdr:row>38</xdr:row>
      <xdr:rowOff>73044</xdr:rowOff>
    </xdr:to>
    <xdr:sp macro="" textlink="">
      <xdr:nvSpPr>
        <xdr:cNvPr id="541" name="楕円 540"/>
        <xdr:cNvSpPr/>
      </xdr:nvSpPr>
      <xdr:spPr>
        <a:xfrm>
          <a:off x="15430500" y="64865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64170</xdr:rowOff>
    </xdr:from>
    <xdr:ext cx="534377" cy="259045"/>
    <xdr:sp macro="" textlink="">
      <xdr:nvSpPr>
        <xdr:cNvPr id="542" name="テキスト ボックス 541"/>
        <xdr:cNvSpPr txBox="1"/>
      </xdr:nvSpPr>
      <xdr:spPr>
        <a:xfrm>
          <a:off x="15214111" y="657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12482</xdr:rowOff>
    </xdr:from>
    <xdr:to>
      <xdr:col>76</xdr:col>
      <xdr:colOff>165100</xdr:colOff>
      <xdr:row>38</xdr:row>
      <xdr:rowOff>114082</xdr:rowOff>
    </xdr:to>
    <xdr:sp macro="" textlink="">
      <xdr:nvSpPr>
        <xdr:cNvPr id="543" name="楕円 542"/>
        <xdr:cNvSpPr/>
      </xdr:nvSpPr>
      <xdr:spPr>
        <a:xfrm>
          <a:off x="14541500" y="65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105209</xdr:rowOff>
    </xdr:from>
    <xdr:ext cx="534377" cy="259045"/>
    <xdr:sp macro="" textlink="">
      <xdr:nvSpPr>
        <xdr:cNvPr id="544" name="テキスト ボックス 543"/>
        <xdr:cNvSpPr txBox="1"/>
      </xdr:nvSpPr>
      <xdr:spPr>
        <a:xfrm>
          <a:off x="14325111" y="662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110780</xdr:rowOff>
    </xdr:from>
    <xdr:to>
      <xdr:col>72</xdr:col>
      <xdr:colOff>38100</xdr:colOff>
      <xdr:row>38</xdr:row>
      <xdr:rowOff>40931</xdr:rowOff>
    </xdr:to>
    <xdr:sp macro="" textlink="">
      <xdr:nvSpPr>
        <xdr:cNvPr id="545" name="楕円 544"/>
        <xdr:cNvSpPr/>
      </xdr:nvSpPr>
      <xdr:spPr>
        <a:xfrm>
          <a:off x="13652500" y="64544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32057</xdr:rowOff>
    </xdr:from>
    <xdr:ext cx="534377" cy="259045"/>
    <xdr:sp macro="" textlink="">
      <xdr:nvSpPr>
        <xdr:cNvPr id="546" name="テキスト ボックス 545"/>
        <xdr:cNvSpPr txBox="1"/>
      </xdr:nvSpPr>
      <xdr:spPr>
        <a:xfrm>
          <a:off x="13436111" y="65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135817</xdr:rowOff>
    </xdr:from>
    <xdr:to>
      <xdr:col>67</xdr:col>
      <xdr:colOff>101600</xdr:colOff>
      <xdr:row>36</xdr:row>
      <xdr:rowOff>65967</xdr:rowOff>
    </xdr:to>
    <xdr:sp macro="" textlink="">
      <xdr:nvSpPr>
        <xdr:cNvPr id="547" name="楕円 546"/>
        <xdr:cNvSpPr/>
      </xdr:nvSpPr>
      <xdr:spPr>
        <a:xfrm>
          <a:off x="12763500" y="61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82494</xdr:rowOff>
    </xdr:from>
    <xdr:ext cx="534377" cy="259045"/>
    <xdr:sp macro="" textlink="">
      <xdr:nvSpPr>
        <xdr:cNvPr id="548" name="テキスト ボックス 547"/>
        <xdr:cNvSpPr txBox="1"/>
      </xdr:nvSpPr>
      <xdr:spPr>
        <a:xfrm>
          <a:off x="12547111" y="591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87237</xdr:rowOff>
    </xdr:from>
    <xdr:to>
      <xdr:col>85</xdr:col>
      <xdr:colOff>127000</xdr:colOff>
      <xdr:row>57</xdr:row>
      <xdr:rowOff>11844</xdr:rowOff>
    </xdr:to>
    <xdr:cxnSp macro="">
      <xdr:nvCxnSpPr>
        <xdr:cNvPr id="576" name="直線コネクタ 575"/>
        <xdr:cNvCxnSpPr/>
      </xdr:nvCxnSpPr>
      <xdr:spPr>
        <a:xfrm flipV="1">
          <a:off x="15481300" y="9688437"/>
          <a:ext cx="838200" cy="9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11844</xdr:rowOff>
    </xdr:from>
    <xdr:to>
      <xdr:col>81</xdr:col>
      <xdr:colOff>50800</xdr:colOff>
      <xdr:row>57</xdr:row>
      <xdr:rowOff>21720</xdr:rowOff>
    </xdr:to>
    <xdr:cxnSp macro="">
      <xdr:nvCxnSpPr>
        <xdr:cNvPr id="579" name="直線コネクタ 578"/>
        <xdr:cNvCxnSpPr/>
      </xdr:nvCxnSpPr>
      <xdr:spPr>
        <a:xfrm flipV="1">
          <a:off x="14592300" y="9784494"/>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90391</xdr:rowOff>
    </xdr:from>
    <xdr:to>
      <xdr:col>76</xdr:col>
      <xdr:colOff>114300</xdr:colOff>
      <xdr:row>57</xdr:row>
      <xdr:rowOff>21720</xdr:rowOff>
    </xdr:to>
    <xdr:cxnSp macro="">
      <xdr:nvCxnSpPr>
        <xdr:cNvPr id="582" name="直線コネクタ 581"/>
        <xdr:cNvCxnSpPr/>
      </xdr:nvCxnSpPr>
      <xdr:spPr>
        <a:xfrm>
          <a:off x="13703300" y="9691591"/>
          <a:ext cx="889000" cy="10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90391</xdr:rowOff>
    </xdr:from>
    <xdr:to>
      <xdr:col>71</xdr:col>
      <xdr:colOff>177800</xdr:colOff>
      <xdr:row>56</xdr:row>
      <xdr:rowOff>105364</xdr:rowOff>
    </xdr:to>
    <xdr:cxnSp macro="">
      <xdr:nvCxnSpPr>
        <xdr:cNvPr id="585" name="直線コネクタ 584"/>
        <xdr:cNvCxnSpPr/>
      </xdr:nvCxnSpPr>
      <xdr:spPr>
        <a:xfrm flipV="1">
          <a:off x="12814300" y="9691591"/>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36437</xdr:rowOff>
    </xdr:from>
    <xdr:to>
      <xdr:col>85</xdr:col>
      <xdr:colOff>177800</xdr:colOff>
      <xdr:row>56</xdr:row>
      <xdr:rowOff>138037</xdr:rowOff>
    </xdr:to>
    <xdr:sp macro="" textlink="">
      <xdr:nvSpPr>
        <xdr:cNvPr id="595" name="楕円 594"/>
        <xdr:cNvSpPr/>
      </xdr:nvSpPr>
      <xdr:spPr>
        <a:xfrm>
          <a:off x="16268700" y="96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14864</xdr:rowOff>
    </xdr:from>
    <xdr:ext cx="534377" cy="259045"/>
    <xdr:sp macro="" textlink="">
      <xdr:nvSpPr>
        <xdr:cNvPr id="596" name="教育費該当値テキスト"/>
        <xdr:cNvSpPr txBox="1"/>
      </xdr:nvSpPr>
      <xdr:spPr>
        <a:xfrm>
          <a:off x="16370300" y="961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132494</xdr:rowOff>
    </xdr:from>
    <xdr:to>
      <xdr:col>81</xdr:col>
      <xdr:colOff>101600</xdr:colOff>
      <xdr:row>57</xdr:row>
      <xdr:rowOff>62644</xdr:rowOff>
    </xdr:to>
    <xdr:sp macro="" textlink="">
      <xdr:nvSpPr>
        <xdr:cNvPr id="597" name="楕円 596"/>
        <xdr:cNvSpPr/>
      </xdr:nvSpPr>
      <xdr:spPr>
        <a:xfrm>
          <a:off x="15430500" y="97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53771</xdr:rowOff>
    </xdr:from>
    <xdr:ext cx="534377" cy="259045"/>
    <xdr:sp macro="" textlink="">
      <xdr:nvSpPr>
        <xdr:cNvPr id="598" name="テキスト ボックス 597"/>
        <xdr:cNvSpPr txBox="1"/>
      </xdr:nvSpPr>
      <xdr:spPr>
        <a:xfrm>
          <a:off x="15214111" y="98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142370</xdr:rowOff>
    </xdr:from>
    <xdr:to>
      <xdr:col>76</xdr:col>
      <xdr:colOff>165100</xdr:colOff>
      <xdr:row>57</xdr:row>
      <xdr:rowOff>72520</xdr:rowOff>
    </xdr:to>
    <xdr:sp macro="" textlink="">
      <xdr:nvSpPr>
        <xdr:cNvPr id="599" name="楕円 598"/>
        <xdr:cNvSpPr/>
      </xdr:nvSpPr>
      <xdr:spPr>
        <a:xfrm>
          <a:off x="14541500" y="974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63647</xdr:rowOff>
    </xdr:from>
    <xdr:ext cx="534377" cy="259045"/>
    <xdr:sp macro="" textlink="">
      <xdr:nvSpPr>
        <xdr:cNvPr id="600" name="テキスト ボックス 599"/>
        <xdr:cNvSpPr txBox="1"/>
      </xdr:nvSpPr>
      <xdr:spPr>
        <a:xfrm>
          <a:off x="14325111" y="983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39591</xdr:rowOff>
    </xdr:from>
    <xdr:to>
      <xdr:col>72</xdr:col>
      <xdr:colOff>38100</xdr:colOff>
      <xdr:row>56</xdr:row>
      <xdr:rowOff>141191</xdr:rowOff>
    </xdr:to>
    <xdr:sp macro="" textlink="">
      <xdr:nvSpPr>
        <xdr:cNvPr id="601" name="楕円 600"/>
        <xdr:cNvSpPr/>
      </xdr:nvSpPr>
      <xdr:spPr>
        <a:xfrm>
          <a:off x="13652500" y="964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132318</xdr:rowOff>
    </xdr:from>
    <xdr:ext cx="534377" cy="259045"/>
    <xdr:sp macro="" textlink="">
      <xdr:nvSpPr>
        <xdr:cNvPr id="602" name="テキスト ボックス 601"/>
        <xdr:cNvSpPr txBox="1"/>
      </xdr:nvSpPr>
      <xdr:spPr>
        <a:xfrm>
          <a:off x="13436111" y="97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54564</xdr:rowOff>
    </xdr:from>
    <xdr:to>
      <xdr:col>67</xdr:col>
      <xdr:colOff>101600</xdr:colOff>
      <xdr:row>56</xdr:row>
      <xdr:rowOff>156164</xdr:rowOff>
    </xdr:to>
    <xdr:sp macro="" textlink="">
      <xdr:nvSpPr>
        <xdr:cNvPr id="603" name="楕円 602"/>
        <xdr:cNvSpPr/>
      </xdr:nvSpPr>
      <xdr:spPr>
        <a:xfrm>
          <a:off x="12763500" y="965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147291</xdr:rowOff>
    </xdr:from>
    <xdr:ext cx="534377" cy="259045"/>
    <xdr:sp macro="" textlink="">
      <xdr:nvSpPr>
        <xdr:cNvPr id="604" name="テキスト ボックス 603"/>
        <xdr:cNvSpPr txBox="1"/>
      </xdr:nvSpPr>
      <xdr:spPr>
        <a:xfrm>
          <a:off x="12547111" y="974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72622</xdr:rowOff>
    </xdr:from>
    <xdr:to>
      <xdr:col>85</xdr:col>
      <xdr:colOff>127000</xdr:colOff>
      <xdr:row>79</xdr:row>
      <xdr:rowOff>98095</xdr:rowOff>
    </xdr:to>
    <xdr:cxnSp macro="">
      <xdr:nvCxnSpPr>
        <xdr:cNvPr id="635" name="直線コネクタ 634"/>
        <xdr:cNvCxnSpPr/>
      </xdr:nvCxnSpPr>
      <xdr:spPr>
        <a:xfrm>
          <a:off x="15481300" y="13617172"/>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72622</xdr:rowOff>
    </xdr:from>
    <xdr:to>
      <xdr:col>81</xdr:col>
      <xdr:colOff>50800</xdr:colOff>
      <xdr:row>79</xdr:row>
      <xdr:rowOff>91368</xdr:rowOff>
    </xdr:to>
    <xdr:cxnSp macro="">
      <xdr:nvCxnSpPr>
        <xdr:cNvPr id="638" name="直線コネクタ 637"/>
        <xdr:cNvCxnSpPr/>
      </xdr:nvCxnSpPr>
      <xdr:spPr>
        <a:xfrm flipV="1">
          <a:off x="14592300" y="13617172"/>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91368</xdr:rowOff>
    </xdr:from>
    <xdr:to>
      <xdr:col>76</xdr:col>
      <xdr:colOff>114300</xdr:colOff>
      <xdr:row>79</xdr:row>
      <xdr:rowOff>98127</xdr:rowOff>
    </xdr:to>
    <xdr:cxnSp macro="">
      <xdr:nvCxnSpPr>
        <xdr:cNvPr id="641" name="直線コネクタ 640"/>
        <xdr:cNvCxnSpPr/>
      </xdr:nvCxnSpPr>
      <xdr:spPr>
        <a:xfrm flipV="1">
          <a:off x="13703300" y="13635918"/>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97997</xdr:rowOff>
    </xdr:from>
    <xdr:to>
      <xdr:col>71</xdr:col>
      <xdr:colOff>177800</xdr:colOff>
      <xdr:row>79</xdr:row>
      <xdr:rowOff>98127</xdr:rowOff>
    </xdr:to>
    <xdr:cxnSp macro="">
      <xdr:nvCxnSpPr>
        <xdr:cNvPr id="644" name="直線コネクタ 643"/>
        <xdr:cNvCxnSpPr/>
      </xdr:nvCxnSpPr>
      <xdr:spPr>
        <a:xfrm>
          <a:off x="12814300" y="13642547"/>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47295</xdr:rowOff>
    </xdr:from>
    <xdr:to>
      <xdr:col>85</xdr:col>
      <xdr:colOff>177800</xdr:colOff>
      <xdr:row>79</xdr:row>
      <xdr:rowOff>148895</xdr:rowOff>
    </xdr:to>
    <xdr:sp macro="" textlink="">
      <xdr:nvSpPr>
        <xdr:cNvPr id="654" name="楕円 653"/>
        <xdr:cNvSpPr/>
      </xdr:nvSpPr>
      <xdr:spPr>
        <a:xfrm>
          <a:off x="16268700" y="135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133672</xdr:rowOff>
    </xdr:from>
    <xdr:ext cx="313932" cy="259045"/>
    <xdr:sp macro="" textlink="">
      <xdr:nvSpPr>
        <xdr:cNvPr id="655" name="災害復旧費該当値テキスト"/>
        <xdr:cNvSpPr txBox="1"/>
      </xdr:nvSpPr>
      <xdr:spPr>
        <a:xfrm>
          <a:off x="16370300" y="135067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21822</xdr:rowOff>
    </xdr:from>
    <xdr:to>
      <xdr:col>81</xdr:col>
      <xdr:colOff>101600</xdr:colOff>
      <xdr:row>79</xdr:row>
      <xdr:rowOff>123422</xdr:rowOff>
    </xdr:to>
    <xdr:sp macro="" textlink="">
      <xdr:nvSpPr>
        <xdr:cNvPr id="656" name="楕円 655"/>
        <xdr:cNvSpPr/>
      </xdr:nvSpPr>
      <xdr:spPr>
        <a:xfrm>
          <a:off x="15430500" y="135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114549</xdr:rowOff>
    </xdr:from>
    <xdr:ext cx="378565" cy="259045"/>
    <xdr:sp macro="" textlink="">
      <xdr:nvSpPr>
        <xdr:cNvPr id="657" name="テキスト ボックス 656"/>
        <xdr:cNvSpPr txBox="1"/>
      </xdr:nvSpPr>
      <xdr:spPr>
        <a:xfrm>
          <a:off x="15292017" y="13659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40568</xdr:rowOff>
    </xdr:from>
    <xdr:to>
      <xdr:col>76</xdr:col>
      <xdr:colOff>165100</xdr:colOff>
      <xdr:row>79</xdr:row>
      <xdr:rowOff>142168</xdr:rowOff>
    </xdr:to>
    <xdr:sp macro="" textlink="">
      <xdr:nvSpPr>
        <xdr:cNvPr id="658" name="楕円 657"/>
        <xdr:cNvSpPr/>
      </xdr:nvSpPr>
      <xdr:spPr>
        <a:xfrm>
          <a:off x="14541500" y="135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133295</xdr:rowOff>
    </xdr:from>
    <xdr:ext cx="378565" cy="259045"/>
    <xdr:sp macro="" textlink="">
      <xdr:nvSpPr>
        <xdr:cNvPr id="659" name="テキスト ボックス 658"/>
        <xdr:cNvSpPr txBox="1"/>
      </xdr:nvSpPr>
      <xdr:spPr>
        <a:xfrm>
          <a:off x="14403017" y="13677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47327</xdr:rowOff>
    </xdr:from>
    <xdr:to>
      <xdr:col>72</xdr:col>
      <xdr:colOff>38100</xdr:colOff>
      <xdr:row>79</xdr:row>
      <xdr:rowOff>148927</xdr:rowOff>
    </xdr:to>
    <xdr:sp macro="" textlink="">
      <xdr:nvSpPr>
        <xdr:cNvPr id="660" name="楕円 659"/>
        <xdr:cNvSpPr/>
      </xdr:nvSpPr>
      <xdr:spPr>
        <a:xfrm>
          <a:off x="13652500" y="135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140054</xdr:rowOff>
    </xdr:from>
    <xdr:ext cx="313932" cy="259045"/>
    <xdr:sp macro="" textlink="">
      <xdr:nvSpPr>
        <xdr:cNvPr id="661" name="テキスト ボックス 660"/>
        <xdr:cNvSpPr txBox="1"/>
      </xdr:nvSpPr>
      <xdr:spPr>
        <a:xfrm>
          <a:off x="13546333" y="13684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47197</xdr:rowOff>
    </xdr:from>
    <xdr:to>
      <xdr:col>67</xdr:col>
      <xdr:colOff>101600</xdr:colOff>
      <xdr:row>79</xdr:row>
      <xdr:rowOff>148797</xdr:rowOff>
    </xdr:to>
    <xdr:sp macro="" textlink="">
      <xdr:nvSpPr>
        <xdr:cNvPr id="662" name="楕円 661"/>
        <xdr:cNvSpPr/>
      </xdr:nvSpPr>
      <xdr:spPr>
        <a:xfrm>
          <a:off x="12763500" y="13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139924</xdr:rowOff>
    </xdr:from>
    <xdr:ext cx="313932" cy="259045"/>
    <xdr:sp macro="" textlink="">
      <xdr:nvSpPr>
        <xdr:cNvPr id="663" name="テキスト ボックス 662"/>
        <xdr:cNvSpPr txBox="1"/>
      </xdr:nvSpPr>
      <xdr:spPr>
        <a:xfrm>
          <a:off x="12657333" y="13684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159389</xdr:rowOff>
    </xdr:from>
    <xdr:to>
      <xdr:col>85</xdr:col>
      <xdr:colOff>127000</xdr:colOff>
      <xdr:row>93</xdr:row>
      <xdr:rowOff>18342</xdr:rowOff>
    </xdr:to>
    <xdr:cxnSp macro="">
      <xdr:nvCxnSpPr>
        <xdr:cNvPr id="697" name="直線コネクタ 696"/>
        <xdr:cNvCxnSpPr/>
      </xdr:nvCxnSpPr>
      <xdr:spPr>
        <a:xfrm>
          <a:off x="15481300" y="15932789"/>
          <a:ext cx="8382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159389</xdr:rowOff>
    </xdr:from>
    <xdr:to>
      <xdr:col>81</xdr:col>
      <xdr:colOff>50800</xdr:colOff>
      <xdr:row>92</xdr:row>
      <xdr:rowOff>168960</xdr:rowOff>
    </xdr:to>
    <xdr:cxnSp macro="">
      <xdr:nvCxnSpPr>
        <xdr:cNvPr id="700" name="直線コネクタ 699"/>
        <xdr:cNvCxnSpPr/>
      </xdr:nvCxnSpPr>
      <xdr:spPr>
        <a:xfrm flipV="1">
          <a:off x="14592300" y="15932789"/>
          <a:ext cx="889000" cy="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2" name="テキスト ボックス 701"/>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152815</xdr:rowOff>
    </xdr:from>
    <xdr:to>
      <xdr:col>76</xdr:col>
      <xdr:colOff>114300</xdr:colOff>
      <xdr:row>92</xdr:row>
      <xdr:rowOff>168960</xdr:rowOff>
    </xdr:to>
    <xdr:cxnSp macro="">
      <xdr:nvCxnSpPr>
        <xdr:cNvPr id="703" name="直線コネクタ 702"/>
        <xdr:cNvCxnSpPr/>
      </xdr:nvCxnSpPr>
      <xdr:spPr>
        <a:xfrm>
          <a:off x="13703300" y="15926215"/>
          <a:ext cx="889000" cy="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5" name="テキスト ボックス 704"/>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152815</xdr:rowOff>
    </xdr:from>
    <xdr:to>
      <xdr:col>71</xdr:col>
      <xdr:colOff>177800</xdr:colOff>
      <xdr:row>93</xdr:row>
      <xdr:rowOff>13255</xdr:rowOff>
    </xdr:to>
    <xdr:cxnSp macro="">
      <xdr:nvCxnSpPr>
        <xdr:cNvPr id="706" name="直線コネクタ 705"/>
        <xdr:cNvCxnSpPr/>
      </xdr:nvCxnSpPr>
      <xdr:spPr>
        <a:xfrm flipV="1">
          <a:off x="12814300" y="15926215"/>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08" name="テキスト ボックス 707"/>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50325</xdr:rowOff>
    </xdr:from>
    <xdr:ext cx="534377" cy="259045"/>
    <xdr:sp macro="" textlink="">
      <xdr:nvSpPr>
        <xdr:cNvPr id="710" name="テキスト ボックス 709"/>
        <xdr:cNvSpPr txBox="1"/>
      </xdr:nvSpPr>
      <xdr:spPr>
        <a:xfrm>
          <a:off x="12547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138992</xdr:rowOff>
    </xdr:from>
    <xdr:to>
      <xdr:col>85</xdr:col>
      <xdr:colOff>177800</xdr:colOff>
      <xdr:row>93</xdr:row>
      <xdr:rowOff>69142</xdr:rowOff>
    </xdr:to>
    <xdr:sp macro="" textlink="">
      <xdr:nvSpPr>
        <xdr:cNvPr id="716" name="楕円 715"/>
        <xdr:cNvSpPr/>
      </xdr:nvSpPr>
      <xdr:spPr>
        <a:xfrm>
          <a:off x="16268700" y="159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161869</xdr:rowOff>
    </xdr:from>
    <xdr:ext cx="534377" cy="259045"/>
    <xdr:sp macro="" textlink="">
      <xdr:nvSpPr>
        <xdr:cNvPr id="717" name="公債費該当値テキスト"/>
        <xdr:cNvSpPr txBox="1"/>
      </xdr:nvSpPr>
      <xdr:spPr>
        <a:xfrm>
          <a:off x="16370300" y="1576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108589</xdr:rowOff>
    </xdr:from>
    <xdr:to>
      <xdr:col>81</xdr:col>
      <xdr:colOff>101600</xdr:colOff>
      <xdr:row>93</xdr:row>
      <xdr:rowOff>38739</xdr:rowOff>
    </xdr:to>
    <xdr:sp macro="" textlink="">
      <xdr:nvSpPr>
        <xdr:cNvPr id="718" name="楕円 717"/>
        <xdr:cNvSpPr/>
      </xdr:nvSpPr>
      <xdr:spPr>
        <a:xfrm>
          <a:off x="15430500" y="158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55266</xdr:rowOff>
    </xdr:from>
    <xdr:ext cx="534377" cy="259045"/>
    <xdr:sp macro="" textlink="">
      <xdr:nvSpPr>
        <xdr:cNvPr id="719" name="テキスト ボックス 718"/>
        <xdr:cNvSpPr txBox="1"/>
      </xdr:nvSpPr>
      <xdr:spPr>
        <a:xfrm>
          <a:off x="15214111" y="156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118160</xdr:rowOff>
    </xdr:from>
    <xdr:to>
      <xdr:col>76</xdr:col>
      <xdr:colOff>165100</xdr:colOff>
      <xdr:row>93</xdr:row>
      <xdr:rowOff>48310</xdr:rowOff>
    </xdr:to>
    <xdr:sp macro="" textlink="">
      <xdr:nvSpPr>
        <xdr:cNvPr id="720" name="楕円 719"/>
        <xdr:cNvSpPr/>
      </xdr:nvSpPr>
      <xdr:spPr>
        <a:xfrm>
          <a:off x="14541500" y="158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64837</xdr:rowOff>
    </xdr:from>
    <xdr:ext cx="534377" cy="259045"/>
    <xdr:sp macro="" textlink="">
      <xdr:nvSpPr>
        <xdr:cNvPr id="721" name="テキスト ボックス 720"/>
        <xdr:cNvSpPr txBox="1"/>
      </xdr:nvSpPr>
      <xdr:spPr>
        <a:xfrm>
          <a:off x="14325111" y="1566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102015</xdr:rowOff>
    </xdr:from>
    <xdr:to>
      <xdr:col>72</xdr:col>
      <xdr:colOff>38100</xdr:colOff>
      <xdr:row>93</xdr:row>
      <xdr:rowOff>32165</xdr:rowOff>
    </xdr:to>
    <xdr:sp macro="" textlink="">
      <xdr:nvSpPr>
        <xdr:cNvPr id="722" name="楕円 721"/>
        <xdr:cNvSpPr/>
      </xdr:nvSpPr>
      <xdr:spPr>
        <a:xfrm>
          <a:off x="13652500" y="1587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48692</xdr:rowOff>
    </xdr:from>
    <xdr:ext cx="534377" cy="259045"/>
    <xdr:sp macro="" textlink="">
      <xdr:nvSpPr>
        <xdr:cNvPr id="723" name="テキスト ボックス 722"/>
        <xdr:cNvSpPr txBox="1"/>
      </xdr:nvSpPr>
      <xdr:spPr>
        <a:xfrm>
          <a:off x="13436111" y="1565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133905</xdr:rowOff>
    </xdr:from>
    <xdr:to>
      <xdr:col>67</xdr:col>
      <xdr:colOff>101600</xdr:colOff>
      <xdr:row>93</xdr:row>
      <xdr:rowOff>64055</xdr:rowOff>
    </xdr:to>
    <xdr:sp macro="" textlink="">
      <xdr:nvSpPr>
        <xdr:cNvPr id="724" name="楕円 723"/>
        <xdr:cNvSpPr/>
      </xdr:nvSpPr>
      <xdr:spPr>
        <a:xfrm>
          <a:off x="12763500" y="159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80582</xdr:rowOff>
    </xdr:from>
    <xdr:ext cx="534377" cy="259045"/>
    <xdr:sp macro="" textlink="">
      <xdr:nvSpPr>
        <xdr:cNvPr id="725" name="テキスト ボックス 724"/>
        <xdr:cNvSpPr txBox="1"/>
      </xdr:nvSpPr>
      <xdr:spPr>
        <a:xfrm>
          <a:off x="12547111" y="1568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131470</xdr:rowOff>
    </xdr:from>
    <xdr:to>
      <xdr:col>116</xdr:col>
      <xdr:colOff>63500</xdr:colOff>
      <xdr:row>38</xdr:row>
      <xdr:rowOff>137871</xdr:rowOff>
    </xdr:to>
    <xdr:cxnSp macro="">
      <xdr:nvCxnSpPr>
        <xdr:cNvPr id="752" name="直線コネクタ 751"/>
        <xdr:cNvCxnSpPr/>
      </xdr:nvCxnSpPr>
      <xdr:spPr>
        <a:xfrm>
          <a:off x="21323300" y="6646570"/>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129184</xdr:rowOff>
    </xdr:from>
    <xdr:to>
      <xdr:col>111</xdr:col>
      <xdr:colOff>177800</xdr:colOff>
      <xdr:row>38</xdr:row>
      <xdr:rowOff>131470</xdr:rowOff>
    </xdr:to>
    <xdr:cxnSp macro="">
      <xdr:nvCxnSpPr>
        <xdr:cNvPr id="755" name="直線コネクタ 754"/>
        <xdr:cNvCxnSpPr/>
      </xdr:nvCxnSpPr>
      <xdr:spPr>
        <a:xfrm>
          <a:off x="20434300" y="66442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99009</xdr:rowOff>
    </xdr:from>
    <xdr:to>
      <xdr:col>107</xdr:col>
      <xdr:colOff>50800</xdr:colOff>
      <xdr:row>38</xdr:row>
      <xdr:rowOff>129184</xdr:rowOff>
    </xdr:to>
    <xdr:cxnSp macro="">
      <xdr:nvCxnSpPr>
        <xdr:cNvPr id="758" name="直線コネクタ 757"/>
        <xdr:cNvCxnSpPr/>
      </xdr:nvCxnSpPr>
      <xdr:spPr>
        <a:xfrm>
          <a:off x="19545300" y="6614109"/>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99009</xdr:rowOff>
    </xdr:from>
    <xdr:to>
      <xdr:col>102</xdr:col>
      <xdr:colOff>114300</xdr:colOff>
      <xdr:row>38</xdr:row>
      <xdr:rowOff>131928</xdr:rowOff>
    </xdr:to>
    <xdr:cxnSp macro="">
      <xdr:nvCxnSpPr>
        <xdr:cNvPr id="761" name="直線コネクタ 760"/>
        <xdr:cNvCxnSpPr/>
      </xdr:nvCxnSpPr>
      <xdr:spPr>
        <a:xfrm flipV="1">
          <a:off x="18656300" y="6614109"/>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87071</xdr:rowOff>
    </xdr:from>
    <xdr:to>
      <xdr:col>116</xdr:col>
      <xdr:colOff>114300</xdr:colOff>
      <xdr:row>39</xdr:row>
      <xdr:rowOff>17221</xdr:rowOff>
    </xdr:to>
    <xdr:sp macro="" textlink="">
      <xdr:nvSpPr>
        <xdr:cNvPr id="771" name="楕円 770"/>
        <xdr:cNvSpPr/>
      </xdr:nvSpPr>
      <xdr:spPr>
        <a:xfrm>
          <a:off x="221107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1998</xdr:rowOff>
    </xdr:from>
    <xdr:ext cx="249299" cy="259045"/>
    <xdr:sp macro="" textlink="">
      <xdr:nvSpPr>
        <xdr:cNvPr id="772" name="諸支出金該当値テキスト"/>
        <xdr:cNvSpPr txBox="1"/>
      </xdr:nvSpPr>
      <xdr:spPr>
        <a:xfrm>
          <a:off x="22212300" y="65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80670</xdr:rowOff>
    </xdr:from>
    <xdr:to>
      <xdr:col>112</xdr:col>
      <xdr:colOff>38100</xdr:colOff>
      <xdr:row>39</xdr:row>
      <xdr:rowOff>10820</xdr:rowOff>
    </xdr:to>
    <xdr:sp macro="" textlink="">
      <xdr:nvSpPr>
        <xdr:cNvPr id="773" name="楕円 772"/>
        <xdr:cNvSpPr/>
      </xdr:nvSpPr>
      <xdr:spPr>
        <a:xfrm>
          <a:off x="21272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1947</xdr:rowOff>
    </xdr:from>
    <xdr:ext cx="313932" cy="259045"/>
    <xdr:sp macro="" textlink="">
      <xdr:nvSpPr>
        <xdr:cNvPr id="774" name="テキスト ボックス 773"/>
        <xdr:cNvSpPr txBox="1"/>
      </xdr:nvSpPr>
      <xdr:spPr>
        <a:xfrm>
          <a:off x="21166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78384</xdr:rowOff>
    </xdr:from>
    <xdr:to>
      <xdr:col>107</xdr:col>
      <xdr:colOff>101600</xdr:colOff>
      <xdr:row>39</xdr:row>
      <xdr:rowOff>8534</xdr:rowOff>
    </xdr:to>
    <xdr:sp macro="" textlink="">
      <xdr:nvSpPr>
        <xdr:cNvPr id="775" name="楕円 774"/>
        <xdr:cNvSpPr/>
      </xdr:nvSpPr>
      <xdr:spPr>
        <a:xfrm>
          <a:off x="20383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171111</xdr:rowOff>
    </xdr:from>
    <xdr:ext cx="313932" cy="259045"/>
    <xdr:sp macro="" textlink="">
      <xdr:nvSpPr>
        <xdr:cNvPr id="776" name="テキスト ボックス 775"/>
        <xdr:cNvSpPr txBox="1"/>
      </xdr:nvSpPr>
      <xdr:spPr>
        <a:xfrm>
          <a:off x="20277333" y="6686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48209</xdr:rowOff>
    </xdr:from>
    <xdr:to>
      <xdr:col>102</xdr:col>
      <xdr:colOff>165100</xdr:colOff>
      <xdr:row>38</xdr:row>
      <xdr:rowOff>149809</xdr:rowOff>
    </xdr:to>
    <xdr:sp macro="" textlink="">
      <xdr:nvSpPr>
        <xdr:cNvPr id="777" name="楕円 776"/>
        <xdr:cNvSpPr/>
      </xdr:nvSpPr>
      <xdr:spPr>
        <a:xfrm>
          <a:off x="19494500" y="65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140936</xdr:rowOff>
    </xdr:from>
    <xdr:ext cx="313932" cy="259045"/>
    <xdr:sp macro="" textlink="">
      <xdr:nvSpPr>
        <xdr:cNvPr id="778" name="テキスト ボックス 777"/>
        <xdr:cNvSpPr txBox="1"/>
      </xdr:nvSpPr>
      <xdr:spPr>
        <a:xfrm>
          <a:off x="19388333" y="6656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81128</xdr:rowOff>
    </xdr:from>
    <xdr:to>
      <xdr:col>98</xdr:col>
      <xdr:colOff>38100</xdr:colOff>
      <xdr:row>39</xdr:row>
      <xdr:rowOff>11278</xdr:rowOff>
    </xdr:to>
    <xdr:sp macro="" textlink="">
      <xdr:nvSpPr>
        <xdr:cNvPr id="779" name="楕円 778"/>
        <xdr:cNvSpPr/>
      </xdr:nvSpPr>
      <xdr:spPr>
        <a:xfrm>
          <a:off x="18605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2405</xdr:rowOff>
    </xdr:from>
    <xdr:ext cx="313932" cy="259045"/>
    <xdr:sp macro="" textlink="">
      <xdr:nvSpPr>
        <xdr:cNvPr id="780" name="テキスト ボックス 779"/>
        <xdr:cNvSpPr txBox="1"/>
      </xdr:nvSpPr>
      <xdr:spPr>
        <a:xfrm>
          <a:off x="18499333" y="66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民生費について、認定こども園建設事業や介護給付費等支給経費の増加により、前年度に比べ増加となった。</a:t>
          </a:r>
        </a:p>
        <a:p>
          <a:r>
            <a:rPr kumimoji="1" lang="ja-JP" altLang="en-US" sz="1300">
              <a:latin typeface="ＭＳ Ｐゴシック" panose="020B0600070205080204" pitchFamily="50" charset="-128"/>
              <a:ea typeface="ＭＳ Ｐゴシック" panose="020B0600070205080204" pitchFamily="50" charset="-128"/>
            </a:rPr>
            <a:t>　教育費について、小中学校大規模改修や幼稚園就園奨励補助金の増加により、前年度に比べ増加となった。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一方で、土木費について、近鉄西大寺駅土地区画整理・駅前広場整備事業や浸水対策事業等の減少により、前年度に比べ減少した。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実質収支額は歳入歳出差引額の増加及び繰越額の減少により、前年度と比較して黒字額が</a:t>
          </a:r>
          <a:r>
            <a:rPr kumimoji="1" lang="en-US" altLang="ja-JP" sz="1200">
              <a:latin typeface="ＭＳ ゴシック" pitchFamily="49" charset="-128"/>
              <a:ea typeface="ＭＳ ゴシック" pitchFamily="49" charset="-128"/>
            </a:rPr>
            <a:t>127</a:t>
          </a:r>
          <a:r>
            <a:rPr kumimoji="1" lang="ja-JP" altLang="en-US" sz="1200">
              <a:latin typeface="ＭＳ ゴシック" pitchFamily="49" charset="-128"/>
              <a:ea typeface="ＭＳ ゴシック" pitchFamily="49" charset="-128"/>
            </a:rPr>
            <a:t>百万円増加し、実質単年度収支も前年度と比べて改善した。</a:t>
          </a:r>
        </a:p>
        <a:p>
          <a:r>
            <a:rPr kumimoji="1" lang="ja-JP" altLang="en-US" sz="1200">
              <a:latin typeface="ＭＳ ゴシック" pitchFamily="49" charset="-128"/>
              <a:ea typeface="ＭＳ ゴシック" pitchFamily="49" charset="-128"/>
            </a:rPr>
            <a:t>　また、財政調整基金については取り崩しがなく、さらに歳計剰余金の積立を行ったため、残高が増加した。</a:t>
          </a:r>
        </a:p>
        <a:p>
          <a:r>
            <a:rPr kumimoji="1" lang="ja-JP" altLang="en-US" sz="1200">
              <a:latin typeface="ＭＳ ゴシック" pitchFamily="49" charset="-128"/>
              <a:ea typeface="ＭＳ ゴシック" pitchFamily="49" charset="-128"/>
            </a:rPr>
            <a:t>　今後も、事業の精査、効率的な執行に努めるとともに、財政健全化に向けた取り組みを進め、類似団体に比べて低い財政調整基金残高の確保に努める。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令和元年度決算における全ての会計の実質収支については、</a:t>
          </a:r>
          <a:r>
            <a:rPr kumimoji="1" lang="en-US" altLang="ja-JP" sz="1400">
              <a:latin typeface="ＭＳ ゴシック" pitchFamily="49" charset="-128"/>
              <a:ea typeface="ＭＳ ゴシック" pitchFamily="49" charset="-128"/>
            </a:rPr>
            <a:t>8,963</a:t>
          </a:r>
          <a:r>
            <a:rPr kumimoji="1" lang="ja-JP" altLang="en-US" sz="1400">
              <a:latin typeface="ＭＳ ゴシック" pitchFamily="49" charset="-128"/>
              <a:ea typeface="ＭＳ ゴシック" pitchFamily="49" charset="-128"/>
            </a:rPr>
            <a:t>百万円の黒字であった。平成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年度が</a:t>
          </a:r>
          <a:r>
            <a:rPr kumimoji="1" lang="en-US" altLang="ja-JP" sz="1400">
              <a:latin typeface="ＭＳ ゴシック" pitchFamily="49" charset="-128"/>
              <a:ea typeface="ＭＳ ゴシック" pitchFamily="49" charset="-128"/>
            </a:rPr>
            <a:t>8,814</a:t>
          </a:r>
          <a:r>
            <a:rPr kumimoji="1" lang="ja-JP" altLang="en-US" sz="1400">
              <a:latin typeface="ＭＳ ゴシック" pitchFamily="49" charset="-128"/>
              <a:ea typeface="ＭＳ ゴシック" pitchFamily="49" charset="-128"/>
            </a:rPr>
            <a:t>百万円の黒字であったことから、黒字が</a:t>
          </a:r>
          <a:r>
            <a:rPr kumimoji="1" lang="en-US" altLang="ja-JP" sz="1400">
              <a:latin typeface="ＭＳ ゴシック" pitchFamily="49" charset="-128"/>
              <a:ea typeface="ＭＳ ゴシック" pitchFamily="49" charset="-128"/>
            </a:rPr>
            <a:t>149</a:t>
          </a:r>
          <a:r>
            <a:rPr kumimoji="1" lang="ja-JP" altLang="en-US" sz="1400">
              <a:latin typeface="ＭＳ ゴシック" pitchFamily="49" charset="-128"/>
              <a:ea typeface="ＭＳ ゴシック" pitchFamily="49" charset="-128"/>
            </a:rPr>
            <a:t>百万円改善し、連結実質黒字比率は</a:t>
          </a:r>
          <a:r>
            <a:rPr kumimoji="1" lang="en-US" altLang="ja-JP" sz="1400">
              <a:latin typeface="ＭＳ ゴシック" pitchFamily="49" charset="-128"/>
              <a:ea typeface="ＭＳ ゴシック" pitchFamily="49" charset="-128"/>
            </a:rPr>
            <a:t>11.76</a:t>
          </a:r>
          <a:r>
            <a:rPr kumimoji="1" lang="ja-JP" altLang="en-US" sz="1400">
              <a:latin typeface="ＭＳ ゴシック" pitchFamily="49" charset="-128"/>
              <a:ea typeface="ＭＳ ゴシック" pitchFamily="49" charset="-128"/>
            </a:rPr>
            <a:t>％と、前年度比で</a:t>
          </a:r>
          <a:r>
            <a:rPr kumimoji="1" lang="en-US" altLang="ja-JP" sz="1400">
              <a:latin typeface="ＭＳ ゴシック" pitchFamily="49" charset="-128"/>
              <a:ea typeface="ＭＳ ゴシック" pitchFamily="49" charset="-128"/>
            </a:rPr>
            <a:t>0.11</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水道事業会計が、</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百万円減額となっているものの、一般会計については</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百万円、介護保険特別会計については</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百万円の黒字増額となっており、これらが比率改善の主な要因となっている。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129638575</v>
      </c>
      <c r="BO4" s="393"/>
      <c r="BP4" s="393"/>
      <c r="BQ4" s="393"/>
      <c r="BR4" s="393"/>
      <c r="BS4" s="393"/>
      <c r="BT4" s="393"/>
      <c r="BU4" s="394"/>
      <c r="BV4" s="392">
        <v>128019010</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0.8</v>
      </c>
      <c r="CU4" s="399"/>
      <c r="CV4" s="399"/>
      <c r="CW4" s="399"/>
      <c r="CX4" s="399"/>
      <c r="CY4" s="399"/>
      <c r="CZ4" s="399"/>
      <c r="DA4" s="400"/>
      <c r="DB4" s="398">
        <v>0.6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128910579</v>
      </c>
      <c r="BO5" s="430"/>
      <c r="BP5" s="430"/>
      <c r="BQ5" s="430"/>
      <c r="BR5" s="430"/>
      <c r="BS5" s="430"/>
      <c r="BT5" s="430"/>
      <c r="BU5" s="431"/>
      <c r="BV5" s="429">
        <v>127407039</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99.7</v>
      </c>
      <c r="CU5" s="427"/>
      <c r="CV5" s="427"/>
      <c r="CW5" s="427"/>
      <c r="CX5" s="427"/>
      <c r="CY5" s="427"/>
      <c r="CZ5" s="427"/>
      <c r="DA5" s="428"/>
      <c r="DB5" s="426">
        <v>100.8</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727996</v>
      </c>
      <c r="BO6" s="430"/>
      <c r="BP6" s="430"/>
      <c r="BQ6" s="430"/>
      <c r="BR6" s="430"/>
      <c r="BS6" s="430"/>
      <c r="BT6" s="430"/>
      <c r="BU6" s="431"/>
      <c r="BV6" s="429">
        <v>611971</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107.1</v>
      </c>
      <c r="CU6" s="467"/>
      <c r="CV6" s="467"/>
      <c r="CW6" s="467"/>
      <c r="CX6" s="467"/>
      <c r="CY6" s="467"/>
      <c r="CZ6" s="467"/>
      <c r="DA6" s="468"/>
      <c r="DB6" s="466">
        <v>109.9</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104</v>
      </c>
      <c r="AV7" s="462"/>
      <c r="AW7" s="462"/>
      <c r="AX7" s="462"/>
      <c r="AY7" s="463" t="s">
        <v>105</v>
      </c>
      <c r="AZ7" s="464"/>
      <c r="BA7" s="464"/>
      <c r="BB7" s="464"/>
      <c r="BC7" s="464"/>
      <c r="BD7" s="464"/>
      <c r="BE7" s="464"/>
      <c r="BF7" s="464"/>
      <c r="BG7" s="464"/>
      <c r="BH7" s="464"/>
      <c r="BI7" s="464"/>
      <c r="BJ7" s="464"/>
      <c r="BK7" s="464"/>
      <c r="BL7" s="464"/>
      <c r="BM7" s="465"/>
      <c r="BN7" s="429">
        <v>137029</v>
      </c>
      <c r="BO7" s="430"/>
      <c r="BP7" s="430"/>
      <c r="BQ7" s="430"/>
      <c r="BR7" s="430"/>
      <c r="BS7" s="430"/>
      <c r="BT7" s="430"/>
      <c r="BU7" s="431"/>
      <c r="BV7" s="429">
        <v>147889</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76173401</v>
      </c>
      <c r="CU7" s="430"/>
      <c r="CV7" s="430"/>
      <c r="CW7" s="430"/>
      <c r="CX7" s="430"/>
      <c r="CY7" s="430"/>
      <c r="CZ7" s="430"/>
      <c r="DA7" s="431"/>
      <c r="DB7" s="429">
        <v>75616623</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590967</v>
      </c>
      <c r="BO8" s="430"/>
      <c r="BP8" s="430"/>
      <c r="BQ8" s="430"/>
      <c r="BR8" s="430"/>
      <c r="BS8" s="430"/>
      <c r="BT8" s="430"/>
      <c r="BU8" s="431"/>
      <c r="BV8" s="429">
        <v>464082</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0.77</v>
      </c>
      <c r="CU8" s="470"/>
      <c r="CV8" s="470"/>
      <c r="CW8" s="470"/>
      <c r="CX8" s="470"/>
      <c r="CY8" s="470"/>
      <c r="CZ8" s="470"/>
      <c r="DA8" s="471"/>
      <c r="DB8" s="469">
        <v>0.77</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360310</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126885</v>
      </c>
      <c r="BO9" s="430"/>
      <c r="BP9" s="430"/>
      <c r="BQ9" s="430"/>
      <c r="BR9" s="430"/>
      <c r="BS9" s="430"/>
      <c r="BT9" s="430"/>
      <c r="BU9" s="431"/>
      <c r="BV9" s="429">
        <v>10057</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21.5</v>
      </c>
      <c r="CU9" s="427"/>
      <c r="CV9" s="427"/>
      <c r="CW9" s="427"/>
      <c r="CX9" s="427"/>
      <c r="CY9" s="427"/>
      <c r="CZ9" s="427"/>
      <c r="DA9" s="428"/>
      <c r="DB9" s="426">
        <v>21.8</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366591</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150</v>
      </c>
      <c r="BO10" s="430"/>
      <c r="BP10" s="430"/>
      <c r="BQ10" s="430"/>
      <c r="BR10" s="430"/>
      <c r="BS10" s="430"/>
      <c r="BT10" s="430"/>
      <c r="BU10" s="431"/>
      <c r="BV10" s="429">
        <v>179</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356027</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607794</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130</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352293</v>
      </c>
      <c r="S13" s="514"/>
      <c r="T13" s="514"/>
      <c r="U13" s="514"/>
      <c r="V13" s="515"/>
      <c r="W13" s="445" t="s">
        <v>141</v>
      </c>
      <c r="X13" s="446"/>
      <c r="Y13" s="446"/>
      <c r="Z13" s="446"/>
      <c r="AA13" s="446"/>
      <c r="AB13" s="436"/>
      <c r="AC13" s="480">
        <v>2308</v>
      </c>
      <c r="AD13" s="481"/>
      <c r="AE13" s="481"/>
      <c r="AF13" s="481"/>
      <c r="AG13" s="523"/>
      <c r="AH13" s="480">
        <v>2244</v>
      </c>
      <c r="AI13" s="481"/>
      <c r="AJ13" s="481"/>
      <c r="AK13" s="481"/>
      <c r="AL13" s="482"/>
      <c r="AM13" s="458" t="s">
        <v>142</v>
      </c>
      <c r="AN13" s="459"/>
      <c r="AO13" s="459"/>
      <c r="AP13" s="459"/>
      <c r="AQ13" s="459"/>
      <c r="AR13" s="459"/>
      <c r="AS13" s="459"/>
      <c r="AT13" s="460"/>
      <c r="AU13" s="461" t="s">
        <v>126</v>
      </c>
      <c r="AV13" s="462"/>
      <c r="AW13" s="462"/>
      <c r="AX13" s="462"/>
      <c r="AY13" s="463" t="s">
        <v>143</v>
      </c>
      <c r="AZ13" s="464"/>
      <c r="BA13" s="464"/>
      <c r="BB13" s="464"/>
      <c r="BC13" s="464"/>
      <c r="BD13" s="464"/>
      <c r="BE13" s="464"/>
      <c r="BF13" s="464"/>
      <c r="BG13" s="464"/>
      <c r="BH13" s="464"/>
      <c r="BI13" s="464"/>
      <c r="BJ13" s="464"/>
      <c r="BK13" s="464"/>
      <c r="BL13" s="464"/>
      <c r="BM13" s="465"/>
      <c r="BN13" s="429">
        <v>127035</v>
      </c>
      <c r="BO13" s="430"/>
      <c r="BP13" s="430"/>
      <c r="BQ13" s="430"/>
      <c r="BR13" s="430"/>
      <c r="BS13" s="430"/>
      <c r="BT13" s="430"/>
      <c r="BU13" s="431"/>
      <c r="BV13" s="429">
        <v>-597558</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11.2</v>
      </c>
      <c r="CU13" s="427"/>
      <c r="CV13" s="427"/>
      <c r="CW13" s="427"/>
      <c r="CX13" s="427"/>
      <c r="CY13" s="427"/>
      <c r="CZ13" s="427"/>
      <c r="DA13" s="428"/>
      <c r="DB13" s="426">
        <v>11.9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357171</v>
      </c>
      <c r="S14" s="514"/>
      <c r="T14" s="514"/>
      <c r="U14" s="514"/>
      <c r="V14" s="515"/>
      <c r="W14" s="419"/>
      <c r="X14" s="420"/>
      <c r="Y14" s="420"/>
      <c r="Z14" s="420"/>
      <c r="AA14" s="420"/>
      <c r="AB14" s="409"/>
      <c r="AC14" s="516">
        <v>1.5</v>
      </c>
      <c r="AD14" s="517"/>
      <c r="AE14" s="517"/>
      <c r="AF14" s="517"/>
      <c r="AG14" s="518"/>
      <c r="AH14" s="516">
        <v>1.5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137.30000000000001</v>
      </c>
      <c r="CU14" s="528"/>
      <c r="CV14" s="528"/>
      <c r="CW14" s="528"/>
      <c r="CX14" s="528"/>
      <c r="CY14" s="528"/>
      <c r="CZ14" s="528"/>
      <c r="DA14" s="529"/>
      <c r="DB14" s="527">
        <v>153</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147</v>
      </c>
      <c r="N15" s="521"/>
      <c r="O15" s="521"/>
      <c r="P15" s="521"/>
      <c r="Q15" s="522"/>
      <c r="R15" s="513">
        <v>353820</v>
      </c>
      <c r="S15" s="514"/>
      <c r="T15" s="514"/>
      <c r="U15" s="514"/>
      <c r="V15" s="515"/>
      <c r="W15" s="445" t="s">
        <v>148</v>
      </c>
      <c r="X15" s="446"/>
      <c r="Y15" s="446"/>
      <c r="Z15" s="446"/>
      <c r="AA15" s="446"/>
      <c r="AB15" s="436"/>
      <c r="AC15" s="480">
        <v>27796</v>
      </c>
      <c r="AD15" s="481"/>
      <c r="AE15" s="481"/>
      <c r="AF15" s="481"/>
      <c r="AG15" s="523"/>
      <c r="AH15" s="480">
        <v>28515</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44153909</v>
      </c>
      <c r="BO15" s="393"/>
      <c r="BP15" s="393"/>
      <c r="BQ15" s="393"/>
      <c r="BR15" s="393"/>
      <c r="BS15" s="393"/>
      <c r="BT15" s="393"/>
      <c r="BU15" s="394"/>
      <c r="BV15" s="392">
        <v>43856518</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18.600000000000001</v>
      </c>
      <c r="AD16" s="517"/>
      <c r="AE16" s="517"/>
      <c r="AF16" s="517"/>
      <c r="AG16" s="518"/>
      <c r="AH16" s="516">
        <v>19.100000000000001</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57478270</v>
      </c>
      <c r="BO16" s="430"/>
      <c r="BP16" s="430"/>
      <c r="BQ16" s="430"/>
      <c r="BR16" s="430"/>
      <c r="BS16" s="430"/>
      <c r="BT16" s="430"/>
      <c r="BU16" s="431"/>
      <c r="BV16" s="429">
        <v>56273034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119229</v>
      </c>
      <c r="AD17" s="481"/>
      <c r="AE17" s="481"/>
      <c r="AF17" s="481"/>
      <c r="AG17" s="523"/>
      <c r="AH17" s="480">
        <v>118691</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57284977</v>
      </c>
      <c r="BO17" s="430"/>
      <c r="BP17" s="430"/>
      <c r="BQ17" s="430"/>
      <c r="BR17" s="430"/>
      <c r="BS17" s="430"/>
      <c r="BT17" s="430"/>
      <c r="BU17" s="431"/>
      <c r="BV17" s="429">
        <v>56776201</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276.94</v>
      </c>
      <c r="M18" s="545"/>
      <c r="N18" s="545"/>
      <c r="O18" s="545"/>
      <c r="P18" s="545"/>
      <c r="Q18" s="545"/>
      <c r="R18" s="546"/>
      <c r="S18" s="546"/>
      <c r="T18" s="546"/>
      <c r="U18" s="546"/>
      <c r="V18" s="547"/>
      <c r="W18" s="447"/>
      <c r="X18" s="448"/>
      <c r="Y18" s="448"/>
      <c r="Z18" s="448"/>
      <c r="AA18" s="448"/>
      <c r="AB18" s="439"/>
      <c r="AC18" s="548">
        <v>79.8</v>
      </c>
      <c r="AD18" s="549"/>
      <c r="AE18" s="549"/>
      <c r="AF18" s="549"/>
      <c r="AG18" s="550"/>
      <c r="AH18" s="548">
        <v>79.400000000000006</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77527673</v>
      </c>
      <c r="BO18" s="430"/>
      <c r="BP18" s="430"/>
      <c r="BQ18" s="430"/>
      <c r="BR18" s="430"/>
      <c r="BS18" s="430"/>
      <c r="BT18" s="430"/>
      <c r="BU18" s="431"/>
      <c r="BV18" s="429">
        <v>77671337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1301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82878867</v>
      </c>
      <c r="BO19" s="430"/>
      <c r="BP19" s="430"/>
      <c r="BQ19" s="430"/>
      <c r="BR19" s="430"/>
      <c r="BS19" s="430"/>
      <c r="BT19" s="430"/>
      <c r="BU19" s="431"/>
      <c r="BV19" s="429">
        <v>83564096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148920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198058445</v>
      </c>
      <c r="BO23" s="430"/>
      <c r="BP23" s="430"/>
      <c r="BQ23" s="430"/>
      <c r="BR23" s="430"/>
      <c r="BS23" s="430"/>
      <c r="BT23" s="430"/>
      <c r="BU23" s="431"/>
      <c r="BV23" s="429">
        <v>201773600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10480</v>
      </c>
      <c r="R24" s="481"/>
      <c r="S24" s="481"/>
      <c r="T24" s="481"/>
      <c r="U24" s="481"/>
      <c r="V24" s="523"/>
      <c r="W24" s="582"/>
      <c r="X24" s="570"/>
      <c r="Y24" s="571"/>
      <c r="Z24" s="479" t="s">
        <v>172</v>
      </c>
      <c r="AA24" s="459"/>
      <c r="AB24" s="459"/>
      <c r="AC24" s="459"/>
      <c r="AD24" s="459"/>
      <c r="AE24" s="459"/>
      <c r="AF24" s="459"/>
      <c r="AG24" s="460"/>
      <c r="AH24" s="480">
        <v>2318</v>
      </c>
      <c r="AI24" s="481"/>
      <c r="AJ24" s="481"/>
      <c r="AK24" s="481"/>
      <c r="AL24" s="523"/>
      <c r="AM24" s="480">
        <v>7185800</v>
      </c>
      <c r="AN24" s="481"/>
      <c r="AO24" s="481"/>
      <c r="AP24" s="481"/>
      <c r="AQ24" s="481"/>
      <c r="AR24" s="523"/>
      <c r="AS24" s="480">
        <v>3100</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92985599</v>
      </c>
      <c r="BO24" s="430"/>
      <c r="BP24" s="430"/>
      <c r="BQ24" s="430"/>
      <c r="BR24" s="430"/>
      <c r="BS24" s="430"/>
      <c r="BT24" s="430"/>
      <c r="BU24" s="431"/>
      <c r="BV24" s="429">
        <v>94509241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2</v>
      </c>
      <c r="M25" s="481"/>
      <c r="N25" s="481"/>
      <c r="O25" s="481"/>
      <c r="P25" s="523"/>
      <c r="Q25" s="480">
        <v>8550</v>
      </c>
      <c r="R25" s="481"/>
      <c r="S25" s="481"/>
      <c r="T25" s="481"/>
      <c r="U25" s="481"/>
      <c r="V25" s="523"/>
      <c r="W25" s="582"/>
      <c r="X25" s="570"/>
      <c r="Y25" s="571"/>
      <c r="Z25" s="479" t="s">
        <v>175</v>
      </c>
      <c r="AA25" s="459"/>
      <c r="AB25" s="459"/>
      <c r="AC25" s="459"/>
      <c r="AD25" s="459"/>
      <c r="AE25" s="459"/>
      <c r="AF25" s="459"/>
      <c r="AG25" s="460"/>
      <c r="AH25" s="480">
        <v>389</v>
      </c>
      <c r="AI25" s="481"/>
      <c r="AJ25" s="481"/>
      <c r="AK25" s="481"/>
      <c r="AL25" s="523"/>
      <c r="AM25" s="480">
        <v>1190729</v>
      </c>
      <c r="AN25" s="481"/>
      <c r="AO25" s="481"/>
      <c r="AP25" s="481"/>
      <c r="AQ25" s="481"/>
      <c r="AR25" s="523"/>
      <c r="AS25" s="480">
        <v>3061</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21657948</v>
      </c>
      <c r="BO25" s="393"/>
      <c r="BP25" s="393"/>
      <c r="BQ25" s="393"/>
      <c r="BR25" s="393"/>
      <c r="BS25" s="393"/>
      <c r="BT25" s="393"/>
      <c r="BU25" s="394"/>
      <c r="BV25" s="392">
        <v>23663260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7330</v>
      </c>
      <c r="R26" s="481"/>
      <c r="S26" s="481"/>
      <c r="T26" s="481"/>
      <c r="U26" s="481"/>
      <c r="V26" s="523"/>
      <c r="W26" s="582"/>
      <c r="X26" s="570"/>
      <c r="Y26" s="571"/>
      <c r="Z26" s="479" t="s">
        <v>178</v>
      </c>
      <c r="AA26" s="592"/>
      <c r="AB26" s="592"/>
      <c r="AC26" s="592"/>
      <c r="AD26" s="592"/>
      <c r="AE26" s="592"/>
      <c r="AF26" s="592"/>
      <c r="AG26" s="593"/>
      <c r="AH26" s="480">
        <v>337</v>
      </c>
      <c r="AI26" s="481"/>
      <c r="AJ26" s="481"/>
      <c r="AK26" s="481"/>
      <c r="AL26" s="523"/>
      <c r="AM26" s="480">
        <v>1130298</v>
      </c>
      <c r="AN26" s="481"/>
      <c r="AO26" s="481"/>
      <c r="AP26" s="481"/>
      <c r="AQ26" s="481"/>
      <c r="AR26" s="523"/>
      <c r="AS26" s="480">
        <v>3354</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180</v>
      </c>
      <c r="BO26" s="430"/>
      <c r="BP26" s="430"/>
      <c r="BQ26" s="430"/>
      <c r="BR26" s="430"/>
      <c r="BS26" s="430"/>
      <c r="BT26" s="430"/>
      <c r="BU26" s="431"/>
      <c r="BV26" s="429" t="s">
        <v>129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7330</v>
      </c>
      <c r="R27" s="481"/>
      <c r="S27" s="481"/>
      <c r="T27" s="481"/>
      <c r="U27" s="481"/>
      <c r="V27" s="523"/>
      <c r="W27" s="582"/>
      <c r="X27" s="570"/>
      <c r="Y27" s="571"/>
      <c r="Z27" s="479" t="s">
        <v>182</v>
      </c>
      <c r="AA27" s="459"/>
      <c r="AB27" s="459"/>
      <c r="AC27" s="459"/>
      <c r="AD27" s="459"/>
      <c r="AE27" s="459"/>
      <c r="AF27" s="459"/>
      <c r="AG27" s="460"/>
      <c r="AH27" s="480">
        <v>174</v>
      </c>
      <c r="AI27" s="481"/>
      <c r="AJ27" s="481"/>
      <c r="AK27" s="481"/>
      <c r="AL27" s="523"/>
      <c r="AM27" s="480">
        <v>581886</v>
      </c>
      <c r="AN27" s="481"/>
      <c r="AO27" s="481"/>
      <c r="AP27" s="481"/>
      <c r="AQ27" s="481"/>
      <c r="AR27" s="523"/>
      <c r="AS27" s="480">
        <v>3344</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t="s">
        <v>129</v>
      </c>
      <c r="BO27" s="606"/>
      <c r="BP27" s="606"/>
      <c r="BQ27" s="606"/>
      <c r="BR27" s="606"/>
      <c r="BS27" s="606"/>
      <c r="BT27" s="606"/>
      <c r="BU27" s="607"/>
      <c r="BV27" s="605" t="s">
        <v>180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6440</v>
      </c>
      <c r="R28" s="481"/>
      <c r="S28" s="481"/>
      <c r="T28" s="481"/>
      <c r="U28" s="481"/>
      <c r="V28" s="523"/>
      <c r="W28" s="582"/>
      <c r="X28" s="570"/>
      <c r="Y28" s="571"/>
      <c r="Z28" s="479" t="s">
        <v>185</v>
      </c>
      <c r="AA28" s="459"/>
      <c r="AB28" s="459"/>
      <c r="AC28" s="459"/>
      <c r="AD28" s="459"/>
      <c r="AE28" s="459"/>
      <c r="AF28" s="459"/>
      <c r="AG28" s="460"/>
      <c r="AH28" s="480">
        <v>42</v>
      </c>
      <c r="AI28" s="481"/>
      <c r="AJ28" s="481"/>
      <c r="AK28" s="481"/>
      <c r="AL28" s="523"/>
      <c r="AM28" s="480">
        <v>114954</v>
      </c>
      <c r="AN28" s="481"/>
      <c r="AO28" s="481"/>
      <c r="AP28" s="481"/>
      <c r="AQ28" s="481"/>
      <c r="AR28" s="523"/>
      <c r="AS28" s="480">
        <v>2737</v>
      </c>
      <c r="AT28" s="481"/>
      <c r="AU28" s="481"/>
      <c r="AV28" s="481"/>
      <c r="AW28" s="481"/>
      <c r="AX28" s="482"/>
      <c r="AY28" s="608" t="s">
        <v>186</v>
      </c>
      <c r="AZ28" s="609"/>
      <c r="BA28" s="609"/>
      <c r="BB28" s="610"/>
      <c r="BC28" s="389" t="s">
        <v>47</v>
      </c>
      <c r="BD28" s="390"/>
      <c r="BE28" s="390"/>
      <c r="BF28" s="390"/>
      <c r="BG28" s="390"/>
      <c r="BH28" s="390"/>
      <c r="BI28" s="390"/>
      <c r="BJ28" s="390"/>
      <c r="BK28" s="390"/>
      <c r="BL28" s="390"/>
      <c r="BM28" s="391"/>
      <c r="BN28" s="392">
        <v>1433230</v>
      </c>
      <c r="BO28" s="393"/>
      <c r="BP28" s="393"/>
      <c r="BQ28" s="393"/>
      <c r="BR28" s="393"/>
      <c r="BS28" s="393"/>
      <c r="BT28" s="393"/>
      <c r="BU28" s="394"/>
      <c r="BV28" s="392">
        <v>1183080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37</v>
      </c>
      <c r="M29" s="481"/>
      <c r="N29" s="481"/>
      <c r="O29" s="481"/>
      <c r="P29" s="523"/>
      <c r="Q29" s="480">
        <v>5960</v>
      </c>
      <c r="R29" s="481"/>
      <c r="S29" s="481"/>
      <c r="T29" s="481"/>
      <c r="U29" s="481"/>
      <c r="V29" s="523"/>
      <c r="W29" s="583"/>
      <c r="X29" s="584"/>
      <c r="Y29" s="585"/>
      <c r="Z29" s="479" t="s">
        <v>188</v>
      </c>
      <c r="AA29" s="459"/>
      <c r="AB29" s="459"/>
      <c r="AC29" s="459"/>
      <c r="AD29" s="459"/>
      <c r="AE29" s="459"/>
      <c r="AF29" s="459"/>
      <c r="AG29" s="460"/>
      <c r="AH29" s="480">
        <v>2534</v>
      </c>
      <c r="AI29" s="481"/>
      <c r="AJ29" s="481"/>
      <c r="AK29" s="481"/>
      <c r="AL29" s="523"/>
      <c r="AM29" s="480">
        <v>7882640</v>
      </c>
      <c r="AN29" s="481"/>
      <c r="AO29" s="481"/>
      <c r="AP29" s="481"/>
      <c r="AQ29" s="481"/>
      <c r="AR29" s="523"/>
      <c r="AS29" s="480">
        <v>3111</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14586</v>
      </c>
      <c r="BO29" s="430"/>
      <c r="BP29" s="430"/>
      <c r="BQ29" s="430"/>
      <c r="BR29" s="430"/>
      <c r="BS29" s="430"/>
      <c r="BT29" s="430"/>
      <c r="BU29" s="431"/>
      <c r="BV29" s="429">
        <v>9112</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99.7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6167755</v>
      </c>
      <c r="BO30" s="606"/>
      <c r="BP30" s="606"/>
      <c r="BQ30" s="606"/>
      <c r="BR30" s="606"/>
      <c r="BS30" s="606"/>
      <c r="BT30" s="606"/>
      <c r="BU30" s="607"/>
      <c r="BV30" s="605">
        <v>6197287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199</v>
      </c>
      <c r="V33" s="453"/>
      <c r="W33" s="418" t="s">
        <v>198</v>
      </c>
      <c r="X33" s="418"/>
      <c r="Y33" s="418"/>
      <c r="Z33" s="418"/>
      <c r="AA33" s="418"/>
      <c r="AB33" s="418"/>
      <c r="AC33" s="418"/>
      <c r="AD33" s="418"/>
      <c r="AE33" s="418"/>
      <c r="AF33" s="418"/>
      <c r="AG33" s="418"/>
      <c r="AH33" s="418"/>
      <c r="AI33" s="418"/>
      <c r="AJ33" s="418"/>
      <c r="AK33" s="418"/>
      <c r="AL33" s="216"/>
      <c r="AM33" s="453" t="s">
        <v>199</v>
      </c>
      <c r="AN33" s="453"/>
      <c r="AO33" s="418" t="s">
        <v>200</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199</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7</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10</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13</v>
      </c>
      <c r="BX34" s="618"/>
      <c r="BY34" s="619" t="str">
        <f>IF('各会計、関係団体の財政状況及び健全化判断比率'!B68="","",'各会計、関係団体の財政状況及び健全化判断比率'!B68)</f>
        <v>奈良市市町村総合事務組合</v>
      </c>
      <c r="BZ34" s="619"/>
      <c r="CA34" s="619"/>
      <c r="CB34" s="619"/>
      <c r="CC34" s="619"/>
      <c r="CD34" s="619"/>
      <c r="CE34" s="619"/>
      <c r="CF34" s="619"/>
      <c r="CG34" s="619"/>
      <c r="CH34" s="619"/>
      <c r="CI34" s="619"/>
      <c r="CJ34" s="619"/>
      <c r="CK34" s="619"/>
      <c r="CL34" s="619"/>
      <c r="CM34" s="619"/>
      <c r="CN34" s="214"/>
      <c r="CO34" s="618">
        <f>IF(CQ34="","",MAX(C34:D43,U34:V43,AM34:AN43,BE34:BF43,BW34:BX43)+1)</f>
        <v>17</v>
      </c>
      <c r="CP34" s="618"/>
      <c r="CQ34" s="619" t="str">
        <f>IF('各会計、関係団体の財政状況及び健全化判断比率'!BS7="","",'各会計、関係団体の財政状況及び健全化判断比率'!BS7)</f>
        <v>奈良市清美公社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住宅新築資金等貸付金特別会計</v>
      </c>
      <c r="F35" s="619"/>
      <c r="G35" s="619"/>
      <c r="H35" s="619"/>
      <c r="I35" s="619"/>
      <c r="J35" s="619"/>
      <c r="K35" s="619"/>
      <c r="L35" s="619"/>
      <c r="M35" s="619"/>
      <c r="N35" s="619"/>
      <c r="O35" s="619"/>
      <c r="P35" s="619"/>
      <c r="Q35" s="619"/>
      <c r="R35" s="619"/>
      <c r="S35" s="619"/>
      <c r="T35" s="214"/>
      <c r="U35" s="618">
        <f>IF(W35="","",U34+1)</f>
        <v>8</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11</v>
      </c>
      <c r="AN35" s="618"/>
      <c r="AO35" s="619" t="str">
        <f>IF('各会計、関係団体の財政状況及び健全化判断比率'!B32="","",'各会計、関係団体の財政状況及び健全化判断比率'!B32)</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14</v>
      </c>
      <c r="BX35" s="618"/>
      <c r="BY35" s="619" t="str">
        <f>IF('各会計、関係団体の財政状況及び健全化判断比率'!B69="","",'各会計、関係団体の財政状況及び健全化判断比率'!B69)</f>
        <v>山辺環境衛生組合</v>
      </c>
      <c r="BZ35" s="619"/>
      <c r="CA35" s="619"/>
      <c r="CB35" s="619"/>
      <c r="CC35" s="619"/>
      <c r="CD35" s="619"/>
      <c r="CE35" s="619"/>
      <c r="CF35" s="619"/>
      <c r="CG35" s="619"/>
      <c r="CH35" s="619"/>
      <c r="CI35" s="619"/>
      <c r="CJ35" s="619"/>
      <c r="CK35" s="619"/>
      <c r="CL35" s="619"/>
      <c r="CM35" s="619"/>
      <c r="CN35" s="214"/>
      <c r="CO35" s="618">
        <f t="shared" ref="CO35:CO43" si="3">IF(CQ35="","",CO34+1)</f>
        <v>18</v>
      </c>
      <c r="CP35" s="618"/>
      <c r="CQ35" s="619" t="str">
        <f>IF('各会計、関係団体の財政状況及び健全化判断比率'!BS8="","",'各会計、関係団体の財政状況及び健全化判断比率'!BS8)</f>
        <v>奈良市市街地開発株式会社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土地区画整理事業特別会計</v>
      </c>
      <c r="F36" s="619"/>
      <c r="G36" s="619"/>
      <c r="H36" s="619"/>
      <c r="I36" s="619"/>
      <c r="J36" s="619"/>
      <c r="K36" s="619"/>
      <c r="L36" s="619"/>
      <c r="M36" s="619"/>
      <c r="N36" s="619"/>
      <c r="O36" s="619"/>
      <c r="P36" s="619"/>
      <c r="Q36" s="619"/>
      <c r="R36" s="619"/>
      <c r="S36" s="619"/>
      <c r="T36" s="214"/>
      <c r="U36" s="618">
        <f t="shared" ref="U36:U43" si="4">IF(W36="","",U35+1)</f>
        <v>9</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f t="shared" si="0"/>
        <v>12</v>
      </c>
      <c r="AN36" s="618"/>
      <c r="AO36" s="619" t="str">
        <f>IF('各会計、関係団体の財政状況及び健全化判断比率'!B33="","",'各会計、関係団体の財政状況及び健全化判断比率'!B33)</f>
        <v>病院事業会計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15</v>
      </c>
      <c r="BX36" s="618"/>
      <c r="BY36" s="619" t="str">
        <f>IF('各会計、関係団体の財政状況及び健全化判断比率'!B70="","",'各会計、関係団体の財政状況及び健全化判断比率'!B70)</f>
        <v>奈良県住宅新築資金等貸付金回収管理組合</v>
      </c>
      <c r="BZ36" s="619"/>
      <c r="CA36" s="619"/>
      <c r="CB36" s="619"/>
      <c r="CC36" s="619"/>
      <c r="CD36" s="619"/>
      <c r="CE36" s="619"/>
      <c r="CF36" s="619"/>
      <c r="CG36" s="619"/>
      <c r="CH36" s="619"/>
      <c r="CI36" s="619"/>
      <c r="CJ36" s="619"/>
      <c r="CK36" s="619"/>
      <c r="CL36" s="619"/>
      <c r="CM36" s="619"/>
      <c r="CN36" s="214"/>
      <c r="CO36" s="618">
        <f t="shared" si="3"/>
        <v>19</v>
      </c>
      <c r="CP36" s="618"/>
      <c r="CQ36" s="619" t="str">
        <f>IF('各会計、関係団体の財政状況及び健全化判断比率'!BS9="","",'各会計、関係団体の財政状況及び健全化判断比率'!BS9)</f>
        <v>奈良市生涯学習財団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f>IF(E37="","",C36+1)</f>
        <v>4</v>
      </c>
      <c r="D37" s="618"/>
      <c r="E37" s="619" t="str">
        <f>IF('各会計、関係団体の財政状況及び健全化判断比率'!B10="","",'各会計、関係団体の財政状況及び健全化判断比率'!B10)</f>
        <v>市街地再開発事業特別会計</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16</v>
      </c>
      <c r="BX37" s="618"/>
      <c r="BY37" s="619" t="str">
        <f>IF('各会計、関係団体の財政状況及び健全化判断比率'!B71="","",'各会計、関係団体の財政状況及び健全化判断比率'!B71)</f>
        <v>奈良県後期高齢者医療広域連合</v>
      </c>
      <c r="BZ37" s="619"/>
      <c r="CA37" s="619"/>
      <c r="CB37" s="619"/>
      <c r="CC37" s="619"/>
      <c r="CD37" s="619"/>
      <c r="CE37" s="619"/>
      <c r="CF37" s="619"/>
      <c r="CG37" s="619"/>
      <c r="CH37" s="619"/>
      <c r="CI37" s="619"/>
      <c r="CJ37" s="619"/>
      <c r="CK37" s="619"/>
      <c r="CL37" s="619"/>
      <c r="CM37" s="619"/>
      <c r="CN37" s="214"/>
      <c r="CO37" s="618">
        <f t="shared" si="3"/>
        <v>20</v>
      </c>
      <c r="CP37" s="618"/>
      <c r="CQ37" s="619" t="str">
        <f>IF('各会計、関係団体の財政状況及び健全化判断比率'!BS10="","",'各会計、関係団体の財政状況及び健全化判断比率'!BS10)</f>
        <v>奈良市総合財団</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f t="shared" ref="C38:C43" si="5">IF(E38="","",C37+1)</f>
        <v>5</v>
      </c>
      <c r="D38" s="618"/>
      <c r="E38" s="619" t="str">
        <f>IF('各会計、関係団体の財政状況及び健全化判断比率'!B11="","",'各会計、関係団体の財政状況及び健全化判断比率'!B11)</f>
        <v>公共用地取得事業特別会計</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f t="shared" si="5"/>
        <v>6</v>
      </c>
      <c r="D39" s="618"/>
      <c r="E39" s="619" t="str">
        <f>IF('各会計、関係団体の財政状況及び健全化判断比率'!B12="","",'各会計、関係団体の財政状況及び健全化判断比率'!B12)</f>
        <v>母子父子寡婦福祉資金貸付金特別会計</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OkQ9YbkQq/gKApq3pvQsFNm1svzDJYBO5Lp/xOiamybNuoerp54Q1ARl4GSd+Swwph32nUsdArb+9UN1Wu3otQ==" saltValue="PLPub3FnKbaQ7jASlRD17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0" t="s">
        <v>576</v>
      </c>
      <c r="D34" s="1210"/>
      <c r="E34" s="1211"/>
      <c r="F34" s="32" t="s">
        <v>577</v>
      </c>
      <c r="G34" s="33" t="s">
        <v>577</v>
      </c>
      <c r="H34" s="33" t="s">
        <v>578</v>
      </c>
      <c r="I34" s="33" t="s">
        <v>578</v>
      </c>
      <c r="J34" s="34" t="s">
        <v>579</v>
      </c>
      <c r="K34" s="22"/>
      <c r="L34" s="22"/>
      <c r="M34" s="22"/>
      <c r="N34" s="22"/>
      <c r="O34" s="22"/>
      <c r="P34" s="22"/>
    </row>
    <row r="35" spans="1:16" ht="39" customHeight="1" x14ac:dyDescent="0.15">
      <c r="A35" s="22"/>
      <c r="B35" s="35"/>
      <c r="C35" s="1204" t="s">
        <v>580</v>
      </c>
      <c r="D35" s="1205"/>
      <c r="E35" s="1206"/>
      <c r="F35" s="36">
        <v>3.55</v>
      </c>
      <c r="G35" s="37">
        <v>5.14</v>
      </c>
      <c r="H35" s="37">
        <v>6.65</v>
      </c>
      <c r="I35" s="37">
        <v>7.92</v>
      </c>
      <c r="J35" s="38">
        <v>7.76</v>
      </c>
      <c r="K35" s="22"/>
      <c r="L35" s="22"/>
      <c r="M35" s="22"/>
      <c r="N35" s="22"/>
      <c r="O35" s="22"/>
      <c r="P35" s="22"/>
    </row>
    <row r="36" spans="1:16" ht="39" customHeight="1" x14ac:dyDescent="0.15">
      <c r="A36" s="22"/>
      <c r="B36" s="35"/>
      <c r="C36" s="1204" t="s">
        <v>581</v>
      </c>
      <c r="D36" s="1205"/>
      <c r="E36" s="1206"/>
      <c r="F36" s="36">
        <v>0.48</v>
      </c>
      <c r="G36" s="37">
        <v>0.76</v>
      </c>
      <c r="H36" s="37">
        <v>1.21</v>
      </c>
      <c r="I36" s="37">
        <v>1.59</v>
      </c>
      <c r="J36" s="38">
        <v>1.64</v>
      </c>
      <c r="K36" s="22"/>
      <c r="L36" s="22"/>
      <c r="M36" s="22"/>
      <c r="N36" s="22"/>
      <c r="O36" s="22"/>
      <c r="P36" s="22"/>
    </row>
    <row r="37" spans="1:16" ht="39" customHeight="1" x14ac:dyDescent="0.15">
      <c r="A37" s="22"/>
      <c r="B37" s="35"/>
      <c r="C37" s="1204" t="s">
        <v>582</v>
      </c>
      <c r="D37" s="1205"/>
      <c r="E37" s="1206"/>
      <c r="F37" s="36">
        <v>3.07</v>
      </c>
      <c r="G37" s="37">
        <v>1.29</v>
      </c>
      <c r="H37" s="37">
        <v>1.41</v>
      </c>
      <c r="I37" s="37">
        <v>1.33</v>
      </c>
      <c r="J37" s="38">
        <v>1.49</v>
      </c>
      <c r="K37" s="22"/>
      <c r="L37" s="22"/>
      <c r="M37" s="22"/>
      <c r="N37" s="22"/>
      <c r="O37" s="22"/>
      <c r="P37" s="22"/>
    </row>
    <row r="38" spans="1:16" ht="39" customHeight="1" x14ac:dyDescent="0.15">
      <c r="A38" s="22"/>
      <c r="B38" s="35"/>
      <c r="C38" s="1204" t="s">
        <v>583</v>
      </c>
      <c r="D38" s="1205"/>
      <c r="E38" s="1206"/>
      <c r="F38" s="36">
        <v>0.02</v>
      </c>
      <c r="G38" s="37">
        <v>0.14000000000000001</v>
      </c>
      <c r="H38" s="37">
        <v>0.31</v>
      </c>
      <c r="I38" s="37">
        <v>0.97</v>
      </c>
      <c r="J38" s="38">
        <v>1.03</v>
      </c>
      <c r="K38" s="22"/>
      <c r="L38" s="22"/>
      <c r="M38" s="22"/>
      <c r="N38" s="22"/>
      <c r="O38" s="22"/>
      <c r="P38" s="22"/>
    </row>
    <row r="39" spans="1:16" ht="39" customHeight="1" x14ac:dyDescent="0.15">
      <c r="A39" s="22"/>
      <c r="B39" s="35"/>
      <c r="C39" s="1204" t="s">
        <v>584</v>
      </c>
      <c r="D39" s="1205"/>
      <c r="E39" s="1206"/>
      <c r="F39" s="36">
        <v>0.44</v>
      </c>
      <c r="G39" s="37">
        <v>0.44</v>
      </c>
      <c r="H39" s="37">
        <v>0.43</v>
      </c>
      <c r="I39" s="37">
        <v>0.44</v>
      </c>
      <c r="J39" s="38">
        <v>0.43</v>
      </c>
      <c r="K39" s="22"/>
      <c r="L39" s="22"/>
      <c r="M39" s="22"/>
      <c r="N39" s="22"/>
      <c r="O39" s="22"/>
      <c r="P39" s="22"/>
    </row>
    <row r="40" spans="1:16" ht="39" customHeight="1" x14ac:dyDescent="0.15">
      <c r="A40" s="22"/>
      <c r="B40" s="35"/>
      <c r="C40" s="1204" t="s">
        <v>585</v>
      </c>
      <c r="D40" s="1205"/>
      <c r="E40" s="1206"/>
      <c r="F40" s="36">
        <v>7.0000000000000007E-2</v>
      </c>
      <c r="G40" s="37">
        <v>0.32</v>
      </c>
      <c r="H40" s="37">
        <v>0.74</v>
      </c>
      <c r="I40" s="37">
        <v>7.0000000000000007E-2</v>
      </c>
      <c r="J40" s="38">
        <v>0.09</v>
      </c>
      <c r="K40" s="22"/>
      <c r="L40" s="22"/>
      <c r="M40" s="22"/>
      <c r="N40" s="22"/>
      <c r="O40" s="22"/>
      <c r="P40" s="22"/>
    </row>
    <row r="41" spans="1:16" ht="39" customHeight="1" x14ac:dyDescent="0.15">
      <c r="A41" s="22"/>
      <c r="B41" s="35"/>
      <c r="C41" s="1204" t="s">
        <v>586</v>
      </c>
      <c r="D41" s="1205"/>
      <c r="E41" s="1206"/>
      <c r="F41" s="36">
        <v>0.02</v>
      </c>
      <c r="G41" s="37">
        <v>0.02</v>
      </c>
      <c r="H41" s="37">
        <v>0.08</v>
      </c>
      <c r="I41" s="37">
        <v>0.03</v>
      </c>
      <c r="J41" s="38">
        <v>0.02</v>
      </c>
      <c r="K41" s="22"/>
      <c r="L41" s="22"/>
      <c r="M41" s="22"/>
      <c r="N41" s="22"/>
      <c r="O41" s="22"/>
      <c r="P41" s="22"/>
    </row>
    <row r="42" spans="1:16" ht="39" customHeight="1" x14ac:dyDescent="0.15">
      <c r="A42" s="22"/>
      <c r="B42" s="39"/>
      <c r="C42" s="1204" t="s">
        <v>587</v>
      </c>
      <c r="D42" s="1205"/>
      <c r="E42" s="1206"/>
      <c r="F42" s="36" t="s">
        <v>527</v>
      </c>
      <c r="G42" s="37" t="s">
        <v>588</v>
      </c>
      <c r="H42" s="37" t="s">
        <v>589</v>
      </c>
      <c r="I42" s="37" t="s">
        <v>527</v>
      </c>
      <c r="J42" s="38" t="s">
        <v>527</v>
      </c>
      <c r="K42" s="22"/>
      <c r="L42" s="22"/>
      <c r="M42" s="22"/>
      <c r="N42" s="22"/>
      <c r="O42" s="22"/>
      <c r="P42" s="22"/>
    </row>
    <row r="43" spans="1:16" ht="39" customHeight="1" thickBot="1" x14ac:dyDescent="0.2">
      <c r="A43" s="22"/>
      <c r="B43" s="40"/>
      <c r="C43" s="1207" t="s">
        <v>590</v>
      </c>
      <c r="D43" s="1208"/>
      <c r="E43" s="1209"/>
      <c r="F43" s="41">
        <v>7.0000000000000007E-2</v>
      </c>
      <c r="G43" s="42">
        <v>7.0000000000000007E-2</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W9U6fdPgESqx+SMaX9nBk38uMQ2OQ115NGvKdyPcSwGi1QyYnweaMeUMScp84TC7wla7XxvP+hsZcPsv7BTgQ==" saltValue="6pbf+4EMBUF6x8Kvgahw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A2" sqref="A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18721</v>
      </c>
      <c r="L45" s="60">
        <v>18921</v>
      </c>
      <c r="M45" s="60">
        <v>18571</v>
      </c>
      <c r="N45" s="60">
        <v>18566</v>
      </c>
      <c r="O45" s="61">
        <v>18105</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527</v>
      </c>
      <c r="L46" s="64" t="s">
        <v>527</v>
      </c>
      <c r="M46" s="64" t="s">
        <v>527</v>
      </c>
      <c r="N46" s="64" t="s">
        <v>527</v>
      </c>
      <c r="O46" s="65" t="s">
        <v>527</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527</v>
      </c>
      <c r="L47" s="64" t="s">
        <v>527</v>
      </c>
      <c r="M47" s="64" t="s">
        <v>527</v>
      </c>
      <c r="N47" s="64" t="s">
        <v>527</v>
      </c>
      <c r="O47" s="65" t="s">
        <v>527</v>
      </c>
      <c r="P47" s="48"/>
      <c r="Q47" s="48"/>
      <c r="R47" s="48"/>
      <c r="S47" s="48"/>
      <c r="T47" s="48"/>
      <c r="U47" s="48"/>
    </row>
    <row r="48" spans="1:21" ht="30.75" customHeight="1" x14ac:dyDescent="0.15">
      <c r="A48" s="48"/>
      <c r="B48" s="1214"/>
      <c r="C48" s="1215"/>
      <c r="D48" s="62"/>
      <c r="E48" s="1220" t="s">
        <v>14</v>
      </c>
      <c r="F48" s="1220"/>
      <c r="G48" s="1220"/>
      <c r="H48" s="1220"/>
      <c r="I48" s="1220"/>
      <c r="J48" s="1221"/>
      <c r="K48" s="63">
        <v>2550</v>
      </c>
      <c r="L48" s="64">
        <v>2131</v>
      </c>
      <c r="M48" s="64">
        <v>2024</v>
      </c>
      <c r="N48" s="64">
        <v>2060</v>
      </c>
      <c r="O48" s="65">
        <v>1774</v>
      </c>
      <c r="P48" s="48"/>
      <c r="Q48" s="48"/>
      <c r="R48" s="48"/>
      <c r="S48" s="48"/>
      <c r="T48" s="48"/>
      <c r="U48" s="48"/>
    </row>
    <row r="49" spans="1:21" ht="30.75" customHeight="1" x14ac:dyDescent="0.15">
      <c r="A49" s="48"/>
      <c r="B49" s="1214"/>
      <c r="C49" s="1215"/>
      <c r="D49" s="62"/>
      <c r="E49" s="1220" t="s">
        <v>15</v>
      </c>
      <c r="F49" s="1220"/>
      <c r="G49" s="1220"/>
      <c r="H49" s="1220"/>
      <c r="I49" s="1220"/>
      <c r="J49" s="1221"/>
      <c r="K49" s="63" t="s">
        <v>527</v>
      </c>
      <c r="L49" s="64" t="s">
        <v>527</v>
      </c>
      <c r="M49" s="64" t="s">
        <v>527</v>
      </c>
      <c r="N49" s="64" t="s">
        <v>527</v>
      </c>
      <c r="O49" s="65" t="s">
        <v>527</v>
      </c>
      <c r="P49" s="48"/>
      <c r="Q49" s="48"/>
      <c r="R49" s="48"/>
      <c r="S49" s="48"/>
      <c r="T49" s="48"/>
      <c r="U49" s="48"/>
    </row>
    <row r="50" spans="1:21" ht="30.75" customHeight="1" x14ac:dyDescent="0.15">
      <c r="A50" s="48"/>
      <c r="B50" s="1214"/>
      <c r="C50" s="1215"/>
      <c r="D50" s="62"/>
      <c r="E50" s="1220" t="s">
        <v>16</v>
      </c>
      <c r="F50" s="1220"/>
      <c r="G50" s="1220"/>
      <c r="H50" s="1220"/>
      <c r="I50" s="1220"/>
      <c r="J50" s="1221"/>
      <c r="K50" s="63">
        <v>8</v>
      </c>
      <c r="L50" s="64">
        <v>7</v>
      </c>
      <c r="M50" s="64">
        <v>7</v>
      </c>
      <c r="N50" s="64">
        <v>7</v>
      </c>
      <c r="O50" s="65">
        <v>4</v>
      </c>
      <c r="P50" s="48"/>
      <c r="Q50" s="48"/>
      <c r="R50" s="48"/>
      <c r="S50" s="48"/>
      <c r="T50" s="48"/>
      <c r="U50" s="48"/>
    </row>
    <row r="51" spans="1:21" ht="30.75" customHeight="1" x14ac:dyDescent="0.15">
      <c r="A51" s="48"/>
      <c r="B51" s="1216"/>
      <c r="C51" s="1217"/>
      <c r="D51" s="66"/>
      <c r="E51" s="1220" t="s">
        <v>17</v>
      </c>
      <c r="F51" s="1220"/>
      <c r="G51" s="1220"/>
      <c r="H51" s="1220"/>
      <c r="I51" s="1220"/>
      <c r="J51" s="1221"/>
      <c r="K51" s="63">
        <v>14</v>
      </c>
      <c r="L51" s="64">
        <v>13</v>
      </c>
      <c r="M51" s="64">
        <v>9</v>
      </c>
      <c r="N51" s="64">
        <v>7</v>
      </c>
      <c r="O51" s="65">
        <v>8</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12527</v>
      </c>
      <c r="L52" s="64">
        <v>12612</v>
      </c>
      <c r="M52" s="64">
        <v>12755</v>
      </c>
      <c r="N52" s="64">
        <v>13246</v>
      </c>
      <c r="O52" s="65">
        <v>12795</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8766</v>
      </c>
      <c r="L53" s="69">
        <v>8460</v>
      </c>
      <c r="M53" s="69">
        <v>7856</v>
      </c>
      <c r="N53" s="69">
        <v>7394</v>
      </c>
      <c r="O53" s="70">
        <v>7096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28" t="s">
        <v>24</v>
      </c>
      <c r="C57" s="1229"/>
      <c r="D57" s="1232" t="s">
        <v>25</v>
      </c>
      <c r="E57" s="1233"/>
      <c r="F57" s="1233"/>
      <c r="G57" s="1233"/>
      <c r="H57" s="1233"/>
      <c r="I57" s="1233"/>
      <c r="J57" s="1234"/>
      <c r="K57" s="83" t="s">
        <v>614</v>
      </c>
      <c r="L57" s="84" t="s">
        <v>614</v>
      </c>
      <c r="M57" s="84" t="s">
        <v>614</v>
      </c>
      <c r="N57" s="84" t="s">
        <v>614</v>
      </c>
      <c r="O57" s="85" t="s">
        <v>614</v>
      </c>
    </row>
    <row r="58" spans="1:21" ht="31.5" customHeight="1" thickBot="1" x14ac:dyDescent="0.2">
      <c r="B58" s="1230"/>
      <c r="C58" s="1231"/>
      <c r="D58" s="1235" t="s">
        <v>26</v>
      </c>
      <c r="E58" s="1236"/>
      <c r="F58" s="1236"/>
      <c r="G58" s="1236"/>
      <c r="H58" s="1236"/>
      <c r="I58" s="1236"/>
      <c r="J58" s="1237"/>
      <c r="K58" s="86" t="s">
        <v>614</v>
      </c>
      <c r="L58" s="87" t="s">
        <v>614</v>
      </c>
      <c r="M58" s="87" t="s">
        <v>614</v>
      </c>
      <c r="N58" s="87" t="s">
        <v>614</v>
      </c>
      <c r="O58" s="88" t="s">
        <v>614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FBl5XSjq3Y1XRSwDk0sPmLvy5kaORWnPq5m3DsgawY8lflVFuj2+VODmRQcdQ3l39B4zzpizJkc2RLf2z3CTA==" saltValue="QzfAJFZP4SL/TvpY9qX57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568</v>
      </c>
      <c r="J40" s="100" t="s">
        <v>569</v>
      </c>
      <c r="K40" s="100" t="s">
        <v>570</v>
      </c>
      <c r="L40" s="100" t="s">
        <v>571</v>
      </c>
      <c r="M40" s="101" t="s">
        <v>572</v>
      </c>
    </row>
    <row r="41" spans="2:13" ht="27.75" customHeight="1" x14ac:dyDescent="0.15">
      <c r="B41" s="1238" t="s">
        <v>29</v>
      </c>
      <c r="C41" s="1239"/>
      <c r="D41" s="102"/>
      <c r="E41" s="1244" t="s">
        <v>30</v>
      </c>
      <c r="F41" s="1244"/>
      <c r="G41" s="1244"/>
      <c r="H41" s="1245"/>
      <c r="I41" s="103">
        <v>214248</v>
      </c>
      <c r="J41" s="104">
        <v>210323</v>
      </c>
      <c r="K41" s="104">
        <v>206090</v>
      </c>
      <c r="L41" s="104">
        <v>202489</v>
      </c>
      <c r="M41" s="105">
        <v>198626</v>
      </c>
    </row>
    <row r="42" spans="2:13" ht="27.75" customHeight="1" x14ac:dyDescent="0.15">
      <c r="B42" s="1240"/>
      <c r="C42" s="1241"/>
      <c r="D42" s="106"/>
      <c r="E42" s="1246" t="s">
        <v>31</v>
      </c>
      <c r="F42" s="1246"/>
      <c r="G42" s="1246"/>
      <c r="H42" s="1247"/>
      <c r="I42" s="107">
        <v>35</v>
      </c>
      <c r="J42" s="108">
        <v>29</v>
      </c>
      <c r="K42" s="108">
        <v>26</v>
      </c>
      <c r="L42" s="108">
        <v>17</v>
      </c>
      <c r="M42" s="109">
        <v>14</v>
      </c>
    </row>
    <row r="43" spans="2:13" ht="27.75" customHeight="1" x14ac:dyDescent="0.15">
      <c r="B43" s="1240"/>
      <c r="C43" s="1241"/>
      <c r="D43" s="106"/>
      <c r="E43" s="1246" t="s">
        <v>32</v>
      </c>
      <c r="F43" s="1246"/>
      <c r="G43" s="1246"/>
      <c r="H43" s="1247"/>
      <c r="I43" s="107">
        <v>36083</v>
      </c>
      <c r="J43" s="108">
        <v>32475</v>
      </c>
      <c r="K43" s="108">
        <v>31825</v>
      </c>
      <c r="L43" s="108">
        <v>31342</v>
      </c>
      <c r="M43" s="109">
        <v>28990</v>
      </c>
    </row>
    <row r="44" spans="2:13" ht="27.75" customHeight="1" x14ac:dyDescent="0.15">
      <c r="B44" s="1240"/>
      <c r="C44" s="1241"/>
      <c r="D44" s="106"/>
      <c r="E44" s="1246" t="s">
        <v>33</v>
      </c>
      <c r="F44" s="1246"/>
      <c r="G44" s="1246"/>
      <c r="H44" s="1247"/>
      <c r="I44" s="107" t="s">
        <v>527</v>
      </c>
      <c r="J44" s="108" t="s">
        <v>527</v>
      </c>
      <c r="K44" s="108" t="s">
        <v>527</v>
      </c>
      <c r="L44" s="108" t="s">
        <v>527</v>
      </c>
      <c r="M44" s="109" t="s">
        <v>527</v>
      </c>
    </row>
    <row r="45" spans="2:13" ht="27.75" customHeight="1" x14ac:dyDescent="0.15">
      <c r="B45" s="1240"/>
      <c r="C45" s="1241"/>
      <c r="D45" s="106"/>
      <c r="E45" s="1246" t="s">
        <v>34</v>
      </c>
      <c r="F45" s="1246"/>
      <c r="G45" s="1246"/>
      <c r="H45" s="1247"/>
      <c r="I45" s="107">
        <v>20816</v>
      </c>
      <c r="J45" s="108">
        <v>21416</v>
      </c>
      <c r="K45" s="108">
        <v>19646</v>
      </c>
      <c r="L45" s="108">
        <v>18655</v>
      </c>
      <c r="M45" s="109">
        <v>18053</v>
      </c>
    </row>
    <row r="46" spans="2:13" ht="27.75" customHeight="1" x14ac:dyDescent="0.15">
      <c r="B46" s="1240"/>
      <c r="C46" s="1241"/>
      <c r="D46" s="110"/>
      <c r="E46" s="1246" t="s">
        <v>35</v>
      </c>
      <c r="F46" s="1246"/>
      <c r="G46" s="1246"/>
      <c r="H46" s="1247"/>
      <c r="I46" s="107" t="s">
        <v>527</v>
      </c>
      <c r="J46" s="108" t="s">
        <v>527</v>
      </c>
      <c r="K46" s="108" t="s">
        <v>527</v>
      </c>
      <c r="L46" s="108" t="s">
        <v>527</v>
      </c>
      <c r="M46" s="109" t="s">
        <v>527</v>
      </c>
    </row>
    <row r="47" spans="2:13" ht="27.75" customHeight="1" x14ac:dyDescent="0.15">
      <c r="B47" s="1240"/>
      <c r="C47" s="1241"/>
      <c r="D47" s="111"/>
      <c r="E47" s="1248" t="s">
        <v>36</v>
      </c>
      <c r="F47" s="1249"/>
      <c r="G47" s="1249"/>
      <c r="H47" s="1250"/>
      <c r="I47" s="107" t="s">
        <v>527</v>
      </c>
      <c r="J47" s="108" t="s">
        <v>527</v>
      </c>
      <c r="K47" s="108" t="s">
        <v>527</v>
      </c>
      <c r="L47" s="108" t="s">
        <v>527</v>
      </c>
      <c r="M47" s="109" t="s">
        <v>527</v>
      </c>
    </row>
    <row r="48" spans="2:13" ht="27.75" customHeight="1" x14ac:dyDescent="0.15">
      <c r="B48" s="1240"/>
      <c r="C48" s="1241"/>
      <c r="D48" s="106"/>
      <c r="E48" s="1246" t="s">
        <v>37</v>
      </c>
      <c r="F48" s="1246"/>
      <c r="G48" s="1246"/>
      <c r="H48" s="1247"/>
      <c r="I48" s="107" t="s">
        <v>527</v>
      </c>
      <c r="J48" s="108" t="s">
        <v>527</v>
      </c>
      <c r="K48" s="108" t="s">
        <v>527</v>
      </c>
      <c r="L48" s="108" t="s">
        <v>527</v>
      </c>
      <c r="M48" s="109" t="s">
        <v>527</v>
      </c>
    </row>
    <row r="49" spans="2:13" ht="27.75" customHeight="1" x14ac:dyDescent="0.15">
      <c r="B49" s="1242"/>
      <c r="C49" s="1243"/>
      <c r="D49" s="106"/>
      <c r="E49" s="1246" t="s">
        <v>38</v>
      </c>
      <c r="F49" s="1246"/>
      <c r="G49" s="1246"/>
      <c r="H49" s="1247"/>
      <c r="I49" s="107" t="s">
        <v>527</v>
      </c>
      <c r="J49" s="108" t="s">
        <v>527</v>
      </c>
      <c r="K49" s="108" t="s">
        <v>527</v>
      </c>
      <c r="L49" s="108" t="s">
        <v>527</v>
      </c>
      <c r="M49" s="109" t="s">
        <v>527</v>
      </c>
    </row>
    <row r="50" spans="2:13" ht="27.75" customHeight="1" x14ac:dyDescent="0.15">
      <c r="B50" s="1251" t="s">
        <v>39</v>
      </c>
      <c r="C50" s="1252"/>
      <c r="D50" s="112"/>
      <c r="E50" s="1246" t="s">
        <v>40</v>
      </c>
      <c r="F50" s="1246"/>
      <c r="G50" s="1246"/>
      <c r="H50" s="1247"/>
      <c r="I50" s="107">
        <v>5797</v>
      </c>
      <c r="J50" s="108">
        <v>5708</v>
      </c>
      <c r="K50" s="108">
        <v>5271</v>
      </c>
      <c r="L50" s="108">
        <v>4790</v>
      </c>
      <c r="M50" s="109">
        <v>5466</v>
      </c>
    </row>
    <row r="51" spans="2:13" ht="27.75" customHeight="1" x14ac:dyDescent="0.15">
      <c r="B51" s="1240"/>
      <c r="C51" s="1241"/>
      <c r="D51" s="106"/>
      <c r="E51" s="1246" t="s">
        <v>41</v>
      </c>
      <c r="F51" s="1246"/>
      <c r="G51" s="1246"/>
      <c r="H51" s="1247"/>
      <c r="I51" s="107">
        <v>31399</v>
      </c>
      <c r="J51" s="108">
        <v>28895</v>
      </c>
      <c r="K51" s="108">
        <v>27782</v>
      </c>
      <c r="L51" s="108">
        <v>27516</v>
      </c>
      <c r="M51" s="109">
        <v>28418</v>
      </c>
    </row>
    <row r="52" spans="2:13" ht="27.75" customHeight="1" x14ac:dyDescent="0.15">
      <c r="B52" s="1242"/>
      <c r="C52" s="1243"/>
      <c r="D52" s="106"/>
      <c r="E52" s="1246" t="s">
        <v>42</v>
      </c>
      <c r="F52" s="1246"/>
      <c r="G52" s="1246"/>
      <c r="H52" s="1247"/>
      <c r="I52" s="107">
        <v>121017</v>
      </c>
      <c r="J52" s="108">
        <v>120381</v>
      </c>
      <c r="K52" s="108">
        <v>118294</v>
      </c>
      <c r="L52" s="108">
        <v>118836</v>
      </c>
      <c r="M52" s="109">
        <v>119957</v>
      </c>
    </row>
    <row r="53" spans="2:13" ht="27.75" customHeight="1" thickBot="1" x14ac:dyDescent="0.2">
      <c r="B53" s="1253" t="s">
        <v>43</v>
      </c>
      <c r="C53" s="1254"/>
      <c r="D53" s="113"/>
      <c r="E53" s="1255" t="s">
        <v>44</v>
      </c>
      <c r="F53" s="1255"/>
      <c r="G53" s="1255"/>
      <c r="H53" s="1256"/>
      <c r="I53" s="114">
        <v>112970</v>
      </c>
      <c r="J53" s="115">
        <v>109258</v>
      </c>
      <c r="K53" s="115">
        <v>106240</v>
      </c>
      <c r="L53" s="115">
        <v>101361</v>
      </c>
      <c r="M53" s="116">
        <v>91841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YNw2iOHP3pv98w13v5SzRLo2z4HBOXwDVxSneg1R7nR9AJJdvfXjtJEX12jkw/FAvbwhvl7+hKsFXSgnftR7A==" saltValue="xs2gg4HjBXErGxCKkrQ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265" t="s">
        <v>47</v>
      </c>
      <c r="D55" s="1265"/>
      <c r="E55" s="1266"/>
      <c r="F55" s="128">
        <v>1541</v>
      </c>
      <c r="G55" s="128">
        <v>1183</v>
      </c>
      <c r="H55" s="129">
        <v>1433</v>
      </c>
    </row>
    <row r="56" spans="2:8" ht="52.5" customHeight="1" x14ac:dyDescent="0.15">
      <c r="B56" s="130"/>
      <c r="C56" s="1267" t="s">
        <v>48</v>
      </c>
      <c r="D56" s="1267"/>
      <c r="E56" s="1268"/>
      <c r="F56" s="131">
        <v>109</v>
      </c>
      <c r="G56" s="131">
        <v>9</v>
      </c>
      <c r="H56" s="132">
        <v>15</v>
      </c>
    </row>
    <row r="57" spans="2:8" ht="53.25" customHeight="1" x14ac:dyDescent="0.15">
      <c r="B57" s="130"/>
      <c r="C57" s="1269" t="s">
        <v>49</v>
      </c>
      <c r="D57" s="1269"/>
      <c r="E57" s="1270"/>
      <c r="F57" s="133">
        <v>6311</v>
      </c>
      <c r="G57" s="133">
        <v>6197</v>
      </c>
      <c r="H57" s="134">
        <v>6168</v>
      </c>
    </row>
    <row r="58" spans="2:8" ht="45.75" customHeight="1" x14ac:dyDescent="0.15">
      <c r="B58" s="135"/>
      <c r="C58" s="1257" t="s">
        <v>609</v>
      </c>
      <c r="D58" s="1258"/>
      <c r="E58" s="1259"/>
      <c r="F58" s="136">
        <v>4000</v>
      </c>
      <c r="G58" s="136">
        <v>4000</v>
      </c>
      <c r="H58" s="137">
        <v>4000</v>
      </c>
    </row>
    <row r="59" spans="2:8" ht="45.75" customHeight="1" x14ac:dyDescent="0.15">
      <c r="B59" s="135"/>
      <c r="C59" s="1257" t="s">
        <v>610</v>
      </c>
      <c r="D59" s="1258"/>
      <c r="E59" s="1259"/>
      <c r="F59" s="136">
        <v>1885</v>
      </c>
      <c r="G59" s="136">
        <v>1841</v>
      </c>
      <c r="H59" s="137">
        <v>1815</v>
      </c>
    </row>
    <row r="60" spans="2:8" ht="45.75" customHeight="1" x14ac:dyDescent="0.15">
      <c r="B60" s="135"/>
      <c r="C60" s="1257" t="s">
        <v>611</v>
      </c>
      <c r="D60" s="1258"/>
      <c r="E60" s="1259"/>
      <c r="F60" s="136">
        <v>236</v>
      </c>
      <c r="G60" s="136">
        <v>225</v>
      </c>
      <c r="H60" s="137">
        <v>212</v>
      </c>
    </row>
    <row r="61" spans="2:8" ht="45.75" customHeight="1" x14ac:dyDescent="0.15">
      <c r="B61" s="135"/>
      <c r="C61" s="1257" t="s">
        <v>612</v>
      </c>
      <c r="D61" s="1258"/>
      <c r="E61" s="1259"/>
      <c r="F61" s="136">
        <v>44</v>
      </c>
      <c r="G61" s="136">
        <v>30</v>
      </c>
      <c r="H61" s="137">
        <v>65</v>
      </c>
    </row>
    <row r="62" spans="2:8" ht="45.75" customHeight="1" thickBot="1" x14ac:dyDescent="0.2">
      <c r="B62" s="138"/>
      <c r="C62" s="1260" t="s">
        <v>613</v>
      </c>
      <c r="D62" s="1261"/>
      <c r="E62" s="1262"/>
      <c r="F62" s="139">
        <v>93</v>
      </c>
      <c r="G62" s="139">
        <v>72</v>
      </c>
      <c r="H62" s="140">
        <v>47</v>
      </c>
    </row>
    <row r="63" spans="2:8" ht="52.5" customHeight="1" thickBot="1" x14ac:dyDescent="0.2">
      <c r="B63" s="141"/>
      <c r="C63" s="1263" t="s">
        <v>50</v>
      </c>
      <c r="D63" s="1263"/>
      <c r="E63" s="1264"/>
      <c r="F63" s="142">
        <v>7961</v>
      </c>
      <c r="G63" s="142">
        <v>7389</v>
      </c>
      <c r="H63" s="143">
        <v>7616</v>
      </c>
    </row>
    <row r="64" spans="2:8" ht="15" customHeight="1" x14ac:dyDescent="0.15"/>
  </sheetData>
  <sheetProtection algorithmName="SHA-512" hashValue="DI9A9jBkCoBQIbF+lO8wKHPQ2M3fy6dtZDAH4Jjs5GDj8U1xLN9Wq7W/mrrDD/anR3x6fEmbQP48dHXR+awioA==" saltValue="/j81JaK4yx+91MtBAs89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627</v>
      </c>
    </row>
    <row r="11" spans="1:143" s="291"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627</v>
      </c>
    </row>
    <row r="13" spans="1:143" s="291"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626</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622</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625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620</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568</v>
      </c>
      <c r="BQ50" s="1281"/>
      <c r="BR50" s="1281"/>
      <c r="BS50" s="1281"/>
      <c r="BT50" s="1281"/>
      <c r="BU50" s="1281"/>
      <c r="BV50" s="1281"/>
      <c r="BW50" s="1281"/>
      <c r="BX50" s="1281" t="s">
        <v>569</v>
      </c>
      <c r="BY50" s="1281"/>
      <c r="BZ50" s="1281"/>
      <c r="CA50" s="1281"/>
      <c r="CB50" s="1281"/>
      <c r="CC50" s="1281"/>
      <c r="CD50" s="1281"/>
      <c r="CE50" s="1281"/>
      <c r="CF50" s="1281" t="s">
        <v>570</v>
      </c>
      <c r="CG50" s="1281"/>
      <c r="CH50" s="1281"/>
      <c r="CI50" s="1281"/>
      <c r="CJ50" s="1281"/>
      <c r="CK50" s="1281"/>
      <c r="CL50" s="1281"/>
      <c r="CM50" s="1281"/>
      <c r="CN50" s="1281" t="s">
        <v>571</v>
      </c>
      <c r="CO50" s="1281"/>
      <c r="CP50" s="1281"/>
      <c r="CQ50" s="1281"/>
      <c r="CR50" s="1281"/>
      <c r="CS50" s="1281"/>
      <c r="CT50" s="1281"/>
      <c r="CU50" s="1281"/>
      <c r="CV50" s="1281" t="s">
        <v>572</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619</v>
      </c>
      <c r="AO51" s="1280"/>
      <c r="AP51" s="1280"/>
      <c r="AQ51" s="1280"/>
      <c r="AR51" s="1280"/>
      <c r="AS51" s="1280"/>
      <c r="AT51" s="1280"/>
      <c r="AU51" s="1280"/>
      <c r="AV51" s="1280"/>
      <c r="AW51" s="1280"/>
      <c r="AX51" s="1280"/>
      <c r="AY51" s="1280"/>
      <c r="AZ51" s="1280"/>
      <c r="BA51" s="1280"/>
      <c r="BB51" s="1280" t="s">
        <v>617</v>
      </c>
      <c r="BC51" s="1280"/>
      <c r="BD51" s="1280"/>
      <c r="BE51" s="1280"/>
      <c r="BF51" s="1280"/>
      <c r="BG51" s="1280"/>
      <c r="BH51" s="1280"/>
      <c r="BI51" s="1280"/>
      <c r="BJ51" s="1280"/>
      <c r="BK51" s="1280"/>
      <c r="BL51" s="1280"/>
      <c r="BM51" s="1280"/>
      <c r="BN51" s="1280"/>
      <c r="BO51" s="1280"/>
      <c r="BP51" s="1279">
        <v>171.5</v>
      </c>
      <c r="BQ51" s="1279"/>
      <c r="BR51" s="1279"/>
      <c r="BS51" s="1279"/>
      <c r="BT51" s="1279"/>
      <c r="BU51" s="1279"/>
      <c r="BV51" s="1279"/>
      <c r="BW51" s="1279"/>
      <c r="BX51" s="1279">
        <v>166.1</v>
      </c>
      <c r="BY51" s="1279"/>
      <c r="BZ51" s="1279"/>
      <c r="CA51" s="1279"/>
      <c r="CB51" s="1279"/>
      <c r="CC51" s="1279"/>
      <c r="CD51" s="1279"/>
      <c r="CE51" s="1279"/>
      <c r="CF51" s="1279">
        <v>161.1</v>
      </c>
      <c r="CG51" s="1279"/>
      <c r="CH51" s="1279"/>
      <c r="CI51" s="1279"/>
      <c r="CJ51" s="1279"/>
      <c r="CK51" s="1279"/>
      <c r="CL51" s="1279"/>
      <c r="CM51" s="1279"/>
      <c r="CN51" s="1279">
        <v>153</v>
      </c>
      <c r="CO51" s="1279"/>
      <c r="CP51" s="1279"/>
      <c r="CQ51" s="1279"/>
      <c r="CR51" s="1279"/>
      <c r="CS51" s="1279"/>
      <c r="CT51" s="1279"/>
      <c r="CU51" s="1279"/>
      <c r="CV51" s="1279">
        <v>137.30000000000001</v>
      </c>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624</v>
      </c>
      <c r="BC53" s="1280"/>
      <c r="BD53" s="1280"/>
      <c r="BE53" s="1280"/>
      <c r="BF53" s="1280"/>
      <c r="BG53" s="1280"/>
      <c r="BH53" s="1280"/>
      <c r="BI53" s="1280"/>
      <c r="BJ53" s="1280"/>
      <c r="BK53" s="1280"/>
      <c r="BL53" s="1280"/>
      <c r="BM53" s="1280"/>
      <c r="BN53" s="1280"/>
      <c r="BO53" s="1280"/>
      <c r="BP53" s="1279">
        <v>64.2</v>
      </c>
      <c r="BQ53" s="1279"/>
      <c r="BR53" s="1279"/>
      <c r="BS53" s="1279"/>
      <c r="BT53" s="1279"/>
      <c r="BU53" s="1279"/>
      <c r="BV53" s="1279"/>
      <c r="BW53" s="1279"/>
      <c r="BX53" s="1279">
        <v>66.3</v>
      </c>
      <c r="BY53" s="1279"/>
      <c r="BZ53" s="1279"/>
      <c r="CA53" s="1279"/>
      <c r="CB53" s="1279"/>
      <c r="CC53" s="1279"/>
      <c r="CD53" s="1279"/>
      <c r="CE53" s="1279"/>
      <c r="CF53" s="1279">
        <v>67.8</v>
      </c>
      <c r="CG53" s="1279"/>
      <c r="CH53" s="1279"/>
      <c r="CI53" s="1279"/>
      <c r="CJ53" s="1279"/>
      <c r="CK53" s="1279"/>
      <c r="CL53" s="1279"/>
      <c r="CM53" s="1279"/>
      <c r="CN53" s="1279">
        <v>69.7</v>
      </c>
      <c r="CO53" s="1279"/>
      <c r="CP53" s="1279"/>
      <c r="CQ53" s="1279"/>
      <c r="CR53" s="1279"/>
      <c r="CS53" s="1279"/>
      <c r="CT53" s="1279"/>
      <c r="CU53" s="1279"/>
      <c r="CV53" s="1279">
        <v>71.099999999999994</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618</v>
      </c>
      <c r="AO55" s="1281"/>
      <c r="AP55" s="1281"/>
      <c r="AQ55" s="1281"/>
      <c r="AR55" s="1281"/>
      <c r="AS55" s="1281"/>
      <c r="AT55" s="1281"/>
      <c r="AU55" s="1281"/>
      <c r="AV55" s="1281"/>
      <c r="AW55" s="1281"/>
      <c r="AX55" s="1281"/>
      <c r="AY55" s="1281"/>
      <c r="AZ55" s="1281"/>
      <c r="BA55" s="1281"/>
      <c r="BB55" s="1280" t="s">
        <v>617</v>
      </c>
      <c r="BC55" s="1280"/>
      <c r="BD55" s="1280"/>
      <c r="BE55" s="1280"/>
      <c r="BF55" s="1280"/>
      <c r="BG55" s="1280"/>
      <c r="BH55" s="1280"/>
      <c r="BI55" s="1280"/>
      <c r="BJ55" s="1280"/>
      <c r="BK55" s="1280"/>
      <c r="BL55" s="1280"/>
      <c r="BM55" s="1280"/>
      <c r="BN55" s="1280"/>
      <c r="BO55" s="1280"/>
      <c r="BP55" s="1279">
        <v>41.4</v>
      </c>
      <c r="BQ55" s="1279"/>
      <c r="BR55" s="1279"/>
      <c r="BS55" s="1279"/>
      <c r="BT55" s="1279"/>
      <c r="BU55" s="1279"/>
      <c r="BV55" s="1279"/>
      <c r="BW55" s="1279"/>
      <c r="BX55" s="1279">
        <v>38.9</v>
      </c>
      <c r="BY55" s="1279"/>
      <c r="BZ55" s="1279"/>
      <c r="CA55" s="1279"/>
      <c r="CB55" s="1279"/>
      <c r="CC55" s="1279"/>
      <c r="CD55" s="1279"/>
      <c r="CE55" s="1279"/>
      <c r="CF55" s="1279">
        <v>37.6</v>
      </c>
      <c r="CG55" s="1279"/>
      <c r="CH55" s="1279"/>
      <c r="CI55" s="1279"/>
      <c r="CJ55" s="1279"/>
      <c r="CK55" s="1279"/>
      <c r="CL55" s="1279"/>
      <c r="CM55" s="1279"/>
      <c r="CN55" s="1279">
        <v>34</v>
      </c>
      <c r="CO55" s="1279"/>
      <c r="CP55" s="1279"/>
      <c r="CQ55" s="1279"/>
      <c r="CR55" s="1279"/>
      <c r="CS55" s="1279"/>
      <c r="CT55" s="1279"/>
      <c r="CU55" s="1279"/>
      <c r="CV55" s="1279">
        <v>33.9</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624</v>
      </c>
      <c r="BC57" s="1280"/>
      <c r="BD57" s="1280"/>
      <c r="BE57" s="1280"/>
      <c r="BF57" s="1280"/>
      <c r="BG57" s="1280"/>
      <c r="BH57" s="1280"/>
      <c r="BI57" s="1280"/>
      <c r="BJ57" s="1280"/>
      <c r="BK57" s="1280"/>
      <c r="BL57" s="1280"/>
      <c r="BM57" s="1280"/>
      <c r="BN57" s="1280"/>
      <c r="BO57" s="1280"/>
      <c r="BP57" s="1279">
        <v>60.2</v>
      </c>
      <c r="BQ57" s="1279"/>
      <c r="BR57" s="1279"/>
      <c r="BS57" s="1279"/>
      <c r="BT57" s="1279"/>
      <c r="BU57" s="1279"/>
      <c r="BV57" s="1279"/>
      <c r="BW57" s="1279"/>
      <c r="BX57" s="1279">
        <v>59.3</v>
      </c>
      <c r="BY57" s="1279"/>
      <c r="BZ57" s="1279"/>
      <c r="CA57" s="1279"/>
      <c r="CB57" s="1279"/>
      <c r="CC57" s="1279"/>
      <c r="CD57" s="1279"/>
      <c r="CE57" s="1279"/>
      <c r="CF57" s="1279">
        <v>60</v>
      </c>
      <c r="CG57" s="1279"/>
      <c r="CH57" s="1279"/>
      <c r="CI57" s="1279"/>
      <c r="CJ57" s="1279"/>
      <c r="CK57" s="1279"/>
      <c r="CL57" s="1279"/>
      <c r="CM57" s="1279"/>
      <c r="CN57" s="1279">
        <v>61.1</v>
      </c>
      <c r="CO57" s="1279"/>
      <c r="CP57" s="1279"/>
      <c r="CQ57" s="1279"/>
      <c r="CR57" s="1279"/>
      <c r="CS57" s="1279"/>
      <c r="CT57" s="1279"/>
      <c r="CU57" s="1279"/>
      <c r="CV57" s="1279">
        <v>61.7</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623</v>
      </c>
    </row>
    <row r="64" spans="1:109" ht="13.5" x14ac:dyDescent="0.15">
      <c r="B64" s="1272"/>
      <c r="G64" s="1309"/>
      <c r="I64" s="1311"/>
      <c r="J64" s="1311"/>
      <c r="K64" s="1311"/>
      <c r="L64" s="1311"/>
      <c r="M64" s="1311"/>
      <c r="N64" s="1310"/>
      <c r="AM64" s="1309"/>
      <c r="AN64" s="1309" t="s">
        <v>622</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621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620</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568</v>
      </c>
      <c r="BQ72" s="1281"/>
      <c r="BR72" s="1281"/>
      <c r="BS72" s="1281"/>
      <c r="BT72" s="1281"/>
      <c r="BU72" s="1281"/>
      <c r="BV72" s="1281"/>
      <c r="BW72" s="1281"/>
      <c r="BX72" s="1281" t="s">
        <v>569</v>
      </c>
      <c r="BY72" s="1281"/>
      <c r="BZ72" s="1281"/>
      <c r="CA72" s="1281"/>
      <c r="CB72" s="1281"/>
      <c r="CC72" s="1281"/>
      <c r="CD72" s="1281"/>
      <c r="CE72" s="1281"/>
      <c r="CF72" s="1281" t="s">
        <v>570</v>
      </c>
      <c r="CG72" s="1281"/>
      <c r="CH72" s="1281"/>
      <c r="CI72" s="1281"/>
      <c r="CJ72" s="1281"/>
      <c r="CK72" s="1281"/>
      <c r="CL72" s="1281"/>
      <c r="CM72" s="1281"/>
      <c r="CN72" s="1281" t="s">
        <v>571</v>
      </c>
      <c r="CO72" s="1281"/>
      <c r="CP72" s="1281"/>
      <c r="CQ72" s="1281"/>
      <c r="CR72" s="1281"/>
      <c r="CS72" s="1281"/>
      <c r="CT72" s="1281"/>
      <c r="CU72" s="1281"/>
      <c r="CV72" s="1281" t="s">
        <v>572</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619</v>
      </c>
      <c r="AO73" s="1280"/>
      <c r="AP73" s="1280"/>
      <c r="AQ73" s="1280"/>
      <c r="AR73" s="1280"/>
      <c r="AS73" s="1280"/>
      <c r="AT73" s="1280"/>
      <c r="AU73" s="1280"/>
      <c r="AV73" s="1280"/>
      <c r="AW73" s="1280"/>
      <c r="AX73" s="1280"/>
      <c r="AY73" s="1280"/>
      <c r="AZ73" s="1280"/>
      <c r="BA73" s="1280"/>
      <c r="BB73" s="1280" t="s">
        <v>616</v>
      </c>
      <c r="BC73" s="1280"/>
      <c r="BD73" s="1280"/>
      <c r="BE73" s="1280"/>
      <c r="BF73" s="1280"/>
      <c r="BG73" s="1280"/>
      <c r="BH73" s="1280"/>
      <c r="BI73" s="1280"/>
      <c r="BJ73" s="1280"/>
      <c r="BK73" s="1280"/>
      <c r="BL73" s="1280"/>
      <c r="BM73" s="1280"/>
      <c r="BN73" s="1280"/>
      <c r="BO73" s="1280"/>
      <c r="BP73" s="1279">
        <v>171.5</v>
      </c>
      <c r="BQ73" s="1279"/>
      <c r="BR73" s="1279"/>
      <c r="BS73" s="1279"/>
      <c r="BT73" s="1279"/>
      <c r="BU73" s="1279"/>
      <c r="BV73" s="1279"/>
      <c r="BW73" s="1279"/>
      <c r="BX73" s="1279">
        <v>166.1</v>
      </c>
      <c r="BY73" s="1279"/>
      <c r="BZ73" s="1279"/>
      <c r="CA73" s="1279"/>
      <c r="CB73" s="1279"/>
      <c r="CC73" s="1279"/>
      <c r="CD73" s="1279"/>
      <c r="CE73" s="1279"/>
      <c r="CF73" s="1279">
        <v>161.1</v>
      </c>
      <c r="CG73" s="1279"/>
      <c r="CH73" s="1279"/>
      <c r="CI73" s="1279"/>
      <c r="CJ73" s="1279"/>
      <c r="CK73" s="1279"/>
      <c r="CL73" s="1279"/>
      <c r="CM73" s="1279"/>
      <c r="CN73" s="1279">
        <v>153</v>
      </c>
      <c r="CO73" s="1279"/>
      <c r="CP73" s="1279"/>
      <c r="CQ73" s="1279"/>
      <c r="CR73" s="1279"/>
      <c r="CS73" s="1279"/>
      <c r="CT73" s="1279"/>
      <c r="CU73" s="1279"/>
      <c r="CV73" s="1279">
        <v>137.30000000000001</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615</v>
      </c>
      <c r="BC75" s="1280"/>
      <c r="BD75" s="1280"/>
      <c r="BE75" s="1280"/>
      <c r="BF75" s="1280"/>
      <c r="BG75" s="1280"/>
      <c r="BH75" s="1280"/>
      <c r="BI75" s="1280"/>
      <c r="BJ75" s="1280"/>
      <c r="BK75" s="1280"/>
      <c r="BL75" s="1280"/>
      <c r="BM75" s="1280"/>
      <c r="BN75" s="1280"/>
      <c r="BO75" s="1280"/>
      <c r="BP75" s="1279">
        <v>13.4</v>
      </c>
      <c r="BQ75" s="1279"/>
      <c r="BR75" s="1279"/>
      <c r="BS75" s="1279"/>
      <c r="BT75" s="1279"/>
      <c r="BU75" s="1279"/>
      <c r="BV75" s="1279"/>
      <c r="BW75" s="1279"/>
      <c r="BX75" s="1279">
        <v>13.1</v>
      </c>
      <c r="BY75" s="1279"/>
      <c r="BZ75" s="1279"/>
      <c r="CA75" s="1279"/>
      <c r="CB75" s="1279"/>
      <c r="CC75" s="1279"/>
      <c r="CD75" s="1279"/>
      <c r="CE75" s="1279"/>
      <c r="CF75" s="1279">
        <v>12.7</v>
      </c>
      <c r="CG75" s="1279"/>
      <c r="CH75" s="1279"/>
      <c r="CI75" s="1279"/>
      <c r="CJ75" s="1279"/>
      <c r="CK75" s="1279"/>
      <c r="CL75" s="1279"/>
      <c r="CM75" s="1279"/>
      <c r="CN75" s="1279">
        <v>11.9</v>
      </c>
      <c r="CO75" s="1279"/>
      <c r="CP75" s="1279"/>
      <c r="CQ75" s="1279"/>
      <c r="CR75" s="1279"/>
      <c r="CS75" s="1279"/>
      <c r="CT75" s="1279"/>
      <c r="CU75" s="1279"/>
      <c r="CV75" s="1279">
        <v>11.2</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618</v>
      </c>
      <c r="AO77" s="1281"/>
      <c r="AP77" s="1281"/>
      <c r="AQ77" s="1281"/>
      <c r="AR77" s="1281"/>
      <c r="AS77" s="1281"/>
      <c r="AT77" s="1281"/>
      <c r="AU77" s="1281"/>
      <c r="AV77" s="1281"/>
      <c r="AW77" s="1281"/>
      <c r="AX77" s="1281"/>
      <c r="AY77" s="1281"/>
      <c r="AZ77" s="1281"/>
      <c r="BA77" s="1281"/>
      <c r="BB77" s="1280" t="s">
        <v>617</v>
      </c>
      <c r="BC77" s="1280"/>
      <c r="BD77" s="1280"/>
      <c r="BE77" s="1280"/>
      <c r="BF77" s="1280"/>
      <c r="BG77" s="1280"/>
      <c r="BH77" s="1280"/>
      <c r="BI77" s="1280"/>
      <c r="BJ77" s="1280"/>
      <c r="BK77" s="1280"/>
      <c r="BL77" s="1280"/>
      <c r="BM77" s="1280"/>
      <c r="BN77" s="1280"/>
      <c r="BO77" s="1280"/>
      <c r="BP77" s="1279">
        <v>41.4</v>
      </c>
      <c r="BQ77" s="1279"/>
      <c r="BR77" s="1279"/>
      <c r="BS77" s="1279"/>
      <c r="BT77" s="1279"/>
      <c r="BU77" s="1279"/>
      <c r="BV77" s="1279"/>
      <c r="BW77" s="1279"/>
      <c r="BX77" s="1279">
        <v>38.9</v>
      </c>
      <c r="BY77" s="1279"/>
      <c r="BZ77" s="1279"/>
      <c r="CA77" s="1279"/>
      <c r="CB77" s="1279"/>
      <c r="CC77" s="1279"/>
      <c r="CD77" s="1279"/>
      <c r="CE77" s="1279"/>
      <c r="CF77" s="1279">
        <v>37.6</v>
      </c>
      <c r="CG77" s="1279"/>
      <c r="CH77" s="1279"/>
      <c r="CI77" s="1279"/>
      <c r="CJ77" s="1279"/>
      <c r="CK77" s="1279"/>
      <c r="CL77" s="1279"/>
      <c r="CM77" s="1279"/>
      <c r="CN77" s="1279">
        <v>34</v>
      </c>
      <c r="CO77" s="1279"/>
      <c r="CP77" s="1279"/>
      <c r="CQ77" s="1279"/>
      <c r="CR77" s="1279"/>
      <c r="CS77" s="1279"/>
      <c r="CT77" s="1279"/>
      <c r="CU77" s="1279"/>
      <c r="CV77" s="1279">
        <v>33.9</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615</v>
      </c>
      <c r="BC79" s="1280"/>
      <c r="BD79" s="1280"/>
      <c r="BE79" s="1280"/>
      <c r="BF79" s="1280"/>
      <c r="BG79" s="1280"/>
      <c r="BH79" s="1280"/>
      <c r="BI79" s="1280"/>
      <c r="BJ79" s="1280"/>
      <c r="BK79" s="1280"/>
      <c r="BL79" s="1280"/>
      <c r="BM79" s="1280"/>
      <c r="BN79" s="1280"/>
      <c r="BO79" s="1280"/>
      <c r="BP79" s="1279">
        <v>6.7</v>
      </c>
      <c r="BQ79" s="1279"/>
      <c r="BR79" s="1279"/>
      <c r="BS79" s="1279"/>
      <c r="BT79" s="1279"/>
      <c r="BU79" s="1279"/>
      <c r="BV79" s="1279"/>
      <c r="BW79" s="1279"/>
      <c r="BX79" s="1279">
        <v>6.4</v>
      </c>
      <c r="BY79" s="1279"/>
      <c r="BZ79" s="1279"/>
      <c r="CA79" s="1279"/>
      <c r="CB79" s="1279"/>
      <c r="CC79" s="1279"/>
      <c r="CD79" s="1279"/>
      <c r="CE79" s="1279"/>
      <c r="CF79" s="1279">
        <v>6.1</v>
      </c>
      <c r="CG79" s="1279"/>
      <c r="CH79" s="1279"/>
      <c r="CI79" s="1279"/>
      <c r="CJ79" s="1279"/>
      <c r="CK79" s="1279"/>
      <c r="CL79" s="1279"/>
      <c r="CM79" s="1279"/>
      <c r="CN79" s="1279">
        <v>5.9</v>
      </c>
      <c r="CO79" s="1279"/>
      <c r="CP79" s="1279"/>
      <c r="CQ79" s="1279"/>
      <c r="CR79" s="1279"/>
      <c r="CS79" s="1279"/>
      <c r="CT79" s="1279"/>
      <c r="CU79" s="1279"/>
      <c r="CV79" s="1279">
        <v>5.7</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5vXiHtKBoV2e9r/+Dku10g+tL1xRYyjPrV4laidqHspDXdRWLDCdMb8O5WUE5flilsuMGH5dmYWtIZJfLJ39Sg==" saltValue="9PB8AhS5RIeJxOKrQRRxR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566</v>
      </c>
    </row>
  </sheetData>
  <sheetProtection algorithmName="SHA-512" hashValue="JysOMYOZMXSgW7eHVUJlUTElVHvDsJMa2Wsc4LDON84srVz77SXUhN+Q/5/7cllQY5mgKdkiK1F4+n/pSyBMaw==" saltValue="9yJcc+XEtzB7ZmpW8+7S6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628</v>
      </c>
    </row>
  </sheetData>
  <sheetProtection algorithmName="SHA-512" hashValue="KmH84XGW29a8THXeUO+JqfdXVsll+GuQvd3XAyV8gimnN6zRHa1B7er09exLXGFPExWXW9a3+XWEax9Dpbc0Xg==" saltValue="malEC3FFuWVJNYjWuKCQb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565</v>
      </c>
      <c r="G2" s="157"/>
      <c r="H2" s="158"/>
    </row>
    <row r="3" spans="1:8" x14ac:dyDescent="0.15">
      <c r="A3" s="154" t="s">
        <v>558</v>
      </c>
      <c r="B3" s="159"/>
      <c r="C3" s="160"/>
      <c r="D3" s="161">
        <v>25738</v>
      </c>
      <c r="E3" s="162"/>
      <c r="F3" s="163">
        <v>50880</v>
      </c>
      <c r="G3" s="164"/>
      <c r="H3" s="165"/>
    </row>
    <row r="4" spans="1:8" x14ac:dyDescent="0.15">
      <c r="A4" s="166"/>
      <c r="B4" s="167"/>
      <c r="C4" s="168"/>
      <c r="D4" s="169">
        <v>14866</v>
      </c>
      <c r="E4" s="170"/>
      <c r="F4" s="171">
        <v>27819</v>
      </c>
      <c r="G4" s="172"/>
      <c r="H4" s="173"/>
    </row>
    <row r="5" spans="1:8" x14ac:dyDescent="0.15">
      <c r="A5" s="154" t="s">
        <v>560</v>
      </c>
      <c r="B5" s="159"/>
      <c r="C5" s="160"/>
      <c r="D5" s="161">
        <v>26252</v>
      </c>
      <c r="E5" s="162"/>
      <c r="F5" s="163">
        <v>46395</v>
      </c>
      <c r="G5" s="164"/>
      <c r="H5" s="165"/>
    </row>
    <row r="6" spans="1:8" x14ac:dyDescent="0.15">
      <c r="A6" s="166"/>
      <c r="B6" s="167"/>
      <c r="C6" s="168"/>
      <c r="D6" s="169">
        <v>13495</v>
      </c>
      <c r="E6" s="170"/>
      <c r="F6" s="171">
        <v>26304</v>
      </c>
      <c r="G6" s="172"/>
      <c r="H6" s="173"/>
    </row>
    <row r="7" spans="1:8" x14ac:dyDescent="0.15">
      <c r="A7" s="154" t="s">
        <v>561</v>
      </c>
      <c r="B7" s="159"/>
      <c r="C7" s="160"/>
      <c r="D7" s="161">
        <v>22362</v>
      </c>
      <c r="E7" s="162"/>
      <c r="F7" s="163">
        <v>48088</v>
      </c>
      <c r="G7" s="164"/>
      <c r="H7" s="165"/>
    </row>
    <row r="8" spans="1:8" x14ac:dyDescent="0.15">
      <c r="A8" s="166"/>
      <c r="B8" s="167"/>
      <c r="C8" s="168"/>
      <c r="D8" s="169">
        <v>12769</v>
      </c>
      <c r="E8" s="170"/>
      <c r="F8" s="171">
        <v>25183</v>
      </c>
      <c r="G8" s="172"/>
      <c r="H8" s="173"/>
    </row>
    <row r="9" spans="1:8" x14ac:dyDescent="0.15">
      <c r="A9" s="154" t="s">
        <v>562</v>
      </c>
      <c r="B9" s="159"/>
      <c r="C9" s="160"/>
      <c r="D9" s="161">
        <v>27854</v>
      </c>
      <c r="E9" s="162"/>
      <c r="F9" s="163">
        <v>46457</v>
      </c>
      <c r="G9" s="164"/>
      <c r="H9" s="165"/>
    </row>
    <row r="10" spans="1:8" x14ac:dyDescent="0.15">
      <c r="A10" s="166"/>
      <c r="B10" s="167"/>
      <c r="C10" s="168"/>
      <c r="D10" s="169">
        <v>13353</v>
      </c>
      <c r="E10" s="170"/>
      <c r="F10" s="171">
        <v>24020</v>
      </c>
      <c r="G10" s="172"/>
      <c r="H10" s="173"/>
    </row>
    <row r="11" spans="1:8" x14ac:dyDescent="0.15">
      <c r="A11" s="154" t="s">
        <v>563</v>
      </c>
      <c r="B11" s="159"/>
      <c r="C11" s="160"/>
      <c r="D11" s="161">
        <v>33705</v>
      </c>
      <c r="E11" s="162"/>
      <c r="F11" s="163">
        <v>51849</v>
      </c>
      <c r="G11" s="164"/>
      <c r="H11" s="165"/>
    </row>
    <row r="12" spans="1:8" x14ac:dyDescent="0.15">
      <c r="A12" s="166"/>
      <c r="B12" s="167"/>
      <c r="C12" s="174"/>
      <c r="D12" s="169">
        <v>14561</v>
      </c>
      <c r="E12" s="170"/>
      <c r="F12" s="171">
        <v>26326</v>
      </c>
      <c r="G12" s="172"/>
      <c r="H12" s="173"/>
    </row>
    <row r="13" spans="1:8" x14ac:dyDescent="0.15">
      <c r="A13" s="154"/>
      <c r="B13" s="159"/>
      <c r="C13" s="175"/>
      <c r="D13" s="176">
        <v>27182</v>
      </c>
      <c r="E13" s="177"/>
      <c r="F13" s="178">
        <v>48734</v>
      </c>
      <c r="G13" s="179"/>
      <c r="H13" s="165"/>
    </row>
    <row r="14" spans="1:8" x14ac:dyDescent="0.15">
      <c r="A14" s="166"/>
      <c r="B14" s="167"/>
      <c r="C14" s="168"/>
      <c r="D14" s="169">
        <v>13809</v>
      </c>
      <c r="E14" s="170"/>
      <c r="F14" s="171">
        <v>25930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2.34</v>
      </c>
      <c r="C19" s="180">
        <f>ROUND(VALUE(SUBSTITUTE(実質収支比率等に係る経年分析!G$48,"▲","-")),2)</f>
        <v>0.56000000000000005</v>
      </c>
      <c r="D19" s="180">
        <f>ROUND(VALUE(SUBSTITUTE(実質収支比率等に係る経年分析!H$48,"▲","-")),2)</f>
        <v>0.6</v>
      </c>
      <c r="E19" s="180">
        <f>ROUND(VALUE(SUBSTITUTE(実質収支比率等に係る経年分析!I$48,"▲","-")),2)</f>
        <v>0.61</v>
      </c>
      <c r="F19" s="180">
        <f>ROUND(VALUE(SUBSTITUTE(実質収支比率等に係る経年分析!J$48,"▲","-")),2)</f>
        <v>0.78</v>
      </c>
    </row>
    <row r="20" spans="1:11" x14ac:dyDescent="0.15">
      <c r="A20" s="180" t="s">
        <v>54</v>
      </c>
      <c r="B20" s="180">
        <f>ROUND(VALUE(SUBSTITUTE(実質収支比率等に係る経年分析!F$47,"▲","-")),2)</f>
        <v>1.0900000000000001</v>
      </c>
      <c r="C20" s="180">
        <f>ROUND(VALUE(SUBSTITUTE(実質収支比率等に係る経年分析!G$47,"▲","-")),2)</f>
        <v>2.12</v>
      </c>
      <c r="D20" s="180">
        <f>ROUND(VALUE(SUBSTITUTE(実質収支比率等に係る経年分析!H$47,"▲","-")),2)</f>
        <v>2.0499999999999998</v>
      </c>
      <c r="E20" s="180">
        <f>ROUND(VALUE(SUBSTITUTE(実質収支比率等に係る経年分析!I$47,"▲","-")),2)</f>
        <v>1.56</v>
      </c>
      <c r="F20" s="180">
        <f>ROUND(VALUE(SUBSTITUTE(実質収支比率等に係る経年分析!J$47,"▲","-")),2)</f>
        <v>1.88</v>
      </c>
    </row>
    <row r="21" spans="1:11" x14ac:dyDescent="0.15">
      <c r="A21" s="180" t="s">
        <v>55</v>
      </c>
      <c r="B21" s="180">
        <f>IF(ISNUMBER(VALUE(SUBSTITUTE(実質収支比率等に係る経年分析!F$49,"▲","-"))),ROUND(VALUE(SUBSTITUTE(実質収支比率等に係る経年分析!F$49,"▲","-")),2),NA())</f>
        <v>2.27</v>
      </c>
      <c r="C21" s="180">
        <f>IF(ISNUMBER(VALUE(SUBSTITUTE(実質収支比率等に係る経年分析!G$49,"▲","-"))),ROUND(VALUE(SUBSTITUTE(実質収支比率等に係る経年分析!G$49,"▲","-")),2),NA())</f>
        <v>-2.34</v>
      </c>
      <c r="D21" s="180">
        <f>IF(ISNUMBER(VALUE(SUBSTITUTE(実質収支比率等に係る経年分析!H$49,"▲","-"))),ROUND(VALUE(SUBSTITUTE(実質収支比率等に係る経年分析!H$49,"▲","-")),2),NA())</f>
        <v>-0.36</v>
      </c>
      <c r="E21" s="180">
        <f>IF(ISNUMBER(VALUE(SUBSTITUTE(実質収支比率等に係る経年分析!I$49,"▲","-"))),ROUND(VALUE(SUBSTITUTE(実質収支比率等に係る経年分析!I$49,"▲","-")),2),NA())</f>
        <v>-0.79</v>
      </c>
      <c r="F21" s="180">
        <f>IF(ISNUMBER(VALUE(SUBSTITUTE(実質収支比率等に係る経年分析!J$49,"▲","-"))),ROUND(VALUE(SUBSTITUTE(実質収支比率等に係る経年分析!J$49,"▲","-")),2),NA())</f>
        <v>0.17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0.11</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0.08</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0.43</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1.03</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1.49</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3.55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7.76</v>
      </c>
    </row>
    <row r="36" spans="1:16" x14ac:dyDescent="0.15">
      <c r="A36" s="181" t="str">
        <f>IF(連結実質赤字比率に係る赤字・黒字の構成分析!C$34="",NA(),連結実質赤字比率に係る赤字・黒字の構成分析!C$34)</f>
        <v>住宅新築資金等貸付金特別会計</v>
      </c>
      <c r="B36" s="181">
        <f>IF(ROUND(VALUE(SUBSTITUTE(連結実質赤字比率に係る赤字・黒字の構成分析!F$34,"▲", "-")), 2) &lt; 0, ABS(ROUND(VALUE(SUBSTITUTE(連結実質赤字比率に係る赤字・黒字の構成分析!F$34,"▲", "-")), 2)), NA())</f>
        <v>0.73</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0.73</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0.72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0.72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0.71</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12527</v>
      </c>
      <c r="E42" s="182"/>
      <c r="F42" s="182"/>
      <c r="G42" s="182">
        <f>'実質公債費比率（分子）の構造'!L$52</f>
        <v>12612</v>
      </c>
      <c r="H42" s="182"/>
      <c r="I42" s="182"/>
      <c r="J42" s="182">
        <f>'実質公債費比率（分子）の構造'!M$52</f>
        <v>12755</v>
      </c>
      <c r="K42" s="182"/>
      <c r="L42" s="182"/>
      <c r="M42" s="182">
        <f>'実質公債費比率（分子）の構造'!N$52</f>
        <v>13246</v>
      </c>
      <c r="N42" s="182"/>
      <c r="O42" s="182"/>
      <c r="P42" s="182">
        <f>'実質公債費比率（分子）の構造'!O$52</f>
        <v>12795</v>
      </c>
    </row>
    <row r="43" spans="1:16" x14ac:dyDescent="0.15">
      <c r="A43" s="182" t="s">
        <v>63</v>
      </c>
      <c r="B43" s="182">
        <f>'実質公債費比率（分子）の構造'!K$51</f>
        <v>14</v>
      </c>
      <c r="C43" s="182"/>
      <c r="D43" s="182"/>
      <c r="E43" s="182">
        <f>'実質公債費比率（分子）の構造'!L$51</f>
        <v>13</v>
      </c>
      <c r="F43" s="182"/>
      <c r="G43" s="182"/>
      <c r="H43" s="182">
        <f>'実質公債費比率（分子）の構造'!M$51</f>
        <v>9</v>
      </c>
      <c r="I43" s="182"/>
      <c r="J43" s="182"/>
      <c r="K43" s="182">
        <f>'実質公債費比率（分子）の構造'!N$51</f>
        <v>7</v>
      </c>
      <c r="L43" s="182"/>
      <c r="M43" s="182"/>
      <c r="N43" s="182">
        <f>'実質公債費比率（分子）の構造'!O$51</f>
        <v>8</v>
      </c>
      <c r="O43" s="182"/>
      <c r="P43" s="182"/>
    </row>
    <row r="44" spans="1:16" x14ac:dyDescent="0.15">
      <c r="A44" s="182" t="s">
        <v>64</v>
      </c>
      <c r="B44" s="182">
        <f>'実質公債費比率（分子）の構造'!K$50</f>
        <v>8</v>
      </c>
      <c r="C44" s="182"/>
      <c r="D44" s="182"/>
      <c r="E44" s="182">
        <f>'実質公債費比率（分子）の構造'!L$50</f>
        <v>7</v>
      </c>
      <c r="F44" s="182"/>
      <c r="G44" s="182"/>
      <c r="H44" s="182">
        <f>'実質公債費比率（分子）の構造'!M$50</f>
        <v>7</v>
      </c>
      <c r="I44" s="182"/>
      <c r="J44" s="182"/>
      <c r="K44" s="182">
        <f>'実質公債費比率（分子）の構造'!N$50</f>
        <v>7</v>
      </c>
      <c r="L44" s="182"/>
      <c r="M44" s="182"/>
      <c r="N44" s="182">
        <f>'実質公債費比率（分子）の構造'!O$50</f>
        <v>4</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2550</v>
      </c>
      <c r="C46" s="182"/>
      <c r="D46" s="182"/>
      <c r="E46" s="182">
        <f>'実質公債費比率（分子）の構造'!L$48</f>
        <v>2131</v>
      </c>
      <c r="F46" s="182"/>
      <c r="G46" s="182"/>
      <c r="H46" s="182">
        <f>'実質公債費比率（分子）の構造'!M$48</f>
        <v>2024</v>
      </c>
      <c r="I46" s="182"/>
      <c r="J46" s="182"/>
      <c r="K46" s="182">
        <f>'実質公債費比率（分子）の構造'!N$48</f>
        <v>2060</v>
      </c>
      <c r="L46" s="182"/>
      <c r="M46" s="182"/>
      <c r="N46" s="182">
        <f>'実質公債費比率（分子）の構造'!O$48</f>
        <v>1774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18721</v>
      </c>
      <c r="C49" s="182"/>
      <c r="D49" s="182"/>
      <c r="E49" s="182">
        <f>'実質公債費比率（分子）の構造'!L$45</f>
        <v>18921</v>
      </c>
      <c r="F49" s="182"/>
      <c r="G49" s="182"/>
      <c r="H49" s="182">
        <f>'実質公債費比率（分子）の構造'!M$45</f>
        <v>18571</v>
      </c>
      <c r="I49" s="182"/>
      <c r="J49" s="182"/>
      <c r="K49" s="182">
        <f>'実質公債費比率（分子）の構造'!N$45</f>
        <v>18566</v>
      </c>
      <c r="L49" s="182"/>
      <c r="M49" s="182"/>
      <c r="N49" s="182">
        <f>'実質公債費比率（分子）の構造'!O$45</f>
        <v>18105</v>
      </c>
      <c r="O49" s="182"/>
      <c r="P49" s="182"/>
    </row>
    <row r="50" spans="1:16" x14ac:dyDescent="0.15">
      <c r="A50" s="182" t="s">
        <v>70</v>
      </c>
      <c r="B50" s="182" t="e">
        <f>NA()</f>
        <v>#N/A</v>
      </c>
      <c r="C50" s="182">
        <f>IF(ISNUMBER('実質公債費比率（分子）の構造'!K$53),'実質公債費比率（分子）の構造'!K$53,NA())</f>
        <v>8766</v>
      </c>
      <c r="D50" s="182" t="e">
        <f>NA()</f>
        <v>#N/A</v>
      </c>
      <c r="E50" s="182" t="e">
        <f>NA()</f>
        <v>#N/A</v>
      </c>
      <c r="F50" s="182">
        <f>IF(ISNUMBER('実質公債費比率（分子）の構造'!L$53),'実質公債費比率（分子）の構造'!L$53,NA())</f>
        <v>8460</v>
      </c>
      <c r="G50" s="182" t="e">
        <f>NA()</f>
        <v>#N/A</v>
      </c>
      <c r="H50" s="182" t="e">
        <f>NA()</f>
        <v>#N/A</v>
      </c>
      <c r="I50" s="182">
        <f>IF(ISNUMBER('実質公債費比率（分子）の構造'!M$53),'実質公債費比率（分子）の構造'!M$53,NA())</f>
        <v>7856</v>
      </c>
      <c r="J50" s="182" t="e">
        <f>NA()</f>
        <v>#N/A</v>
      </c>
      <c r="K50" s="182" t="e">
        <f>NA()</f>
        <v>#N/A</v>
      </c>
      <c r="L50" s="182">
        <f>IF(ISNUMBER('実質公債費比率（分子）の構造'!N$53),'実質公債費比率（分子）の構造'!N$53,NA())</f>
        <v>7394</v>
      </c>
      <c r="M50" s="182" t="e">
        <f>NA()</f>
        <v>#N/A</v>
      </c>
      <c r="N50" s="182" t="e">
        <f>NA()</f>
        <v>#N/A</v>
      </c>
      <c r="O50" s="182">
        <f>IF(ISNUMBER('実質公債費比率（分子）の構造'!O$53),'実質公債費比率（分子）の構造'!O$53,NA())</f>
        <v>7096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121017</v>
      </c>
      <c r="E56" s="181"/>
      <c r="F56" s="181"/>
      <c r="G56" s="181">
        <f>'将来負担比率（分子）の構造'!J$52</f>
        <v>120381</v>
      </c>
      <c r="H56" s="181"/>
      <c r="I56" s="181"/>
      <c r="J56" s="181">
        <f>'将来負担比率（分子）の構造'!K$52</f>
        <v>118294</v>
      </c>
      <c r="K56" s="181"/>
      <c r="L56" s="181"/>
      <c r="M56" s="181">
        <f>'将来負担比率（分子）の構造'!L$52</f>
        <v>118836</v>
      </c>
      <c r="N56" s="181"/>
      <c r="O56" s="181"/>
      <c r="P56" s="181">
        <f>'将来負担比率（分子）の構造'!M$52</f>
        <v>119957</v>
      </c>
    </row>
    <row r="57" spans="1:16" x14ac:dyDescent="0.15">
      <c r="A57" s="181" t="s">
        <v>41</v>
      </c>
      <c r="B57" s="181"/>
      <c r="C57" s="181"/>
      <c r="D57" s="181">
        <f>'将来負担比率（分子）の構造'!I$51</f>
        <v>31399</v>
      </c>
      <c r="E57" s="181"/>
      <c r="F57" s="181"/>
      <c r="G57" s="181">
        <f>'将来負担比率（分子）の構造'!J$51</f>
        <v>28895</v>
      </c>
      <c r="H57" s="181"/>
      <c r="I57" s="181"/>
      <c r="J57" s="181">
        <f>'将来負担比率（分子）の構造'!K$51</f>
        <v>27782</v>
      </c>
      <c r="K57" s="181"/>
      <c r="L57" s="181"/>
      <c r="M57" s="181">
        <f>'将来負担比率（分子）の構造'!L$51</f>
        <v>27516</v>
      </c>
      <c r="N57" s="181"/>
      <c r="O57" s="181"/>
      <c r="P57" s="181">
        <f>'将来負担比率（分子）の構造'!M$51</f>
        <v>28418</v>
      </c>
    </row>
    <row r="58" spans="1:16" x14ac:dyDescent="0.15">
      <c r="A58" s="181" t="s">
        <v>40</v>
      </c>
      <c r="B58" s="181"/>
      <c r="C58" s="181"/>
      <c r="D58" s="181">
        <f>'将来負担比率（分子）の構造'!I$50</f>
        <v>5797</v>
      </c>
      <c r="E58" s="181"/>
      <c r="F58" s="181"/>
      <c r="G58" s="181">
        <f>'将来負担比率（分子）の構造'!J$50</f>
        <v>5708</v>
      </c>
      <c r="H58" s="181"/>
      <c r="I58" s="181"/>
      <c r="J58" s="181">
        <f>'将来負担比率（分子）の構造'!K$50</f>
        <v>5271</v>
      </c>
      <c r="K58" s="181"/>
      <c r="L58" s="181"/>
      <c r="M58" s="181">
        <f>'将来負担比率（分子）の構造'!L$50</f>
        <v>4790</v>
      </c>
      <c r="N58" s="181"/>
      <c r="O58" s="181"/>
      <c r="P58" s="181">
        <f>'将来負担比率（分子）の構造'!M$50</f>
        <v>5466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20816</v>
      </c>
      <c r="C62" s="181"/>
      <c r="D62" s="181"/>
      <c r="E62" s="181">
        <f>'将来負担比率（分子）の構造'!J$45</f>
        <v>21416</v>
      </c>
      <c r="F62" s="181"/>
      <c r="G62" s="181"/>
      <c r="H62" s="181">
        <f>'将来負担比率（分子）の構造'!K$45</f>
        <v>19646</v>
      </c>
      <c r="I62" s="181"/>
      <c r="J62" s="181"/>
      <c r="K62" s="181">
        <f>'将来負担比率（分子）の構造'!L$45</f>
        <v>18655</v>
      </c>
      <c r="L62" s="181"/>
      <c r="M62" s="181"/>
      <c r="N62" s="181">
        <f>'将来負担比率（分子）の構造'!M$45</f>
        <v>18053</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36083</v>
      </c>
      <c r="C64" s="181"/>
      <c r="D64" s="181"/>
      <c r="E64" s="181">
        <f>'将来負担比率（分子）の構造'!J$43</f>
        <v>32475</v>
      </c>
      <c r="F64" s="181"/>
      <c r="G64" s="181"/>
      <c r="H64" s="181">
        <f>'将来負担比率（分子）の構造'!K$43</f>
        <v>31825</v>
      </c>
      <c r="I64" s="181"/>
      <c r="J64" s="181"/>
      <c r="K64" s="181">
        <f>'将来負担比率（分子）の構造'!L$43</f>
        <v>31342</v>
      </c>
      <c r="L64" s="181"/>
      <c r="M64" s="181"/>
      <c r="N64" s="181">
        <f>'将来負担比率（分子）の構造'!M$43</f>
        <v>28990</v>
      </c>
      <c r="O64" s="181"/>
      <c r="P64" s="181"/>
    </row>
    <row r="65" spans="1:16" x14ac:dyDescent="0.15">
      <c r="A65" s="181" t="s">
        <v>31</v>
      </c>
      <c r="B65" s="181">
        <f>'将来負担比率（分子）の構造'!I$42</f>
        <v>35</v>
      </c>
      <c r="C65" s="181"/>
      <c r="D65" s="181"/>
      <c r="E65" s="181">
        <f>'将来負担比率（分子）の構造'!J$42</f>
        <v>29</v>
      </c>
      <c r="F65" s="181"/>
      <c r="G65" s="181"/>
      <c r="H65" s="181">
        <f>'将来負担比率（分子）の構造'!K$42</f>
        <v>26</v>
      </c>
      <c r="I65" s="181"/>
      <c r="J65" s="181"/>
      <c r="K65" s="181">
        <f>'将来負担比率（分子）の構造'!L$42</f>
        <v>17</v>
      </c>
      <c r="L65" s="181"/>
      <c r="M65" s="181"/>
      <c r="N65" s="181">
        <f>'将来負担比率（分子）の構造'!M$42</f>
        <v>14</v>
      </c>
      <c r="O65" s="181"/>
      <c r="P65" s="181"/>
    </row>
    <row r="66" spans="1:16" x14ac:dyDescent="0.15">
      <c r="A66" s="181" t="s">
        <v>30</v>
      </c>
      <c r="B66" s="181">
        <f>'将来負担比率（分子）の構造'!I$41</f>
        <v>214248</v>
      </c>
      <c r="C66" s="181"/>
      <c r="D66" s="181"/>
      <c r="E66" s="181">
        <f>'将来負担比率（分子）の構造'!J$41</f>
        <v>210323</v>
      </c>
      <c r="F66" s="181"/>
      <c r="G66" s="181"/>
      <c r="H66" s="181">
        <f>'将来負担比率（分子）の構造'!K$41</f>
        <v>206090</v>
      </c>
      <c r="I66" s="181"/>
      <c r="J66" s="181"/>
      <c r="K66" s="181">
        <f>'将来負担比率（分子）の構造'!L$41</f>
        <v>202489</v>
      </c>
      <c r="L66" s="181"/>
      <c r="M66" s="181"/>
      <c r="N66" s="181">
        <f>'将来負担比率（分子）の構造'!M$41</f>
        <v>198626</v>
      </c>
      <c r="O66" s="181"/>
      <c r="P66" s="181"/>
    </row>
    <row r="67" spans="1:16" x14ac:dyDescent="0.15">
      <c r="A67" s="181" t="s">
        <v>74</v>
      </c>
      <c r="B67" s="181" t="e">
        <f>NA()</f>
        <v>#N/A</v>
      </c>
      <c r="C67" s="181">
        <f>IF(ISNUMBER('将来負担比率（分子）の構造'!I$53), IF('将来負担比率（分子）の構造'!I$53 &lt; 0, 0, '将来負担比率（分子）の構造'!I$53), NA())</f>
        <v>112970</v>
      </c>
      <c r="D67" s="181" t="e">
        <f>NA()</f>
        <v>#N/A</v>
      </c>
      <c r="E67" s="181" t="e">
        <f>NA()</f>
        <v>#N/A</v>
      </c>
      <c r="F67" s="181">
        <f>IF(ISNUMBER('将来負担比率（分子）の構造'!J$53), IF('将来負担比率（分子）の構造'!J$53 &lt; 0, 0, '将来負担比率（分子）の構造'!J$53), NA())</f>
        <v>109258</v>
      </c>
      <c r="G67" s="181" t="e">
        <f>NA()</f>
        <v>#N/A</v>
      </c>
      <c r="H67" s="181" t="e">
        <f>NA()</f>
        <v>#N/A</v>
      </c>
      <c r="I67" s="181">
        <f>IF(ISNUMBER('将来負担比率（分子）の構造'!K$53), IF('将来負担比率（分子）の構造'!K$53 &lt; 0, 0, '将来負担比率（分子）の構造'!K$53), NA())</f>
        <v>106240</v>
      </c>
      <c r="J67" s="181" t="e">
        <f>NA()</f>
        <v>#N/A</v>
      </c>
      <c r="K67" s="181" t="e">
        <f>NA()</f>
        <v>#N/A</v>
      </c>
      <c r="L67" s="181">
        <f>IF(ISNUMBER('将来負担比率（分子）の構造'!L$53), IF('将来負担比率（分子）の構造'!L$53 &lt; 0, 0, '将来負担比率（分子）の構造'!L$53), NA())</f>
        <v>101361</v>
      </c>
      <c r="M67" s="181" t="e">
        <f>NA()</f>
        <v>#N/A</v>
      </c>
      <c r="N67" s="181" t="e">
        <f>NA()</f>
        <v>#N/A</v>
      </c>
      <c r="O67" s="181">
        <f>IF(ISNUMBER('将来負担比率（分子）の構造'!M$53), IF('将来負担比率（分子）の構造'!M$53 &lt; 0, 0, '将来負担比率（分子）の構造'!M$53), NA())</f>
        <v>91841</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1541</v>
      </c>
      <c r="C72" s="185">
        <f>基金残高に係る経年分析!G55</f>
        <v>1183</v>
      </c>
      <c r="D72" s="185">
        <f>基金残高に係る経年分析!H55</f>
        <v>1433</v>
      </c>
    </row>
    <row r="73" spans="1:16" x14ac:dyDescent="0.15">
      <c r="A73" s="184" t="s">
        <v>77</v>
      </c>
      <c r="B73" s="185">
        <f>基金残高に係る経年分析!F56</f>
        <v>109</v>
      </c>
      <c r="C73" s="185">
        <f>基金残高に係る経年分析!G56</f>
        <v>9</v>
      </c>
      <c r="D73" s="185">
        <f>基金残高に係る経年分析!H56</f>
        <v>15</v>
      </c>
    </row>
    <row r="74" spans="1:16" x14ac:dyDescent="0.15">
      <c r="A74" s="184" t="s">
        <v>78</v>
      </c>
      <c r="B74" s="185">
        <f>基金残高に係る経年分析!F57</f>
        <v>6311</v>
      </c>
      <c r="C74" s="185">
        <f>基金残高に係る経年分析!G57</f>
        <v>6197</v>
      </c>
      <c r="D74" s="185">
        <f>基金残高に係る経年分析!H57</f>
        <v>6168</v>
      </c>
    </row>
  </sheetData>
  <sheetProtection algorithmName="SHA-512" hashValue="kZloLG+CSZ+uuIS25EhO6nqRb6eZ/MkkoQbZ2Nfp7JQLwqzmDg5aDeHkOHz1/n44ydqmSMdlX65okI6XDFjArA==" saltValue="VIU6ihHYRIS3pKy4ghmHu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227</v>
      </c>
      <c r="C5" s="632"/>
      <c r="D5" s="632"/>
      <c r="E5" s="632"/>
      <c r="F5" s="632"/>
      <c r="G5" s="632"/>
      <c r="H5" s="632"/>
      <c r="I5" s="632"/>
      <c r="J5" s="632"/>
      <c r="K5" s="632"/>
      <c r="L5" s="632"/>
      <c r="M5" s="632"/>
      <c r="N5" s="632"/>
      <c r="O5" s="632"/>
      <c r="P5" s="632"/>
      <c r="Q5" s="633"/>
      <c r="R5" s="634">
        <v>52936388</v>
      </c>
      <c r="S5" s="635"/>
      <c r="T5" s="635"/>
      <c r="U5" s="635"/>
      <c r="V5" s="635"/>
      <c r="W5" s="635"/>
      <c r="X5" s="635"/>
      <c r="Y5" s="636"/>
      <c r="Z5" s="637">
        <v>40.799999999999997</v>
      </c>
      <c r="AA5" s="637"/>
      <c r="AB5" s="637"/>
      <c r="AC5" s="637"/>
      <c r="AD5" s="638">
        <v>49633199</v>
      </c>
      <c r="AE5" s="638"/>
      <c r="AF5" s="638"/>
      <c r="AG5" s="638"/>
      <c r="AH5" s="638"/>
      <c r="AI5" s="638"/>
      <c r="AJ5" s="638"/>
      <c r="AK5" s="638"/>
      <c r="AL5" s="639">
        <v>68.599999999999994</v>
      </c>
      <c r="AM5" s="640"/>
      <c r="AN5" s="640"/>
      <c r="AO5" s="641"/>
      <c r="AP5" s="631" t="s">
        <v>228</v>
      </c>
      <c r="AQ5" s="632"/>
      <c r="AR5" s="632"/>
      <c r="AS5" s="632"/>
      <c r="AT5" s="632"/>
      <c r="AU5" s="632"/>
      <c r="AV5" s="632"/>
      <c r="AW5" s="632"/>
      <c r="AX5" s="632"/>
      <c r="AY5" s="632"/>
      <c r="AZ5" s="632"/>
      <c r="BA5" s="632"/>
      <c r="BB5" s="632"/>
      <c r="BC5" s="632"/>
      <c r="BD5" s="632"/>
      <c r="BE5" s="632"/>
      <c r="BF5" s="633"/>
      <c r="BG5" s="645">
        <v>48591244</v>
      </c>
      <c r="BH5" s="646"/>
      <c r="BI5" s="646"/>
      <c r="BJ5" s="646"/>
      <c r="BK5" s="646"/>
      <c r="BL5" s="646"/>
      <c r="BM5" s="646"/>
      <c r="BN5" s="647"/>
      <c r="BO5" s="648">
        <v>91.8</v>
      </c>
      <c r="BP5" s="648"/>
      <c r="BQ5" s="648"/>
      <c r="BR5" s="648"/>
      <c r="BS5" s="649">
        <v>514546</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798271</v>
      </c>
      <c r="S6" s="646"/>
      <c r="T6" s="646"/>
      <c r="U6" s="646"/>
      <c r="V6" s="646"/>
      <c r="W6" s="646"/>
      <c r="X6" s="646"/>
      <c r="Y6" s="647"/>
      <c r="Z6" s="648">
        <v>0.6</v>
      </c>
      <c r="AA6" s="648"/>
      <c r="AB6" s="648"/>
      <c r="AC6" s="648"/>
      <c r="AD6" s="649">
        <v>798271</v>
      </c>
      <c r="AE6" s="649"/>
      <c r="AF6" s="649"/>
      <c r="AG6" s="649"/>
      <c r="AH6" s="649"/>
      <c r="AI6" s="649"/>
      <c r="AJ6" s="649"/>
      <c r="AK6" s="649"/>
      <c r="AL6" s="650">
        <v>1.1000000000000001</v>
      </c>
      <c r="AM6" s="651"/>
      <c r="AN6" s="651"/>
      <c r="AO6" s="652"/>
      <c r="AP6" s="642" t="s">
        <v>233</v>
      </c>
      <c r="AQ6" s="643"/>
      <c r="AR6" s="643"/>
      <c r="AS6" s="643"/>
      <c r="AT6" s="643"/>
      <c r="AU6" s="643"/>
      <c r="AV6" s="643"/>
      <c r="AW6" s="643"/>
      <c r="AX6" s="643"/>
      <c r="AY6" s="643"/>
      <c r="AZ6" s="643"/>
      <c r="BA6" s="643"/>
      <c r="BB6" s="643"/>
      <c r="BC6" s="643"/>
      <c r="BD6" s="643"/>
      <c r="BE6" s="643"/>
      <c r="BF6" s="644"/>
      <c r="BG6" s="645">
        <v>48591244</v>
      </c>
      <c r="BH6" s="646"/>
      <c r="BI6" s="646"/>
      <c r="BJ6" s="646"/>
      <c r="BK6" s="646"/>
      <c r="BL6" s="646"/>
      <c r="BM6" s="646"/>
      <c r="BN6" s="647"/>
      <c r="BO6" s="648">
        <v>91.8</v>
      </c>
      <c r="BP6" s="648"/>
      <c r="BQ6" s="648"/>
      <c r="BR6" s="648"/>
      <c r="BS6" s="649">
        <v>514546</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653279</v>
      </c>
      <c r="CS6" s="646"/>
      <c r="CT6" s="646"/>
      <c r="CU6" s="646"/>
      <c r="CV6" s="646"/>
      <c r="CW6" s="646"/>
      <c r="CX6" s="646"/>
      <c r="CY6" s="647"/>
      <c r="CZ6" s="639">
        <v>0.5</v>
      </c>
      <c r="DA6" s="640"/>
      <c r="DB6" s="640"/>
      <c r="DC6" s="659"/>
      <c r="DD6" s="654" t="s">
        <v>235</v>
      </c>
      <c r="DE6" s="646"/>
      <c r="DF6" s="646"/>
      <c r="DG6" s="646"/>
      <c r="DH6" s="646"/>
      <c r="DI6" s="646"/>
      <c r="DJ6" s="646"/>
      <c r="DK6" s="646"/>
      <c r="DL6" s="646"/>
      <c r="DM6" s="646"/>
      <c r="DN6" s="646"/>
      <c r="DO6" s="646"/>
      <c r="DP6" s="647"/>
      <c r="DQ6" s="654">
        <v>653279</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79626</v>
      </c>
      <c r="S7" s="646"/>
      <c r="T7" s="646"/>
      <c r="U7" s="646"/>
      <c r="V7" s="646"/>
      <c r="W7" s="646"/>
      <c r="X7" s="646"/>
      <c r="Y7" s="647"/>
      <c r="Z7" s="648">
        <v>0.1</v>
      </c>
      <c r="AA7" s="648"/>
      <c r="AB7" s="648"/>
      <c r="AC7" s="648"/>
      <c r="AD7" s="649">
        <v>79626</v>
      </c>
      <c r="AE7" s="649"/>
      <c r="AF7" s="649"/>
      <c r="AG7" s="649"/>
      <c r="AH7" s="649"/>
      <c r="AI7" s="649"/>
      <c r="AJ7" s="649"/>
      <c r="AK7" s="649"/>
      <c r="AL7" s="650">
        <v>0.1</v>
      </c>
      <c r="AM7" s="651"/>
      <c r="AN7" s="651"/>
      <c r="AO7" s="652"/>
      <c r="AP7" s="642" t="s">
        <v>237</v>
      </c>
      <c r="AQ7" s="643"/>
      <c r="AR7" s="643"/>
      <c r="AS7" s="643"/>
      <c r="AT7" s="643"/>
      <c r="AU7" s="643"/>
      <c r="AV7" s="643"/>
      <c r="AW7" s="643"/>
      <c r="AX7" s="643"/>
      <c r="AY7" s="643"/>
      <c r="AZ7" s="643"/>
      <c r="BA7" s="643"/>
      <c r="BB7" s="643"/>
      <c r="BC7" s="643"/>
      <c r="BD7" s="643"/>
      <c r="BE7" s="643"/>
      <c r="BF7" s="644"/>
      <c r="BG7" s="645">
        <v>26662703</v>
      </c>
      <c r="BH7" s="646"/>
      <c r="BI7" s="646"/>
      <c r="BJ7" s="646"/>
      <c r="BK7" s="646"/>
      <c r="BL7" s="646"/>
      <c r="BM7" s="646"/>
      <c r="BN7" s="647"/>
      <c r="BO7" s="648">
        <v>50.4</v>
      </c>
      <c r="BP7" s="648"/>
      <c r="BQ7" s="648"/>
      <c r="BR7" s="648"/>
      <c r="BS7" s="649">
        <v>514546</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11788369</v>
      </c>
      <c r="CS7" s="646"/>
      <c r="CT7" s="646"/>
      <c r="CU7" s="646"/>
      <c r="CV7" s="646"/>
      <c r="CW7" s="646"/>
      <c r="CX7" s="646"/>
      <c r="CY7" s="647"/>
      <c r="CZ7" s="648">
        <v>9.1</v>
      </c>
      <c r="DA7" s="648"/>
      <c r="DB7" s="648"/>
      <c r="DC7" s="648"/>
      <c r="DD7" s="654">
        <v>723591</v>
      </c>
      <c r="DE7" s="646"/>
      <c r="DF7" s="646"/>
      <c r="DG7" s="646"/>
      <c r="DH7" s="646"/>
      <c r="DI7" s="646"/>
      <c r="DJ7" s="646"/>
      <c r="DK7" s="646"/>
      <c r="DL7" s="646"/>
      <c r="DM7" s="646"/>
      <c r="DN7" s="646"/>
      <c r="DO7" s="646"/>
      <c r="DP7" s="647"/>
      <c r="DQ7" s="654">
        <v>9872311</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532712</v>
      </c>
      <c r="S8" s="646"/>
      <c r="T8" s="646"/>
      <c r="U8" s="646"/>
      <c r="V8" s="646"/>
      <c r="W8" s="646"/>
      <c r="X8" s="646"/>
      <c r="Y8" s="647"/>
      <c r="Z8" s="648">
        <v>0.4</v>
      </c>
      <c r="AA8" s="648"/>
      <c r="AB8" s="648"/>
      <c r="AC8" s="648"/>
      <c r="AD8" s="649">
        <v>532712</v>
      </c>
      <c r="AE8" s="649"/>
      <c r="AF8" s="649"/>
      <c r="AG8" s="649"/>
      <c r="AH8" s="649"/>
      <c r="AI8" s="649"/>
      <c r="AJ8" s="649"/>
      <c r="AK8" s="649"/>
      <c r="AL8" s="650">
        <v>0.7</v>
      </c>
      <c r="AM8" s="651"/>
      <c r="AN8" s="651"/>
      <c r="AO8" s="652"/>
      <c r="AP8" s="642" t="s">
        <v>240</v>
      </c>
      <c r="AQ8" s="643"/>
      <c r="AR8" s="643"/>
      <c r="AS8" s="643"/>
      <c r="AT8" s="643"/>
      <c r="AU8" s="643"/>
      <c r="AV8" s="643"/>
      <c r="AW8" s="643"/>
      <c r="AX8" s="643"/>
      <c r="AY8" s="643"/>
      <c r="AZ8" s="643"/>
      <c r="BA8" s="643"/>
      <c r="BB8" s="643"/>
      <c r="BC8" s="643"/>
      <c r="BD8" s="643"/>
      <c r="BE8" s="643"/>
      <c r="BF8" s="644"/>
      <c r="BG8" s="645">
        <v>591942</v>
      </c>
      <c r="BH8" s="646"/>
      <c r="BI8" s="646"/>
      <c r="BJ8" s="646"/>
      <c r="BK8" s="646"/>
      <c r="BL8" s="646"/>
      <c r="BM8" s="646"/>
      <c r="BN8" s="647"/>
      <c r="BO8" s="648">
        <v>1.1000000000000001</v>
      </c>
      <c r="BP8" s="648"/>
      <c r="BQ8" s="648"/>
      <c r="BR8" s="648"/>
      <c r="BS8" s="654" t="s">
        <v>129</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58179213</v>
      </c>
      <c r="CS8" s="646"/>
      <c r="CT8" s="646"/>
      <c r="CU8" s="646"/>
      <c r="CV8" s="646"/>
      <c r="CW8" s="646"/>
      <c r="CX8" s="646"/>
      <c r="CY8" s="647"/>
      <c r="CZ8" s="648">
        <v>45.1</v>
      </c>
      <c r="DA8" s="648"/>
      <c r="DB8" s="648"/>
      <c r="DC8" s="648"/>
      <c r="DD8" s="654">
        <v>1535423</v>
      </c>
      <c r="DE8" s="646"/>
      <c r="DF8" s="646"/>
      <c r="DG8" s="646"/>
      <c r="DH8" s="646"/>
      <c r="DI8" s="646"/>
      <c r="DJ8" s="646"/>
      <c r="DK8" s="646"/>
      <c r="DL8" s="646"/>
      <c r="DM8" s="646"/>
      <c r="DN8" s="646"/>
      <c r="DO8" s="646"/>
      <c r="DP8" s="647"/>
      <c r="DQ8" s="654">
        <v>27109430</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305696</v>
      </c>
      <c r="S9" s="646"/>
      <c r="T9" s="646"/>
      <c r="U9" s="646"/>
      <c r="V9" s="646"/>
      <c r="W9" s="646"/>
      <c r="X9" s="646"/>
      <c r="Y9" s="647"/>
      <c r="Z9" s="648">
        <v>0.2</v>
      </c>
      <c r="AA9" s="648"/>
      <c r="AB9" s="648"/>
      <c r="AC9" s="648"/>
      <c r="AD9" s="649">
        <v>305696</v>
      </c>
      <c r="AE9" s="649"/>
      <c r="AF9" s="649"/>
      <c r="AG9" s="649"/>
      <c r="AH9" s="649"/>
      <c r="AI9" s="649"/>
      <c r="AJ9" s="649"/>
      <c r="AK9" s="649"/>
      <c r="AL9" s="650">
        <v>0.4</v>
      </c>
      <c r="AM9" s="651"/>
      <c r="AN9" s="651"/>
      <c r="AO9" s="652"/>
      <c r="AP9" s="642" t="s">
        <v>243</v>
      </c>
      <c r="AQ9" s="643"/>
      <c r="AR9" s="643"/>
      <c r="AS9" s="643"/>
      <c r="AT9" s="643"/>
      <c r="AU9" s="643"/>
      <c r="AV9" s="643"/>
      <c r="AW9" s="643"/>
      <c r="AX9" s="643"/>
      <c r="AY9" s="643"/>
      <c r="AZ9" s="643"/>
      <c r="BA9" s="643"/>
      <c r="BB9" s="643"/>
      <c r="BC9" s="643"/>
      <c r="BD9" s="643"/>
      <c r="BE9" s="643"/>
      <c r="BF9" s="644"/>
      <c r="BG9" s="645">
        <v>22551780</v>
      </c>
      <c r="BH9" s="646"/>
      <c r="BI9" s="646"/>
      <c r="BJ9" s="646"/>
      <c r="BK9" s="646"/>
      <c r="BL9" s="646"/>
      <c r="BM9" s="646"/>
      <c r="BN9" s="647"/>
      <c r="BO9" s="648">
        <v>42.6</v>
      </c>
      <c r="BP9" s="648"/>
      <c r="BQ9" s="648"/>
      <c r="BR9" s="648"/>
      <c r="BS9" s="654" t="s">
        <v>129</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10297553</v>
      </c>
      <c r="CS9" s="646"/>
      <c r="CT9" s="646"/>
      <c r="CU9" s="646"/>
      <c r="CV9" s="646"/>
      <c r="CW9" s="646"/>
      <c r="CX9" s="646"/>
      <c r="CY9" s="647"/>
      <c r="CZ9" s="648">
        <v>8</v>
      </c>
      <c r="DA9" s="648"/>
      <c r="DB9" s="648"/>
      <c r="DC9" s="648"/>
      <c r="DD9" s="654">
        <v>678698</v>
      </c>
      <c r="DE9" s="646"/>
      <c r="DF9" s="646"/>
      <c r="DG9" s="646"/>
      <c r="DH9" s="646"/>
      <c r="DI9" s="646"/>
      <c r="DJ9" s="646"/>
      <c r="DK9" s="646"/>
      <c r="DL9" s="646"/>
      <c r="DM9" s="646"/>
      <c r="DN9" s="646"/>
      <c r="DO9" s="646"/>
      <c r="DP9" s="647"/>
      <c r="DQ9" s="654">
        <v>8709405</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t="s">
        <v>129</v>
      </c>
      <c r="S10" s="646"/>
      <c r="T10" s="646"/>
      <c r="U10" s="646"/>
      <c r="V10" s="646"/>
      <c r="W10" s="646"/>
      <c r="X10" s="646"/>
      <c r="Y10" s="647"/>
      <c r="Z10" s="648" t="s">
        <v>246</v>
      </c>
      <c r="AA10" s="648"/>
      <c r="AB10" s="648"/>
      <c r="AC10" s="648"/>
      <c r="AD10" s="649" t="s">
        <v>235</v>
      </c>
      <c r="AE10" s="649"/>
      <c r="AF10" s="649"/>
      <c r="AG10" s="649"/>
      <c r="AH10" s="649"/>
      <c r="AI10" s="649"/>
      <c r="AJ10" s="649"/>
      <c r="AK10" s="649"/>
      <c r="AL10" s="650" t="s">
        <v>129</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920927</v>
      </c>
      <c r="BH10" s="646"/>
      <c r="BI10" s="646"/>
      <c r="BJ10" s="646"/>
      <c r="BK10" s="646"/>
      <c r="BL10" s="646"/>
      <c r="BM10" s="646"/>
      <c r="BN10" s="647"/>
      <c r="BO10" s="648">
        <v>1.7</v>
      </c>
      <c r="BP10" s="648"/>
      <c r="BQ10" s="648"/>
      <c r="BR10" s="648"/>
      <c r="BS10" s="654" t="s">
        <v>129</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119418</v>
      </c>
      <c r="CS10" s="646"/>
      <c r="CT10" s="646"/>
      <c r="CU10" s="646"/>
      <c r="CV10" s="646"/>
      <c r="CW10" s="646"/>
      <c r="CX10" s="646"/>
      <c r="CY10" s="647"/>
      <c r="CZ10" s="648">
        <v>0.1</v>
      </c>
      <c r="DA10" s="648"/>
      <c r="DB10" s="648"/>
      <c r="DC10" s="648"/>
      <c r="DD10" s="654" t="s">
        <v>235</v>
      </c>
      <c r="DE10" s="646"/>
      <c r="DF10" s="646"/>
      <c r="DG10" s="646"/>
      <c r="DH10" s="646"/>
      <c r="DI10" s="646"/>
      <c r="DJ10" s="646"/>
      <c r="DK10" s="646"/>
      <c r="DL10" s="646"/>
      <c r="DM10" s="646"/>
      <c r="DN10" s="646"/>
      <c r="DO10" s="646"/>
      <c r="DP10" s="647"/>
      <c r="DQ10" s="654">
        <v>110373</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5750780</v>
      </c>
      <c r="S11" s="646"/>
      <c r="T11" s="646"/>
      <c r="U11" s="646"/>
      <c r="V11" s="646"/>
      <c r="W11" s="646"/>
      <c r="X11" s="646"/>
      <c r="Y11" s="647"/>
      <c r="Z11" s="650">
        <v>4.4000000000000004</v>
      </c>
      <c r="AA11" s="651"/>
      <c r="AB11" s="651"/>
      <c r="AC11" s="663"/>
      <c r="AD11" s="654">
        <v>5750780</v>
      </c>
      <c r="AE11" s="646"/>
      <c r="AF11" s="646"/>
      <c r="AG11" s="646"/>
      <c r="AH11" s="646"/>
      <c r="AI11" s="646"/>
      <c r="AJ11" s="646"/>
      <c r="AK11" s="647"/>
      <c r="AL11" s="650">
        <v>7.9</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2598054</v>
      </c>
      <c r="BH11" s="646"/>
      <c r="BI11" s="646"/>
      <c r="BJ11" s="646"/>
      <c r="BK11" s="646"/>
      <c r="BL11" s="646"/>
      <c r="BM11" s="646"/>
      <c r="BN11" s="647"/>
      <c r="BO11" s="648">
        <v>4.9000000000000004</v>
      </c>
      <c r="BP11" s="648"/>
      <c r="BQ11" s="648"/>
      <c r="BR11" s="648"/>
      <c r="BS11" s="654">
        <v>514546</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616344</v>
      </c>
      <c r="CS11" s="646"/>
      <c r="CT11" s="646"/>
      <c r="CU11" s="646"/>
      <c r="CV11" s="646"/>
      <c r="CW11" s="646"/>
      <c r="CX11" s="646"/>
      <c r="CY11" s="647"/>
      <c r="CZ11" s="648">
        <v>0.5</v>
      </c>
      <c r="DA11" s="648"/>
      <c r="DB11" s="648"/>
      <c r="DC11" s="648"/>
      <c r="DD11" s="654">
        <v>252906</v>
      </c>
      <c r="DE11" s="646"/>
      <c r="DF11" s="646"/>
      <c r="DG11" s="646"/>
      <c r="DH11" s="646"/>
      <c r="DI11" s="646"/>
      <c r="DJ11" s="646"/>
      <c r="DK11" s="646"/>
      <c r="DL11" s="646"/>
      <c r="DM11" s="646"/>
      <c r="DN11" s="646"/>
      <c r="DO11" s="646"/>
      <c r="DP11" s="647"/>
      <c r="DQ11" s="654">
        <v>289952</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v>247414</v>
      </c>
      <c r="S12" s="646"/>
      <c r="T12" s="646"/>
      <c r="U12" s="646"/>
      <c r="V12" s="646"/>
      <c r="W12" s="646"/>
      <c r="X12" s="646"/>
      <c r="Y12" s="647"/>
      <c r="Z12" s="648">
        <v>0.2</v>
      </c>
      <c r="AA12" s="648"/>
      <c r="AB12" s="648"/>
      <c r="AC12" s="648"/>
      <c r="AD12" s="649">
        <v>247414</v>
      </c>
      <c r="AE12" s="649"/>
      <c r="AF12" s="649"/>
      <c r="AG12" s="649"/>
      <c r="AH12" s="649"/>
      <c r="AI12" s="649"/>
      <c r="AJ12" s="649"/>
      <c r="AK12" s="649"/>
      <c r="AL12" s="650">
        <v>0.3</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19622803</v>
      </c>
      <c r="BH12" s="646"/>
      <c r="BI12" s="646"/>
      <c r="BJ12" s="646"/>
      <c r="BK12" s="646"/>
      <c r="BL12" s="646"/>
      <c r="BM12" s="646"/>
      <c r="BN12" s="647"/>
      <c r="BO12" s="648">
        <v>37.1</v>
      </c>
      <c r="BP12" s="648"/>
      <c r="BQ12" s="648"/>
      <c r="BR12" s="648"/>
      <c r="BS12" s="654" t="s">
        <v>129</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2253687</v>
      </c>
      <c r="CS12" s="646"/>
      <c r="CT12" s="646"/>
      <c r="CU12" s="646"/>
      <c r="CV12" s="646"/>
      <c r="CW12" s="646"/>
      <c r="CX12" s="646"/>
      <c r="CY12" s="647"/>
      <c r="CZ12" s="648">
        <v>1.7</v>
      </c>
      <c r="DA12" s="648"/>
      <c r="DB12" s="648"/>
      <c r="DC12" s="648"/>
      <c r="DD12" s="654">
        <v>30272</v>
      </c>
      <c r="DE12" s="646"/>
      <c r="DF12" s="646"/>
      <c r="DG12" s="646"/>
      <c r="DH12" s="646"/>
      <c r="DI12" s="646"/>
      <c r="DJ12" s="646"/>
      <c r="DK12" s="646"/>
      <c r="DL12" s="646"/>
      <c r="DM12" s="646"/>
      <c r="DN12" s="646"/>
      <c r="DO12" s="646"/>
      <c r="DP12" s="647"/>
      <c r="DQ12" s="654">
        <v>1119231</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235</v>
      </c>
      <c r="S13" s="646"/>
      <c r="T13" s="646"/>
      <c r="U13" s="646"/>
      <c r="V13" s="646"/>
      <c r="W13" s="646"/>
      <c r="X13" s="646"/>
      <c r="Y13" s="647"/>
      <c r="Z13" s="648" t="s">
        <v>235</v>
      </c>
      <c r="AA13" s="648"/>
      <c r="AB13" s="648"/>
      <c r="AC13" s="648"/>
      <c r="AD13" s="649" t="s">
        <v>235</v>
      </c>
      <c r="AE13" s="649"/>
      <c r="AF13" s="649"/>
      <c r="AG13" s="649"/>
      <c r="AH13" s="649"/>
      <c r="AI13" s="649"/>
      <c r="AJ13" s="649"/>
      <c r="AK13" s="649"/>
      <c r="AL13" s="650" t="s">
        <v>235</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19570294</v>
      </c>
      <c r="BH13" s="646"/>
      <c r="BI13" s="646"/>
      <c r="BJ13" s="646"/>
      <c r="BK13" s="646"/>
      <c r="BL13" s="646"/>
      <c r="BM13" s="646"/>
      <c r="BN13" s="647"/>
      <c r="BO13" s="648">
        <v>37</v>
      </c>
      <c r="BP13" s="648"/>
      <c r="BQ13" s="648"/>
      <c r="BR13" s="648"/>
      <c r="BS13" s="654" t="s">
        <v>235</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9940944</v>
      </c>
      <c r="CS13" s="646"/>
      <c r="CT13" s="646"/>
      <c r="CU13" s="646"/>
      <c r="CV13" s="646"/>
      <c r="CW13" s="646"/>
      <c r="CX13" s="646"/>
      <c r="CY13" s="647"/>
      <c r="CZ13" s="648">
        <v>7.7</v>
      </c>
      <c r="DA13" s="648"/>
      <c r="DB13" s="648"/>
      <c r="DC13" s="648"/>
      <c r="DD13" s="654">
        <v>5527225</v>
      </c>
      <c r="DE13" s="646"/>
      <c r="DF13" s="646"/>
      <c r="DG13" s="646"/>
      <c r="DH13" s="646"/>
      <c r="DI13" s="646"/>
      <c r="DJ13" s="646"/>
      <c r="DK13" s="646"/>
      <c r="DL13" s="646"/>
      <c r="DM13" s="646"/>
      <c r="DN13" s="646"/>
      <c r="DO13" s="646"/>
      <c r="DP13" s="647"/>
      <c r="DQ13" s="654">
        <v>4287508</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130786</v>
      </c>
      <c r="S14" s="646"/>
      <c r="T14" s="646"/>
      <c r="U14" s="646"/>
      <c r="V14" s="646"/>
      <c r="W14" s="646"/>
      <c r="X14" s="646"/>
      <c r="Y14" s="647"/>
      <c r="Z14" s="648">
        <v>0.1</v>
      </c>
      <c r="AA14" s="648"/>
      <c r="AB14" s="648"/>
      <c r="AC14" s="648"/>
      <c r="AD14" s="649">
        <v>130786</v>
      </c>
      <c r="AE14" s="649"/>
      <c r="AF14" s="649"/>
      <c r="AG14" s="649"/>
      <c r="AH14" s="649"/>
      <c r="AI14" s="649"/>
      <c r="AJ14" s="649"/>
      <c r="AK14" s="649"/>
      <c r="AL14" s="650">
        <v>0.2</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616904</v>
      </c>
      <c r="BH14" s="646"/>
      <c r="BI14" s="646"/>
      <c r="BJ14" s="646"/>
      <c r="BK14" s="646"/>
      <c r="BL14" s="646"/>
      <c r="BM14" s="646"/>
      <c r="BN14" s="647"/>
      <c r="BO14" s="648">
        <v>1.2</v>
      </c>
      <c r="BP14" s="648"/>
      <c r="BQ14" s="648"/>
      <c r="BR14" s="648"/>
      <c r="BS14" s="654" t="s">
        <v>129</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3884621</v>
      </c>
      <c r="CS14" s="646"/>
      <c r="CT14" s="646"/>
      <c r="CU14" s="646"/>
      <c r="CV14" s="646"/>
      <c r="CW14" s="646"/>
      <c r="CX14" s="646"/>
      <c r="CY14" s="647"/>
      <c r="CZ14" s="648">
        <v>3</v>
      </c>
      <c r="DA14" s="648"/>
      <c r="DB14" s="648"/>
      <c r="DC14" s="648"/>
      <c r="DD14" s="654">
        <v>98468</v>
      </c>
      <c r="DE14" s="646"/>
      <c r="DF14" s="646"/>
      <c r="DG14" s="646"/>
      <c r="DH14" s="646"/>
      <c r="DI14" s="646"/>
      <c r="DJ14" s="646"/>
      <c r="DK14" s="646"/>
      <c r="DL14" s="646"/>
      <c r="DM14" s="646"/>
      <c r="DN14" s="646"/>
      <c r="DO14" s="646"/>
      <c r="DP14" s="647"/>
      <c r="DQ14" s="654">
        <v>3717289</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246</v>
      </c>
      <c r="S15" s="646"/>
      <c r="T15" s="646"/>
      <c r="U15" s="646"/>
      <c r="V15" s="646"/>
      <c r="W15" s="646"/>
      <c r="X15" s="646"/>
      <c r="Y15" s="647"/>
      <c r="Z15" s="648" t="s">
        <v>129</v>
      </c>
      <c r="AA15" s="648"/>
      <c r="AB15" s="648"/>
      <c r="AC15" s="648"/>
      <c r="AD15" s="649" t="s">
        <v>129</v>
      </c>
      <c r="AE15" s="649"/>
      <c r="AF15" s="649"/>
      <c r="AG15" s="649"/>
      <c r="AH15" s="649"/>
      <c r="AI15" s="649"/>
      <c r="AJ15" s="649"/>
      <c r="AK15" s="649"/>
      <c r="AL15" s="650" t="s">
        <v>129</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1688834</v>
      </c>
      <c r="BH15" s="646"/>
      <c r="BI15" s="646"/>
      <c r="BJ15" s="646"/>
      <c r="BK15" s="646"/>
      <c r="BL15" s="646"/>
      <c r="BM15" s="646"/>
      <c r="BN15" s="647"/>
      <c r="BO15" s="648">
        <v>3.2</v>
      </c>
      <c r="BP15" s="648"/>
      <c r="BQ15" s="648"/>
      <c r="BR15" s="648"/>
      <c r="BS15" s="654" t="s">
        <v>235</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13277941</v>
      </c>
      <c r="CS15" s="646"/>
      <c r="CT15" s="646"/>
      <c r="CU15" s="646"/>
      <c r="CV15" s="646"/>
      <c r="CW15" s="646"/>
      <c r="CX15" s="646"/>
      <c r="CY15" s="647"/>
      <c r="CZ15" s="648">
        <v>10.3</v>
      </c>
      <c r="DA15" s="648"/>
      <c r="DB15" s="648"/>
      <c r="DC15" s="648"/>
      <c r="DD15" s="654">
        <v>3153451</v>
      </c>
      <c r="DE15" s="646"/>
      <c r="DF15" s="646"/>
      <c r="DG15" s="646"/>
      <c r="DH15" s="646"/>
      <c r="DI15" s="646"/>
      <c r="DJ15" s="646"/>
      <c r="DK15" s="646"/>
      <c r="DL15" s="646"/>
      <c r="DM15" s="646"/>
      <c r="DN15" s="646"/>
      <c r="DO15" s="646"/>
      <c r="DP15" s="647"/>
      <c r="DQ15" s="654">
        <v>8487166</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45425</v>
      </c>
      <c r="S16" s="646"/>
      <c r="T16" s="646"/>
      <c r="U16" s="646"/>
      <c r="V16" s="646"/>
      <c r="W16" s="646"/>
      <c r="X16" s="646"/>
      <c r="Y16" s="647"/>
      <c r="Z16" s="648">
        <v>0</v>
      </c>
      <c r="AA16" s="648"/>
      <c r="AB16" s="648"/>
      <c r="AC16" s="648"/>
      <c r="AD16" s="649">
        <v>45425</v>
      </c>
      <c r="AE16" s="649"/>
      <c r="AF16" s="649"/>
      <c r="AG16" s="649"/>
      <c r="AH16" s="649"/>
      <c r="AI16" s="649"/>
      <c r="AJ16" s="649"/>
      <c r="AK16" s="649"/>
      <c r="AL16" s="650">
        <v>0.1</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129</v>
      </c>
      <c r="BH16" s="646"/>
      <c r="BI16" s="646"/>
      <c r="BJ16" s="646"/>
      <c r="BK16" s="646"/>
      <c r="BL16" s="646"/>
      <c r="BM16" s="646"/>
      <c r="BN16" s="647"/>
      <c r="BO16" s="648" t="s">
        <v>129</v>
      </c>
      <c r="BP16" s="648"/>
      <c r="BQ16" s="648"/>
      <c r="BR16" s="648"/>
      <c r="BS16" s="654" t="s">
        <v>129</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8415</v>
      </c>
      <c r="CS16" s="646"/>
      <c r="CT16" s="646"/>
      <c r="CU16" s="646"/>
      <c r="CV16" s="646"/>
      <c r="CW16" s="646"/>
      <c r="CX16" s="646"/>
      <c r="CY16" s="647"/>
      <c r="CZ16" s="648">
        <v>0</v>
      </c>
      <c r="DA16" s="648"/>
      <c r="DB16" s="648"/>
      <c r="DC16" s="648"/>
      <c r="DD16" s="654" t="s">
        <v>129</v>
      </c>
      <c r="DE16" s="646"/>
      <c r="DF16" s="646"/>
      <c r="DG16" s="646"/>
      <c r="DH16" s="646"/>
      <c r="DI16" s="646"/>
      <c r="DJ16" s="646"/>
      <c r="DK16" s="646"/>
      <c r="DL16" s="646"/>
      <c r="DM16" s="646"/>
      <c r="DN16" s="646"/>
      <c r="DO16" s="646"/>
      <c r="DP16" s="647"/>
      <c r="DQ16" s="654">
        <v>3381</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815746</v>
      </c>
      <c r="S17" s="646"/>
      <c r="T17" s="646"/>
      <c r="U17" s="646"/>
      <c r="V17" s="646"/>
      <c r="W17" s="646"/>
      <c r="X17" s="646"/>
      <c r="Y17" s="647"/>
      <c r="Z17" s="648">
        <v>0.6</v>
      </c>
      <c r="AA17" s="648"/>
      <c r="AB17" s="648"/>
      <c r="AC17" s="648"/>
      <c r="AD17" s="649">
        <v>815746</v>
      </c>
      <c r="AE17" s="649"/>
      <c r="AF17" s="649"/>
      <c r="AG17" s="649"/>
      <c r="AH17" s="649"/>
      <c r="AI17" s="649"/>
      <c r="AJ17" s="649"/>
      <c r="AK17" s="649"/>
      <c r="AL17" s="650">
        <v>1.1000000000000001</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129</v>
      </c>
      <c r="BH17" s="646"/>
      <c r="BI17" s="646"/>
      <c r="BJ17" s="646"/>
      <c r="BK17" s="646"/>
      <c r="BL17" s="646"/>
      <c r="BM17" s="646"/>
      <c r="BN17" s="647"/>
      <c r="BO17" s="648" t="s">
        <v>129</v>
      </c>
      <c r="BP17" s="648"/>
      <c r="BQ17" s="648"/>
      <c r="BR17" s="648"/>
      <c r="BS17" s="654" t="s">
        <v>129</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17889208</v>
      </c>
      <c r="CS17" s="646"/>
      <c r="CT17" s="646"/>
      <c r="CU17" s="646"/>
      <c r="CV17" s="646"/>
      <c r="CW17" s="646"/>
      <c r="CX17" s="646"/>
      <c r="CY17" s="647"/>
      <c r="CZ17" s="648">
        <v>13.9</v>
      </c>
      <c r="DA17" s="648"/>
      <c r="DB17" s="648"/>
      <c r="DC17" s="648"/>
      <c r="DD17" s="654" t="s">
        <v>235</v>
      </c>
      <c r="DE17" s="646"/>
      <c r="DF17" s="646"/>
      <c r="DG17" s="646"/>
      <c r="DH17" s="646"/>
      <c r="DI17" s="646"/>
      <c r="DJ17" s="646"/>
      <c r="DK17" s="646"/>
      <c r="DL17" s="646"/>
      <c r="DM17" s="646"/>
      <c r="DN17" s="646"/>
      <c r="DO17" s="646"/>
      <c r="DP17" s="647"/>
      <c r="DQ17" s="654">
        <v>17791546</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253981</v>
      </c>
      <c r="S18" s="646"/>
      <c r="T18" s="646"/>
      <c r="U18" s="646"/>
      <c r="V18" s="646"/>
      <c r="W18" s="646"/>
      <c r="X18" s="646"/>
      <c r="Y18" s="647"/>
      <c r="Z18" s="648">
        <v>0.2</v>
      </c>
      <c r="AA18" s="648"/>
      <c r="AB18" s="648"/>
      <c r="AC18" s="648"/>
      <c r="AD18" s="649">
        <v>253981</v>
      </c>
      <c r="AE18" s="649"/>
      <c r="AF18" s="649"/>
      <c r="AG18" s="649"/>
      <c r="AH18" s="649"/>
      <c r="AI18" s="649"/>
      <c r="AJ18" s="649"/>
      <c r="AK18" s="649"/>
      <c r="AL18" s="650">
        <v>0.4</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129</v>
      </c>
      <c r="BP18" s="648"/>
      <c r="BQ18" s="648"/>
      <c r="BR18" s="648"/>
      <c r="BS18" s="654" t="s">
        <v>129</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v>1587</v>
      </c>
      <c r="CS18" s="646"/>
      <c r="CT18" s="646"/>
      <c r="CU18" s="646"/>
      <c r="CV18" s="646"/>
      <c r="CW18" s="646"/>
      <c r="CX18" s="646"/>
      <c r="CY18" s="647"/>
      <c r="CZ18" s="648">
        <v>0</v>
      </c>
      <c r="DA18" s="648"/>
      <c r="DB18" s="648"/>
      <c r="DC18" s="648"/>
      <c r="DD18" s="654" t="s">
        <v>129</v>
      </c>
      <c r="DE18" s="646"/>
      <c r="DF18" s="646"/>
      <c r="DG18" s="646"/>
      <c r="DH18" s="646"/>
      <c r="DI18" s="646"/>
      <c r="DJ18" s="646"/>
      <c r="DK18" s="646"/>
      <c r="DL18" s="646"/>
      <c r="DM18" s="646"/>
      <c r="DN18" s="646"/>
      <c r="DO18" s="646"/>
      <c r="DP18" s="647"/>
      <c r="DQ18" s="654" t="s">
        <v>129</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19657</v>
      </c>
      <c r="S19" s="646"/>
      <c r="T19" s="646"/>
      <c r="U19" s="646"/>
      <c r="V19" s="646"/>
      <c r="W19" s="646"/>
      <c r="X19" s="646"/>
      <c r="Y19" s="647"/>
      <c r="Z19" s="648">
        <v>0</v>
      </c>
      <c r="AA19" s="648"/>
      <c r="AB19" s="648"/>
      <c r="AC19" s="648"/>
      <c r="AD19" s="649">
        <v>19657</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v>4345144</v>
      </c>
      <c r="BH19" s="646"/>
      <c r="BI19" s="646"/>
      <c r="BJ19" s="646"/>
      <c r="BK19" s="646"/>
      <c r="BL19" s="646"/>
      <c r="BM19" s="646"/>
      <c r="BN19" s="647"/>
      <c r="BO19" s="648">
        <v>8.1999999999999993</v>
      </c>
      <c r="BP19" s="648"/>
      <c r="BQ19" s="648"/>
      <c r="BR19" s="648"/>
      <c r="BS19" s="654" t="s">
        <v>235</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246</v>
      </c>
      <c r="CS19" s="646"/>
      <c r="CT19" s="646"/>
      <c r="CU19" s="646"/>
      <c r="CV19" s="646"/>
      <c r="CW19" s="646"/>
      <c r="CX19" s="646"/>
      <c r="CY19" s="647"/>
      <c r="CZ19" s="648" t="s">
        <v>129</v>
      </c>
      <c r="DA19" s="648"/>
      <c r="DB19" s="648"/>
      <c r="DC19" s="648"/>
      <c r="DD19" s="654" t="s">
        <v>129</v>
      </c>
      <c r="DE19" s="646"/>
      <c r="DF19" s="646"/>
      <c r="DG19" s="646"/>
      <c r="DH19" s="646"/>
      <c r="DI19" s="646"/>
      <c r="DJ19" s="646"/>
      <c r="DK19" s="646"/>
      <c r="DL19" s="646"/>
      <c r="DM19" s="646"/>
      <c r="DN19" s="646"/>
      <c r="DO19" s="646"/>
      <c r="DP19" s="647"/>
      <c r="DQ19" s="654" t="s">
        <v>235</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4662</v>
      </c>
      <c r="S20" s="646"/>
      <c r="T20" s="646"/>
      <c r="U20" s="646"/>
      <c r="V20" s="646"/>
      <c r="W20" s="646"/>
      <c r="X20" s="646"/>
      <c r="Y20" s="647"/>
      <c r="Z20" s="648">
        <v>0</v>
      </c>
      <c r="AA20" s="648"/>
      <c r="AB20" s="648"/>
      <c r="AC20" s="648"/>
      <c r="AD20" s="649">
        <v>4662</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v>4345144</v>
      </c>
      <c r="BH20" s="646"/>
      <c r="BI20" s="646"/>
      <c r="BJ20" s="646"/>
      <c r="BK20" s="646"/>
      <c r="BL20" s="646"/>
      <c r="BM20" s="646"/>
      <c r="BN20" s="647"/>
      <c r="BO20" s="648">
        <v>8.1999999999999993</v>
      </c>
      <c r="BP20" s="648"/>
      <c r="BQ20" s="648"/>
      <c r="BR20" s="648"/>
      <c r="BS20" s="654" t="s">
        <v>235</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128910579</v>
      </c>
      <c r="CS20" s="646"/>
      <c r="CT20" s="646"/>
      <c r="CU20" s="646"/>
      <c r="CV20" s="646"/>
      <c r="CW20" s="646"/>
      <c r="CX20" s="646"/>
      <c r="CY20" s="647"/>
      <c r="CZ20" s="648">
        <v>100</v>
      </c>
      <c r="DA20" s="648"/>
      <c r="DB20" s="648"/>
      <c r="DC20" s="648"/>
      <c r="DD20" s="654">
        <v>12000034</v>
      </c>
      <c r="DE20" s="646"/>
      <c r="DF20" s="646"/>
      <c r="DG20" s="646"/>
      <c r="DH20" s="646"/>
      <c r="DI20" s="646"/>
      <c r="DJ20" s="646"/>
      <c r="DK20" s="646"/>
      <c r="DL20" s="646"/>
      <c r="DM20" s="646"/>
      <c r="DN20" s="646"/>
      <c r="DO20" s="646"/>
      <c r="DP20" s="647"/>
      <c r="DQ20" s="654">
        <v>82150871</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537446</v>
      </c>
      <c r="S21" s="646"/>
      <c r="T21" s="646"/>
      <c r="U21" s="646"/>
      <c r="V21" s="646"/>
      <c r="W21" s="646"/>
      <c r="X21" s="646"/>
      <c r="Y21" s="647"/>
      <c r="Z21" s="648">
        <v>0.4</v>
      </c>
      <c r="AA21" s="648"/>
      <c r="AB21" s="648"/>
      <c r="AC21" s="648"/>
      <c r="AD21" s="649">
        <v>537446</v>
      </c>
      <c r="AE21" s="649"/>
      <c r="AF21" s="649"/>
      <c r="AG21" s="649"/>
      <c r="AH21" s="649"/>
      <c r="AI21" s="649"/>
      <c r="AJ21" s="649"/>
      <c r="AK21" s="649"/>
      <c r="AL21" s="650">
        <v>0.7</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v>24129</v>
      </c>
      <c r="BH21" s="646"/>
      <c r="BI21" s="646"/>
      <c r="BJ21" s="646"/>
      <c r="BK21" s="646"/>
      <c r="BL21" s="646"/>
      <c r="BM21" s="646"/>
      <c r="BN21" s="647"/>
      <c r="BO21" s="648">
        <v>0</v>
      </c>
      <c r="BP21" s="648"/>
      <c r="BQ21" s="648"/>
      <c r="BR21" s="648"/>
      <c r="BS21" s="654" t="s">
        <v>129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14406305</v>
      </c>
      <c r="S22" s="646"/>
      <c r="T22" s="646"/>
      <c r="U22" s="646"/>
      <c r="V22" s="646"/>
      <c r="W22" s="646"/>
      <c r="X22" s="646"/>
      <c r="Y22" s="647"/>
      <c r="Z22" s="648">
        <v>11.1</v>
      </c>
      <c r="AA22" s="648"/>
      <c r="AB22" s="648"/>
      <c r="AC22" s="648"/>
      <c r="AD22" s="649">
        <v>13652029</v>
      </c>
      <c r="AE22" s="649"/>
      <c r="AF22" s="649"/>
      <c r="AG22" s="649"/>
      <c r="AH22" s="649"/>
      <c r="AI22" s="649"/>
      <c r="AJ22" s="649"/>
      <c r="AK22" s="649"/>
      <c r="AL22" s="650">
        <v>18.899999999999999</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v>1017826</v>
      </c>
      <c r="BH22" s="646"/>
      <c r="BI22" s="646"/>
      <c r="BJ22" s="646"/>
      <c r="BK22" s="646"/>
      <c r="BL22" s="646"/>
      <c r="BM22" s="646"/>
      <c r="BN22" s="647"/>
      <c r="BO22" s="648">
        <v>1.9</v>
      </c>
      <c r="BP22" s="648"/>
      <c r="BQ22" s="648"/>
      <c r="BR22" s="648"/>
      <c r="BS22" s="654" t="s">
        <v>129</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13652029</v>
      </c>
      <c r="S23" s="646"/>
      <c r="T23" s="646"/>
      <c r="U23" s="646"/>
      <c r="V23" s="646"/>
      <c r="W23" s="646"/>
      <c r="X23" s="646"/>
      <c r="Y23" s="647"/>
      <c r="Z23" s="648">
        <v>10.5</v>
      </c>
      <c r="AA23" s="648"/>
      <c r="AB23" s="648"/>
      <c r="AC23" s="648"/>
      <c r="AD23" s="649">
        <v>13652029</v>
      </c>
      <c r="AE23" s="649"/>
      <c r="AF23" s="649"/>
      <c r="AG23" s="649"/>
      <c r="AH23" s="649"/>
      <c r="AI23" s="649"/>
      <c r="AJ23" s="649"/>
      <c r="AK23" s="649"/>
      <c r="AL23" s="650">
        <v>18.899999999999999</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v>3303189</v>
      </c>
      <c r="BH23" s="646"/>
      <c r="BI23" s="646"/>
      <c r="BJ23" s="646"/>
      <c r="BK23" s="646"/>
      <c r="BL23" s="646"/>
      <c r="BM23" s="646"/>
      <c r="BN23" s="647"/>
      <c r="BO23" s="648">
        <v>6.2</v>
      </c>
      <c r="BP23" s="648"/>
      <c r="BQ23" s="648"/>
      <c r="BR23" s="648"/>
      <c r="BS23" s="654" t="s">
        <v>129</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754276</v>
      </c>
      <c r="S24" s="646"/>
      <c r="T24" s="646"/>
      <c r="U24" s="646"/>
      <c r="V24" s="646"/>
      <c r="W24" s="646"/>
      <c r="X24" s="646"/>
      <c r="Y24" s="647"/>
      <c r="Z24" s="648">
        <v>0.6</v>
      </c>
      <c r="AA24" s="648"/>
      <c r="AB24" s="648"/>
      <c r="AC24" s="648"/>
      <c r="AD24" s="649" t="s">
        <v>129</v>
      </c>
      <c r="AE24" s="649"/>
      <c r="AF24" s="649"/>
      <c r="AG24" s="649"/>
      <c r="AH24" s="649"/>
      <c r="AI24" s="649"/>
      <c r="AJ24" s="649"/>
      <c r="AK24" s="649"/>
      <c r="AL24" s="650" t="s">
        <v>129</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129</v>
      </c>
      <c r="BH24" s="646"/>
      <c r="BI24" s="646"/>
      <c r="BJ24" s="646"/>
      <c r="BK24" s="646"/>
      <c r="BL24" s="646"/>
      <c r="BM24" s="646"/>
      <c r="BN24" s="647"/>
      <c r="BO24" s="648" t="s">
        <v>235</v>
      </c>
      <c r="BP24" s="648"/>
      <c r="BQ24" s="648"/>
      <c r="BR24" s="648"/>
      <c r="BS24" s="654" t="s">
        <v>129</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77149712</v>
      </c>
      <c r="CS24" s="635"/>
      <c r="CT24" s="635"/>
      <c r="CU24" s="635"/>
      <c r="CV24" s="635"/>
      <c r="CW24" s="635"/>
      <c r="CX24" s="635"/>
      <c r="CY24" s="636"/>
      <c r="CZ24" s="639">
        <v>59.8</v>
      </c>
      <c r="DA24" s="640"/>
      <c r="DB24" s="640"/>
      <c r="DC24" s="659"/>
      <c r="DD24" s="684">
        <v>50154773</v>
      </c>
      <c r="DE24" s="635"/>
      <c r="DF24" s="635"/>
      <c r="DG24" s="635"/>
      <c r="DH24" s="635"/>
      <c r="DI24" s="635"/>
      <c r="DJ24" s="635"/>
      <c r="DK24" s="636"/>
      <c r="DL24" s="684">
        <v>49682205</v>
      </c>
      <c r="DM24" s="635"/>
      <c r="DN24" s="635"/>
      <c r="DO24" s="635"/>
      <c r="DP24" s="635"/>
      <c r="DQ24" s="635"/>
      <c r="DR24" s="635"/>
      <c r="DS24" s="635"/>
      <c r="DT24" s="635"/>
      <c r="DU24" s="635"/>
      <c r="DV24" s="636"/>
      <c r="DW24" s="639">
        <v>63.9</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t="s">
        <v>129</v>
      </c>
      <c r="S25" s="646"/>
      <c r="T25" s="646"/>
      <c r="U25" s="646"/>
      <c r="V25" s="646"/>
      <c r="W25" s="646"/>
      <c r="X25" s="646"/>
      <c r="Y25" s="647"/>
      <c r="Z25" s="648" t="s">
        <v>129</v>
      </c>
      <c r="AA25" s="648"/>
      <c r="AB25" s="648"/>
      <c r="AC25" s="648"/>
      <c r="AD25" s="649" t="s">
        <v>129</v>
      </c>
      <c r="AE25" s="649"/>
      <c r="AF25" s="649"/>
      <c r="AG25" s="649"/>
      <c r="AH25" s="649"/>
      <c r="AI25" s="649"/>
      <c r="AJ25" s="649"/>
      <c r="AK25" s="649"/>
      <c r="AL25" s="650" t="s">
        <v>129</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129</v>
      </c>
      <c r="BH25" s="646"/>
      <c r="BI25" s="646"/>
      <c r="BJ25" s="646"/>
      <c r="BK25" s="646"/>
      <c r="BL25" s="646"/>
      <c r="BM25" s="646"/>
      <c r="BN25" s="647"/>
      <c r="BO25" s="648" t="s">
        <v>235</v>
      </c>
      <c r="BP25" s="648"/>
      <c r="BQ25" s="648"/>
      <c r="BR25" s="648"/>
      <c r="BS25" s="654" t="s">
        <v>235</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22524778</v>
      </c>
      <c r="CS25" s="681"/>
      <c r="CT25" s="681"/>
      <c r="CU25" s="681"/>
      <c r="CV25" s="681"/>
      <c r="CW25" s="681"/>
      <c r="CX25" s="681"/>
      <c r="CY25" s="682"/>
      <c r="CZ25" s="650">
        <v>17.5</v>
      </c>
      <c r="DA25" s="679"/>
      <c r="DB25" s="679"/>
      <c r="DC25" s="683"/>
      <c r="DD25" s="654">
        <v>21322842</v>
      </c>
      <c r="DE25" s="681"/>
      <c r="DF25" s="681"/>
      <c r="DG25" s="681"/>
      <c r="DH25" s="681"/>
      <c r="DI25" s="681"/>
      <c r="DJ25" s="681"/>
      <c r="DK25" s="682"/>
      <c r="DL25" s="654">
        <v>20850681</v>
      </c>
      <c r="DM25" s="681"/>
      <c r="DN25" s="681"/>
      <c r="DO25" s="681"/>
      <c r="DP25" s="681"/>
      <c r="DQ25" s="681"/>
      <c r="DR25" s="681"/>
      <c r="DS25" s="681"/>
      <c r="DT25" s="681"/>
      <c r="DU25" s="681"/>
      <c r="DV25" s="682"/>
      <c r="DW25" s="650">
        <v>26.8</v>
      </c>
      <c r="DX25" s="679"/>
      <c r="DY25" s="679"/>
      <c r="DZ25" s="679"/>
      <c r="EA25" s="679"/>
      <c r="EB25" s="679"/>
      <c r="EC25" s="680"/>
    </row>
    <row r="26" spans="2:133" ht="11.25" customHeight="1" x14ac:dyDescent="0.15">
      <c r="B26" s="642" t="s">
        <v>297</v>
      </c>
      <c r="C26" s="643"/>
      <c r="D26" s="643"/>
      <c r="E26" s="643"/>
      <c r="F26" s="643"/>
      <c r="G26" s="643"/>
      <c r="H26" s="643"/>
      <c r="I26" s="643"/>
      <c r="J26" s="643"/>
      <c r="K26" s="643"/>
      <c r="L26" s="643"/>
      <c r="M26" s="643"/>
      <c r="N26" s="643"/>
      <c r="O26" s="643"/>
      <c r="P26" s="643"/>
      <c r="Q26" s="644"/>
      <c r="R26" s="645">
        <v>76049149</v>
      </c>
      <c r="S26" s="646"/>
      <c r="T26" s="646"/>
      <c r="U26" s="646"/>
      <c r="V26" s="646"/>
      <c r="W26" s="646"/>
      <c r="X26" s="646"/>
      <c r="Y26" s="647"/>
      <c r="Z26" s="648">
        <v>58.7</v>
      </c>
      <c r="AA26" s="648"/>
      <c r="AB26" s="648"/>
      <c r="AC26" s="648"/>
      <c r="AD26" s="649">
        <v>71991684</v>
      </c>
      <c r="AE26" s="649"/>
      <c r="AF26" s="649"/>
      <c r="AG26" s="649"/>
      <c r="AH26" s="649"/>
      <c r="AI26" s="649"/>
      <c r="AJ26" s="649"/>
      <c r="AK26" s="649"/>
      <c r="AL26" s="650">
        <v>99.5</v>
      </c>
      <c r="AM26" s="651"/>
      <c r="AN26" s="651"/>
      <c r="AO26" s="652"/>
      <c r="AP26" s="664" t="s">
        <v>298</v>
      </c>
      <c r="AQ26" s="694"/>
      <c r="AR26" s="694"/>
      <c r="AS26" s="694"/>
      <c r="AT26" s="694"/>
      <c r="AU26" s="694"/>
      <c r="AV26" s="694"/>
      <c r="AW26" s="694"/>
      <c r="AX26" s="694"/>
      <c r="AY26" s="694"/>
      <c r="AZ26" s="694"/>
      <c r="BA26" s="694"/>
      <c r="BB26" s="694"/>
      <c r="BC26" s="694"/>
      <c r="BD26" s="694"/>
      <c r="BE26" s="694"/>
      <c r="BF26" s="666"/>
      <c r="BG26" s="645" t="s">
        <v>129</v>
      </c>
      <c r="BH26" s="646"/>
      <c r="BI26" s="646"/>
      <c r="BJ26" s="646"/>
      <c r="BK26" s="646"/>
      <c r="BL26" s="646"/>
      <c r="BM26" s="646"/>
      <c r="BN26" s="647"/>
      <c r="BO26" s="648" t="s">
        <v>129</v>
      </c>
      <c r="BP26" s="648"/>
      <c r="BQ26" s="648"/>
      <c r="BR26" s="648"/>
      <c r="BS26" s="654" t="s">
        <v>129</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16418040</v>
      </c>
      <c r="CS26" s="646"/>
      <c r="CT26" s="646"/>
      <c r="CU26" s="646"/>
      <c r="CV26" s="646"/>
      <c r="CW26" s="646"/>
      <c r="CX26" s="646"/>
      <c r="CY26" s="647"/>
      <c r="CZ26" s="650">
        <v>12.7</v>
      </c>
      <c r="DA26" s="679"/>
      <c r="DB26" s="679"/>
      <c r="DC26" s="683"/>
      <c r="DD26" s="654">
        <v>15291954</v>
      </c>
      <c r="DE26" s="646"/>
      <c r="DF26" s="646"/>
      <c r="DG26" s="646"/>
      <c r="DH26" s="646"/>
      <c r="DI26" s="646"/>
      <c r="DJ26" s="646"/>
      <c r="DK26" s="647"/>
      <c r="DL26" s="654" t="s">
        <v>129</v>
      </c>
      <c r="DM26" s="646"/>
      <c r="DN26" s="646"/>
      <c r="DO26" s="646"/>
      <c r="DP26" s="646"/>
      <c r="DQ26" s="646"/>
      <c r="DR26" s="646"/>
      <c r="DS26" s="646"/>
      <c r="DT26" s="646"/>
      <c r="DU26" s="646"/>
      <c r="DV26" s="647"/>
      <c r="DW26" s="650" t="s">
        <v>235</v>
      </c>
      <c r="DX26" s="679"/>
      <c r="DY26" s="679"/>
      <c r="DZ26" s="679"/>
      <c r="EA26" s="679"/>
      <c r="EB26" s="679"/>
      <c r="EC26" s="680"/>
    </row>
    <row r="27" spans="2:133" ht="11.25" customHeight="1" x14ac:dyDescent="0.15">
      <c r="B27" s="642" t="s">
        <v>300</v>
      </c>
      <c r="C27" s="643"/>
      <c r="D27" s="643"/>
      <c r="E27" s="643"/>
      <c r="F27" s="643"/>
      <c r="G27" s="643"/>
      <c r="H27" s="643"/>
      <c r="I27" s="643"/>
      <c r="J27" s="643"/>
      <c r="K27" s="643"/>
      <c r="L27" s="643"/>
      <c r="M27" s="643"/>
      <c r="N27" s="643"/>
      <c r="O27" s="643"/>
      <c r="P27" s="643"/>
      <c r="Q27" s="644"/>
      <c r="R27" s="645">
        <v>40658</v>
      </c>
      <c r="S27" s="646"/>
      <c r="T27" s="646"/>
      <c r="U27" s="646"/>
      <c r="V27" s="646"/>
      <c r="W27" s="646"/>
      <c r="X27" s="646"/>
      <c r="Y27" s="647"/>
      <c r="Z27" s="648">
        <v>0</v>
      </c>
      <c r="AA27" s="648"/>
      <c r="AB27" s="648"/>
      <c r="AC27" s="648"/>
      <c r="AD27" s="649">
        <v>40658</v>
      </c>
      <c r="AE27" s="649"/>
      <c r="AF27" s="649"/>
      <c r="AG27" s="649"/>
      <c r="AH27" s="649"/>
      <c r="AI27" s="649"/>
      <c r="AJ27" s="649"/>
      <c r="AK27" s="649"/>
      <c r="AL27" s="650">
        <v>0.1</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52936388</v>
      </c>
      <c r="BH27" s="646"/>
      <c r="BI27" s="646"/>
      <c r="BJ27" s="646"/>
      <c r="BK27" s="646"/>
      <c r="BL27" s="646"/>
      <c r="BM27" s="646"/>
      <c r="BN27" s="647"/>
      <c r="BO27" s="648">
        <v>100</v>
      </c>
      <c r="BP27" s="648"/>
      <c r="BQ27" s="648"/>
      <c r="BR27" s="648"/>
      <c r="BS27" s="654">
        <v>514546</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36735726</v>
      </c>
      <c r="CS27" s="681"/>
      <c r="CT27" s="681"/>
      <c r="CU27" s="681"/>
      <c r="CV27" s="681"/>
      <c r="CW27" s="681"/>
      <c r="CX27" s="681"/>
      <c r="CY27" s="682"/>
      <c r="CZ27" s="650">
        <v>28.5</v>
      </c>
      <c r="DA27" s="679"/>
      <c r="DB27" s="679"/>
      <c r="DC27" s="683"/>
      <c r="DD27" s="654">
        <v>11040385</v>
      </c>
      <c r="DE27" s="681"/>
      <c r="DF27" s="681"/>
      <c r="DG27" s="681"/>
      <c r="DH27" s="681"/>
      <c r="DI27" s="681"/>
      <c r="DJ27" s="681"/>
      <c r="DK27" s="682"/>
      <c r="DL27" s="654">
        <v>11039978</v>
      </c>
      <c r="DM27" s="681"/>
      <c r="DN27" s="681"/>
      <c r="DO27" s="681"/>
      <c r="DP27" s="681"/>
      <c r="DQ27" s="681"/>
      <c r="DR27" s="681"/>
      <c r="DS27" s="681"/>
      <c r="DT27" s="681"/>
      <c r="DU27" s="681"/>
      <c r="DV27" s="682"/>
      <c r="DW27" s="650">
        <v>14.2</v>
      </c>
      <c r="DX27" s="679"/>
      <c r="DY27" s="679"/>
      <c r="DZ27" s="679"/>
      <c r="EA27" s="679"/>
      <c r="EB27" s="679"/>
      <c r="EC27" s="680"/>
    </row>
    <row r="28" spans="2:133" ht="11.25" customHeight="1" x14ac:dyDescent="0.15">
      <c r="B28" s="642" t="s">
        <v>303</v>
      </c>
      <c r="C28" s="643"/>
      <c r="D28" s="643"/>
      <c r="E28" s="643"/>
      <c r="F28" s="643"/>
      <c r="G28" s="643"/>
      <c r="H28" s="643"/>
      <c r="I28" s="643"/>
      <c r="J28" s="643"/>
      <c r="K28" s="643"/>
      <c r="L28" s="643"/>
      <c r="M28" s="643"/>
      <c r="N28" s="643"/>
      <c r="O28" s="643"/>
      <c r="P28" s="643"/>
      <c r="Q28" s="644"/>
      <c r="R28" s="645">
        <v>573637</v>
      </c>
      <c r="S28" s="646"/>
      <c r="T28" s="646"/>
      <c r="U28" s="646"/>
      <c r="V28" s="646"/>
      <c r="W28" s="646"/>
      <c r="X28" s="646"/>
      <c r="Y28" s="647"/>
      <c r="Z28" s="648">
        <v>0.4</v>
      </c>
      <c r="AA28" s="648"/>
      <c r="AB28" s="648"/>
      <c r="AC28" s="648"/>
      <c r="AD28" s="649" t="s">
        <v>235</v>
      </c>
      <c r="AE28" s="649"/>
      <c r="AF28" s="649"/>
      <c r="AG28" s="649"/>
      <c r="AH28" s="649"/>
      <c r="AI28" s="649"/>
      <c r="AJ28" s="649"/>
      <c r="AK28" s="649"/>
      <c r="AL28" s="650" t="s">
        <v>235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17889208</v>
      </c>
      <c r="CS28" s="646"/>
      <c r="CT28" s="646"/>
      <c r="CU28" s="646"/>
      <c r="CV28" s="646"/>
      <c r="CW28" s="646"/>
      <c r="CX28" s="646"/>
      <c r="CY28" s="647"/>
      <c r="CZ28" s="650">
        <v>13.9</v>
      </c>
      <c r="DA28" s="679"/>
      <c r="DB28" s="679"/>
      <c r="DC28" s="683"/>
      <c r="DD28" s="654">
        <v>17791546</v>
      </c>
      <c r="DE28" s="646"/>
      <c r="DF28" s="646"/>
      <c r="DG28" s="646"/>
      <c r="DH28" s="646"/>
      <c r="DI28" s="646"/>
      <c r="DJ28" s="646"/>
      <c r="DK28" s="647"/>
      <c r="DL28" s="654">
        <v>17791546</v>
      </c>
      <c r="DM28" s="646"/>
      <c r="DN28" s="646"/>
      <c r="DO28" s="646"/>
      <c r="DP28" s="646"/>
      <c r="DQ28" s="646"/>
      <c r="DR28" s="646"/>
      <c r="DS28" s="646"/>
      <c r="DT28" s="646"/>
      <c r="DU28" s="646"/>
      <c r="DV28" s="647"/>
      <c r="DW28" s="650">
        <v>22.9</v>
      </c>
      <c r="DX28" s="679"/>
      <c r="DY28" s="679"/>
      <c r="DZ28" s="679"/>
      <c r="EA28" s="679"/>
      <c r="EB28" s="679"/>
      <c r="EC28" s="680"/>
    </row>
    <row r="29" spans="2:133" ht="11.25" customHeight="1" x14ac:dyDescent="0.15">
      <c r="B29" s="642" t="s">
        <v>305</v>
      </c>
      <c r="C29" s="643"/>
      <c r="D29" s="643"/>
      <c r="E29" s="643"/>
      <c r="F29" s="643"/>
      <c r="G29" s="643"/>
      <c r="H29" s="643"/>
      <c r="I29" s="643"/>
      <c r="J29" s="643"/>
      <c r="K29" s="643"/>
      <c r="L29" s="643"/>
      <c r="M29" s="643"/>
      <c r="N29" s="643"/>
      <c r="O29" s="643"/>
      <c r="P29" s="643"/>
      <c r="Q29" s="644"/>
      <c r="R29" s="645">
        <v>1914452</v>
      </c>
      <c r="S29" s="646"/>
      <c r="T29" s="646"/>
      <c r="U29" s="646"/>
      <c r="V29" s="646"/>
      <c r="W29" s="646"/>
      <c r="X29" s="646"/>
      <c r="Y29" s="647"/>
      <c r="Z29" s="648">
        <v>1.5</v>
      </c>
      <c r="AA29" s="648"/>
      <c r="AB29" s="648"/>
      <c r="AC29" s="648"/>
      <c r="AD29" s="649">
        <v>246063</v>
      </c>
      <c r="AE29" s="649"/>
      <c r="AF29" s="649"/>
      <c r="AG29" s="649"/>
      <c r="AH29" s="649"/>
      <c r="AI29" s="649"/>
      <c r="AJ29" s="649"/>
      <c r="AK29" s="649"/>
      <c r="AL29" s="650">
        <v>0.3</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306</v>
      </c>
      <c r="CE29" s="686"/>
      <c r="CF29" s="660" t="s">
        <v>307</v>
      </c>
      <c r="CG29" s="661"/>
      <c r="CH29" s="661"/>
      <c r="CI29" s="661"/>
      <c r="CJ29" s="661"/>
      <c r="CK29" s="661"/>
      <c r="CL29" s="661"/>
      <c r="CM29" s="661"/>
      <c r="CN29" s="661"/>
      <c r="CO29" s="661"/>
      <c r="CP29" s="661"/>
      <c r="CQ29" s="662"/>
      <c r="CR29" s="645">
        <v>17881554</v>
      </c>
      <c r="CS29" s="681"/>
      <c r="CT29" s="681"/>
      <c r="CU29" s="681"/>
      <c r="CV29" s="681"/>
      <c r="CW29" s="681"/>
      <c r="CX29" s="681"/>
      <c r="CY29" s="682"/>
      <c r="CZ29" s="650">
        <v>13.9</v>
      </c>
      <c r="DA29" s="679"/>
      <c r="DB29" s="679"/>
      <c r="DC29" s="683"/>
      <c r="DD29" s="654">
        <v>17783892</v>
      </c>
      <c r="DE29" s="681"/>
      <c r="DF29" s="681"/>
      <c r="DG29" s="681"/>
      <c r="DH29" s="681"/>
      <c r="DI29" s="681"/>
      <c r="DJ29" s="681"/>
      <c r="DK29" s="682"/>
      <c r="DL29" s="654">
        <v>17783892</v>
      </c>
      <c r="DM29" s="681"/>
      <c r="DN29" s="681"/>
      <c r="DO29" s="681"/>
      <c r="DP29" s="681"/>
      <c r="DQ29" s="681"/>
      <c r="DR29" s="681"/>
      <c r="DS29" s="681"/>
      <c r="DT29" s="681"/>
      <c r="DU29" s="681"/>
      <c r="DV29" s="682"/>
      <c r="DW29" s="650">
        <v>22.9</v>
      </c>
      <c r="DX29" s="679"/>
      <c r="DY29" s="679"/>
      <c r="DZ29" s="679"/>
      <c r="EA29" s="679"/>
      <c r="EB29" s="679"/>
      <c r="EC29" s="680"/>
    </row>
    <row r="30" spans="2:133" ht="11.25" customHeight="1" x14ac:dyDescent="0.15">
      <c r="B30" s="642" t="s">
        <v>308</v>
      </c>
      <c r="C30" s="643"/>
      <c r="D30" s="643"/>
      <c r="E30" s="643"/>
      <c r="F30" s="643"/>
      <c r="G30" s="643"/>
      <c r="H30" s="643"/>
      <c r="I30" s="643"/>
      <c r="J30" s="643"/>
      <c r="K30" s="643"/>
      <c r="L30" s="643"/>
      <c r="M30" s="643"/>
      <c r="N30" s="643"/>
      <c r="O30" s="643"/>
      <c r="P30" s="643"/>
      <c r="Q30" s="644"/>
      <c r="R30" s="645">
        <v>669008</v>
      </c>
      <c r="S30" s="646"/>
      <c r="T30" s="646"/>
      <c r="U30" s="646"/>
      <c r="V30" s="646"/>
      <c r="W30" s="646"/>
      <c r="X30" s="646"/>
      <c r="Y30" s="647"/>
      <c r="Z30" s="648">
        <v>0.5</v>
      </c>
      <c r="AA30" s="648"/>
      <c r="AB30" s="648"/>
      <c r="AC30" s="648"/>
      <c r="AD30" s="649" t="s">
        <v>129</v>
      </c>
      <c r="AE30" s="649"/>
      <c r="AF30" s="649"/>
      <c r="AG30" s="649"/>
      <c r="AH30" s="649"/>
      <c r="AI30" s="649"/>
      <c r="AJ30" s="649"/>
      <c r="AK30" s="649"/>
      <c r="AL30" s="650" t="s">
        <v>129</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309</v>
      </c>
      <c r="BH30" s="698"/>
      <c r="BI30" s="698"/>
      <c r="BJ30" s="698"/>
      <c r="BK30" s="698"/>
      <c r="BL30" s="698"/>
      <c r="BM30" s="698"/>
      <c r="BN30" s="698"/>
      <c r="BO30" s="698"/>
      <c r="BP30" s="698"/>
      <c r="BQ30" s="699"/>
      <c r="BR30" s="624" t="s">
        <v>310</v>
      </c>
      <c r="BS30" s="698"/>
      <c r="BT30" s="698"/>
      <c r="BU30" s="698"/>
      <c r="BV30" s="698"/>
      <c r="BW30" s="698"/>
      <c r="BX30" s="698"/>
      <c r="BY30" s="698"/>
      <c r="BZ30" s="698"/>
      <c r="CA30" s="698"/>
      <c r="CB30" s="699"/>
      <c r="CD30" s="687"/>
      <c r="CE30" s="688"/>
      <c r="CF30" s="660" t="s">
        <v>311</v>
      </c>
      <c r="CG30" s="661"/>
      <c r="CH30" s="661"/>
      <c r="CI30" s="661"/>
      <c r="CJ30" s="661"/>
      <c r="CK30" s="661"/>
      <c r="CL30" s="661"/>
      <c r="CM30" s="661"/>
      <c r="CN30" s="661"/>
      <c r="CO30" s="661"/>
      <c r="CP30" s="661"/>
      <c r="CQ30" s="662"/>
      <c r="CR30" s="645">
        <v>16692955</v>
      </c>
      <c r="CS30" s="646"/>
      <c r="CT30" s="646"/>
      <c r="CU30" s="646"/>
      <c r="CV30" s="646"/>
      <c r="CW30" s="646"/>
      <c r="CX30" s="646"/>
      <c r="CY30" s="647"/>
      <c r="CZ30" s="650">
        <v>12.9</v>
      </c>
      <c r="DA30" s="679"/>
      <c r="DB30" s="679"/>
      <c r="DC30" s="683"/>
      <c r="DD30" s="654">
        <v>16595358</v>
      </c>
      <c r="DE30" s="646"/>
      <c r="DF30" s="646"/>
      <c r="DG30" s="646"/>
      <c r="DH30" s="646"/>
      <c r="DI30" s="646"/>
      <c r="DJ30" s="646"/>
      <c r="DK30" s="647"/>
      <c r="DL30" s="654">
        <v>16595358</v>
      </c>
      <c r="DM30" s="646"/>
      <c r="DN30" s="646"/>
      <c r="DO30" s="646"/>
      <c r="DP30" s="646"/>
      <c r="DQ30" s="646"/>
      <c r="DR30" s="646"/>
      <c r="DS30" s="646"/>
      <c r="DT30" s="646"/>
      <c r="DU30" s="646"/>
      <c r="DV30" s="647"/>
      <c r="DW30" s="650">
        <v>21.3</v>
      </c>
      <c r="DX30" s="679"/>
      <c r="DY30" s="679"/>
      <c r="DZ30" s="679"/>
      <c r="EA30" s="679"/>
      <c r="EB30" s="679"/>
      <c r="EC30" s="680"/>
    </row>
    <row r="31" spans="2:133" ht="11.25" customHeight="1" x14ac:dyDescent="0.15">
      <c r="B31" s="642" t="s">
        <v>312</v>
      </c>
      <c r="C31" s="643"/>
      <c r="D31" s="643"/>
      <c r="E31" s="643"/>
      <c r="F31" s="643"/>
      <c r="G31" s="643"/>
      <c r="H31" s="643"/>
      <c r="I31" s="643"/>
      <c r="J31" s="643"/>
      <c r="K31" s="643"/>
      <c r="L31" s="643"/>
      <c r="M31" s="643"/>
      <c r="N31" s="643"/>
      <c r="O31" s="643"/>
      <c r="P31" s="643"/>
      <c r="Q31" s="644"/>
      <c r="R31" s="645">
        <v>24875012</v>
      </c>
      <c r="S31" s="646"/>
      <c r="T31" s="646"/>
      <c r="U31" s="646"/>
      <c r="V31" s="646"/>
      <c r="W31" s="646"/>
      <c r="X31" s="646"/>
      <c r="Y31" s="647"/>
      <c r="Z31" s="648">
        <v>19.2</v>
      </c>
      <c r="AA31" s="648"/>
      <c r="AB31" s="648"/>
      <c r="AC31" s="648"/>
      <c r="AD31" s="649" t="s">
        <v>129</v>
      </c>
      <c r="AE31" s="649"/>
      <c r="AF31" s="649"/>
      <c r="AG31" s="649"/>
      <c r="AH31" s="649"/>
      <c r="AI31" s="649"/>
      <c r="AJ31" s="649"/>
      <c r="AK31" s="649"/>
      <c r="AL31" s="650" t="s">
        <v>129</v>
      </c>
      <c r="AM31" s="651"/>
      <c r="AN31" s="651"/>
      <c r="AO31" s="652"/>
      <c r="AP31" s="702" t="s">
        <v>313</v>
      </c>
      <c r="AQ31" s="703"/>
      <c r="AR31" s="703"/>
      <c r="AS31" s="703"/>
      <c r="AT31" s="708" t="s">
        <v>314</v>
      </c>
      <c r="AU31" s="231"/>
      <c r="AV31" s="231"/>
      <c r="AW31" s="231"/>
      <c r="AX31" s="631" t="s">
        <v>188</v>
      </c>
      <c r="AY31" s="632"/>
      <c r="AZ31" s="632"/>
      <c r="BA31" s="632"/>
      <c r="BB31" s="632"/>
      <c r="BC31" s="632"/>
      <c r="BD31" s="632"/>
      <c r="BE31" s="632"/>
      <c r="BF31" s="633"/>
      <c r="BG31" s="713">
        <v>99.2</v>
      </c>
      <c r="BH31" s="700"/>
      <c r="BI31" s="700"/>
      <c r="BJ31" s="700"/>
      <c r="BK31" s="700"/>
      <c r="BL31" s="700"/>
      <c r="BM31" s="640">
        <v>97.3</v>
      </c>
      <c r="BN31" s="700"/>
      <c r="BO31" s="700"/>
      <c r="BP31" s="700"/>
      <c r="BQ31" s="701"/>
      <c r="BR31" s="713">
        <v>99.3</v>
      </c>
      <c r="BS31" s="700"/>
      <c r="BT31" s="700"/>
      <c r="BU31" s="700"/>
      <c r="BV31" s="700"/>
      <c r="BW31" s="700"/>
      <c r="BX31" s="640">
        <v>97.1</v>
      </c>
      <c r="BY31" s="700"/>
      <c r="BZ31" s="700"/>
      <c r="CA31" s="700"/>
      <c r="CB31" s="701"/>
      <c r="CD31" s="687"/>
      <c r="CE31" s="688"/>
      <c r="CF31" s="660" t="s">
        <v>315</v>
      </c>
      <c r="CG31" s="661"/>
      <c r="CH31" s="661"/>
      <c r="CI31" s="661"/>
      <c r="CJ31" s="661"/>
      <c r="CK31" s="661"/>
      <c r="CL31" s="661"/>
      <c r="CM31" s="661"/>
      <c r="CN31" s="661"/>
      <c r="CO31" s="661"/>
      <c r="CP31" s="661"/>
      <c r="CQ31" s="662"/>
      <c r="CR31" s="645">
        <v>1188599</v>
      </c>
      <c r="CS31" s="681"/>
      <c r="CT31" s="681"/>
      <c r="CU31" s="681"/>
      <c r="CV31" s="681"/>
      <c r="CW31" s="681"/>
      <c r="CX31" s="681"/>
      <c r="CY31" s="682"/>
      <c r="CZ31" s="650">
        <v>0.9</v>
      </c>
      <c r="DA31" s="679"/>
      <c r="DB31" s="679"/>
      <c r="DC31" s="683"/>
      <c r="DD31" s="654">
        <v>1188534</v>
      </c>
      <c r="DE31" s="681"/>
      <c r="DF31" s="681"/>
      <c r="DG31" s="681"/>
      <c r="DH31" s="681"/>
      <c r="DI31" s="681"/>
      <c r="DJ31" s="681"/>
      <c r="DK31" s="682"/>
      <c r="DL31" s="654">
        <v>1188534</v>
      </c>
      <c r="DM31" s="681"/>
      <c r="DN31" s="681"/>
      <c r="DO31" s="681"/>
      <c r="DP31" s="681"/>
      <c r="DQ31" s="681"/>
      <c r="DR31" s="681"/>
      <c r="DS31" s="681"/>
      <c r="DT31" s="681"/>
      <c r="DU31" s="681"/>
      <c r="DV31" s="682"/>
      <c r="DW31" s="650">
        <v>1.5</v>
      </c>
      <c r="DX31" s="679"/>
      <c r="DY31" s="679"/>
      <c r="DZ31" s="679"/>
      <c r="EA31" s="679"/>
      <c r="EB31" s="679"/>
      <c r="EC31" s="680"/>
    </row>
    <row r="32" spans="2:133" ht="11.25" customHeight="1" x14ac:dyDescent="0.15">
      <c r="B32" s="691" t="s">
        <v>316</v>
      </c>
      <c r="C32" s="692"/>
      <c r="D32" s="692"/>
      <c r="E32" s="692"/>
      <c r="F32" s="692"/>
      <c r="G32" s="692"/>
      <c r="H32" s="692"/>
      <c r="I32" s="692"/>
      <c r="J32" s="692"/>
      <c r="K32" s="692"/>
      <c r="L32" s="692"/>
      <c r="M32" s="692"/>
      <c r="N32" s="692"/>
      <c r="O32" s="692"/>
      <c r="P32" s="692"/>
      <c r="Q32" s="693"/>
      <c r="R32" s="645">
        <v>3107</v>
      </c>
      <c r="S32" s="646"/>
      <c r="T32" s="646"/>
      <c r="U32" s="646"/>
      <c r="V32" s="646"/>
      <c r="W32" s="646"/>
      <c r="X32" s="646"/>
      <c r="Y32" s="647"/>
      <c r="Z32" s="648">
        <v>0</v>
      </c>
      <c r="AA32" s="648"/>
      <c r="AB32" s="648"/>
      <c r="AC32" s="648"/>
      <c r="AD32" s="649">
        <v>3107</v>
      </c>
      <c r="AE32" s="649"/>
      <c r="AF32" s="649"/>
      <c r="AG32" s="649"/>
      <c r="AH32" s="649"/>
      <c r="AI32" s="649"/>
      <c r="AJ32" s="649"/>
      <c r="AK32" s="649"/>
      <c r="AL32" s="650">
        <v>0</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4">
        <v>99.3</v>
      </c>
      <c r="BH32" s="681"/>
      <c r="BI32" s="681"/>
      <c r="BJ32" s="681"/>
      <c r="BK32" s="681"/>
      <c r="BL32" s="681"/>
      <c r="BM32" s="651">
        <v>97.6</v>
      </c>
      <c r="BN32" s="711"/>
      <c r="BO32" s="711"/>
      <c r="BP32" s="711"/>
      <c r="BQ32" s="712"/>
      <c r="BR32" s="714">
        <v>99.3</v>
      </c>
      <c r="BS32" s="681"/>
      <c r="BT32" s="681"/>
      <c r="BU32" s="681"/>
      <c r="BV32" s="681"/>
      <c r="BW32" s="681"/>
      <c r="BX32" s="651">
        <v>97.4</v>
      </c>
      <c r="BY32" s="711"/>
      <c r="BZ32" s="711"/>
      <c r="CA32" s="711"/>
      <c r="CB32" s="712"/>
      <c r="CD32" s="689"/>
      <c r="CE32" s="690"/>
      <c r="CF32" s="660" t="s">
        <v>319</v>
      </c>
      <c r="CG32" s="661"/>
      <c r="CH32" s="661"/>
      <c r="CI32" s="661"/>
      <c r="CJ32" s="661"/>
      <c r="CK32" s="661"/>
      <c r="CL32" s="661"/>
      <c r="CM32" s="661"/>
      <c r="CN32" s="661"/>
      <c r="CO32" s="661"/>
      <c r="CP32" s="661"/>
      <c r="CQ32" s="662"/>
      <c r="CR32" s="645">
        <v>7654</v>
      </c>
      <c r="CS32" s="646"/>
      <c r="CT32" s="646"/>
      <c r="CU32" s="646"/>
      <c r="CV32" s="646"/>
      <c r="CW32" s="646"/>
      <c r="CX32" s="646"/>
      <c r="CY32" s="647"/>
      <c r="CZ32" s="650">
        <v>0</v>
      </c>
      <c r="DA32" s="679"/>
      <c r="DB32" s="679"/>
      <c r="DC32" s="683"/>
      <c r="DD32" s="654">
        <v>7654</v>
      </c>
      <c r="DE32" s="646"/>
      <c r="DF32" s="646"/>
      <c r="DG32" s="646"/>
      <c r="DH32" s="646"/>
      <c r="DI32" s="646"/>
      <c r="DJ32" s="646"/>
      <c r="DK32" s="647"/>
      <c r="DL32" s="654">
        <v>7654</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320</v>
      </c>
      <c r="C33" s="643"/>
      <c r="D33" s="643"/>
      <c r="E33" s="643"/>
      <c r="F33" s="643"/>
      <c r="G33" s="643"/>
      <c r="H33" s="643"/>
      <c r="I33" s="643"/>
      <c r="J33" s="643"/>
      <c r="K33" s="643"/>
      <c r="L33" s="643"/>
      <c r="M33" s="643"/>
      <c r="N33" s="643"/>
      <c r="O33" s="643"/>
      <c r="P33" s="643"/>
      <c r="Q33" s="644"/>
      <c r="R33" s="645">
        <v>8514238</v>
      </c>
      <c r="S33" s="646"/>
      <c r="T33" s="646"/>
      <c r="U33" s="646"/>
      <c r="V33" s="646"/>
      <c r="W33" s="646"/>
      <c r="X33" s="646"/>
      <c r="Y33" s="647"/>
      <c r="Z33" s="648">
        <v>6.6</v>
      </c>
      <c r="AA33" s="648"/>
      <c r="AB33" s="648"/>
      <c r="AC33" s="648"/>
      <c r="AD33" s="649" t="s">
        <v>129</v>
      </c>
      <c r="AE33" s="649"/>
      <c r="AF33" s="649"/>
      <c r="AG33" s="649"/>
      <c r="AH33" s="649"/>
      <c r="AI33" s="649"/>
      <c r="AJ33" s="649"/>
      <c r="AK33" s="649"/>
      <c r="AL33" s="650" t="s">
        <v>235</v>
      </c>
      <c r="AM33" s="651"/>
      <c r="AN33" s="651"/>
      <c r="AO33" s="652"/>
      <c r="AP33" s="706"/>
      <c r="AQ33" s="707"/>
      <c r="AR33" s="707"/>
      <c r="AS33" s="707"/>
      <c r="AT33" s="710"/>
      <c r="AU33" s="232"/>
      <c r="AV33" s="232"/>
      <c r="AW33" s="232"/>
      <c r="AX33" s="695" t="s">
        <v>321</v>
      </c>
      <c r="AY33" s="696"/>
      <c r="AZ33" s="696"/>
      <c r="BA33" s="696"/>
      <c r="BB33" s="696"/>
      <c r="BC33" s="696"/>
      <c r="BD33" s="696"/>
      <c r="BE33" s="696"/>
      <c r="BF33" s="697"/>
      <c r="BG33" s="715">
        <v>99.1</v>
      </c>
      <c r="BH33" s="716"/>
      <c r="BI33" s="716"/>
      <c r="BJ33" s="716"/>
      <c r="BK33" s="716"/>
      <c r="BL33" s="716"/>
      <c r="BM33" s="717">
        <v>96.9</v>
      </c>
      <c r="BN33" s="716"/>
      <c r="BO33" s="716"/>
      <c r="BP33" s="716"/>
      <c r="BQ33" s="718"/>
      <c r="BR33" s="715">
        <v>99.2</v>
      </c>
      <c r="BS33" s="716"/>
      <c r="BT33" s="716"/>
      <c r="BU33" s="716"/>
      <c r="BV33" s="716"/>
      <c r="BW33" s="716"/>
      <c r="BX33" s="717">
        <v>96.8</v>
      </c>
      <c r="BY33" s="716"/>
      <c r="BZ33" s="716"/>
      <c r="CA33" s="716"/>
      <c r="CB33" s="718"/>
      <c r="CD33" s="660" t="s">
        <v>322</v>
      </c>
      <c r="CE33" s="661"/>
      <c r="CF33" s="661"/>
      <c r="CG33" s="661"/>
      <c r="CH33" s="661"/>
      <c r="CI33" s="661"/>
      <c r="CJ33" s="661"/>
      <c r="CK33" s="661"/>
      <c r="CL33" s="661"/>
      <c r="CM33" s="661"/>
      <c r="CN33" s="661"/>
      <c r="CO33" s="661"/>
      <c r="CP33" s="661"/>
      <c r="CQ33" s="662"/>
      <c r="CR33" s="645">
        <v>39752418</v>
      </c>
      <c r="CS33" s="681"/>
      <c r="CT33" s="681"/>
      <c r="CU33" s="681"/>
      <c r="CV33" s="681"/>
      <c r="CW33" s="681"/>
      <c r="CX33" s="681"/>
      <c r="CY33" s="682"/>
      <c r="CZ33" s="650">
        <v>30.8</v>
      </c>
      <c r="DA33" s="679"/>
      <c r="DB33" s="679"/>
      <c r="DC33" s="683"/>
      <c r="DD33" s="654">
        <v>31008228</v>
      </c>
      <c r="DE33" s="681"/>
      <c r="DF33" s="681"/>
      <c r="DG33" s="681"/>
      <c r="DH33" s="681"/>
      <c r="DI33" s="681"/>
      <c r="DJ33" s="681"/>
      <c r="DK33" s="682"/>
      <c r="DL33" s="654">
        <v>27845468</v>
      </c>
      <c r="DM33" s="681"/>
      <c r="DN33" s="681"/>
      <c r="DO33" s="681"/>
      <c r="DP33" s="681"/>
      <c r="DQ33" s="681"/>
      <c r="DR33" s="681"/>
      <c r="DS33" s="681"/>
      <c r="DT33" s="681"/>
      <c r="DU33" s="681"/>
      <c r="DV33" s="682"/>
      <c r="DW33" s="650">
        <v>35.799999999999997</v>
      </c>
      <c r="DX33" s="679"/>
      <c r="DY33" s="679"/>
      <c r="DZ33" s="679"/>
      <c r="EA33" s="679"/>
      <c r="EB33" s="679"/>
      <c r="EC33" s="680"/>
    </row>
    <row r="34" spans="2:133" ht="11.25" customHeight="1" x14ac:dyDescent="0.15">
      <c r="B34" s="642" t="s">
        <v>323</v>
      </c>
      <c r="C34" s="643"/>
      <c r="D34" s="643"/>
      <c r="E34" s="643"/>
      <c r="F34" s="643"/>
      <c r="G34" s="643"/>
      <c r="H34" s="643"/>
      <c r="I34" s="643"/>
      <c r="J34" s="643"/>
      <c r="K34" s="643"/>
      <c r="L34" s="643"/>
      <c r="M34" s="643"/>
      <c r="N34" s="643"/>
      <c r="O34" s="643"/>
      <c r="P34" s="643"/>
      <c r="Q34" s="644"/>
      <c r="R34" s="645">
        <v>151055</v>
      </c>
      <c r="S34" s="646"/>
      <c r="T34" s="646"/>
      <c r="U34" s="646"/>
      <c r="V34" s="646"/>
      <c r="W34" s="646"/>
      <c r="X34" s="646"/>
      <c r="Y34" s="647"/>
      <c r="Z34" s="648">
        <v>0.1</v>
      </c>
      <c r="AA34" s="648"/>
      <c r="AB34" s="648"/>
      <c r="AC34" s="648"/>
      <c r="AD34" s="649">
        <v>97577</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19000572</v>
      </c>
      <c r="CS34" s="646"/>
      <c r="CT34" s="646"/>
      <c r="CU34" s="646"/>
      <c r="CV34" s="646"/>
      <c r="CW34" s="646"/>
      <c r="CX34" s="646"/>
      <c r="CY34" s="647"/>
      <c r="CZ34" s="650">
        <v>14.7</v>
      </c>
      <c r="DA34" s="679"/>
      <c r="DB34" s="679"/>
      <c r="DC34" s="683"/>
      <c r="DD34" s="654">
        <v>14859412</v>
      </c>
      <c r="DE34" s="646"/>
      <c r="DF34" s="646"/>
      <c r="DG34" s="646"/>
      <c r="DH34" s="646"/>
      <c r="DI34" s="646"/>
      <c r="DJ34" s="646"/>
      <c r="DK34" s="647"/>
      <c r="DL34" s="654">
        <v>13840299</v>
      </c>
      <c r="DM34" s="646"/>
      <c r="DN34" s="646"/>
      <c r="DO34" s="646"/>
      <c r="DP34" s="646"/>
      <c r="DQ34" s="646"/>
      <c r="DR34" s="646"/>
      <c r="DS34" s="646"/>
      <c r="DT34" s="646"/>
      <c r="DU34" s="646"/>
      <c r="DV34" s="647"/>
      <c r="DW34" s="650">
        <v>17.8</v>
      </c>
      <c r="DX34" s="679"/>
      <c r="DY34" s="679"/>
      <c r="DZ34" s="679"/>
      <c r="EA34" s="679"/>
      <c r="EB34" s="679"/>
      <c r="EC34" s="680"/>
    </row>
    <row r="35" spans="2:133" ht="11.25" customHeight="1" x14ac:dyDescent="0.15">
      <c r="B35" s="642" t="s">
        <v>325</v>
      </c>
      <c r="C35" s="643"/>
      <c r="D35" s="643"/>
      <c r="E35" s="643"/>
      <c r="F35" s="643"/>
      <c r="G35" s="643"/>
      <c r="H35" s="643"/>
      <c r="I35" s="643"/>
      <c r="J35" s="643"/>
      <c r="K35" s="643"/>
      <c r="L35" s="643"/>
      <c r="M35" s="643"/>
      <c r="N35" s="643"/>
      <c r="O35" s="643"/>
      <c r="P35" s="643"/>
      <c r="Q35" s="644"/>
      <c r="R35" s="645">
        <v>248680</v>
      </c>
      <c r="S35" s="646"/>
      <c r="T35" s="646"/>
      <c r="U35" s="646"/>
      <c r="V35" s="646"/>
      <c r="W35" s="646"/>
      <c r="X35" s="646"/>
      <c r="Y35" s="647"/>
      <c r="Z35" s="648">
        <v>0.2</v>
      </c>
      <c r="AA35" s="648"/>
      <c r="AB35" s="648"/>
      <c r="AC35" s="648"/>
      <c r="AD35" s="649" t="s">
        <v>235</v>
      </c>
      <c r="AE35" s="649"/>
      <c r="AF35" s="649"/>
      <c r="AG35" s="649"/>
      <c r="AH35" s="649"/>
      <c r="AI35" s="649"/>
      <c r="AJ35" s="649"/>
      <c r="AK35" s="649"/>
      <c r="AL35" s="650" t="s">
        <v>235</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1359311</v>
      </c>
      <c r="CS35" s="681"/>
      <c r="CT35" s="681"/>
      <c r="CU35" s="681"/>
      <c r="CV35" s="681"/>
      <c r="CW35" s="681"/>
      <c r="CX35" s="681"/>
      <c r="CY35" s="682"/>
      <c r="CZ35" s="650">
        <v>1.1000000000000001</v>
      </c>
      <c r="DA35" s="679"/>
      <c r="DB35" s="679"/>
      <c r="DC35" s="683"/>
      <c r="DD35" s="654">
        <v>834421</v>
      </c>
      <c r="DE35" s="681"/>
      <c r="DF35" s="681"/>
      <c r="DG35" s="681"/>
      <c r="DH35" s="681"/>
      <c r="DI35" s="681"/>
      <c r="DJ35" s="681"/>
      <c r="DK35" s="682"/>
      <c r="DL35" s="654">
        <v>834421</v>
      </c>
      <c r="DM35" s="681"/>
      <c r="DN35" s="681"/>
      <c r="DO35" s="681"/>
      <c r="DP35" s="681"/>
      <c r="DQ35" s="681"/>
      <c r="DR35" s="681"/>
      <c r="DS35" s="681"/>
      <c r="DT35" s="681"/>
      <c r="DU35" s="681"/>
      <c r="DV35" s="682"/>
      <c r="DW35" s="650">
        <v>1.1000000000000001</v>
      </c>
      <c r="DX35" s="679"/>
      <c r="DY35" s="679"/>
      <c r="DZ35" s="679"/>
      <c r="EA35" s="679"/>
      <c r="EB35" s="679"/>
      <c r="EC35" s="680"/>
    </row>
    <row r="36" spans="2:133" ht="11.25" customHeight="1" x14ac:dyDescent="0.15">
      <c r="B36" s="642" t="s">
        <v>329</v>
      </c>
      <c r="C36" s="643"/>
      <c r="D36" s="643"/>
      <c r="E36" s="643"/>
      <c r="F36" s="643"/>
      <c r="G36" s="643"/>
      <c r="H36" s="643"/>
      <c r="I36" s="643"/>
      <c r="J36" s="643"/>
      <c r="K36" s="643"/>
      <c r="L36" s="643"/>
      <c r="M36" s="643"/>
      <c r="N36" s="643"/>
      <c r="O36" s="643"/>
      <c r="P36" s="643"/>
      <c r="Q36" s="644"/>
      <c r="R36" s="645">
        <v>413259</v>
      </c>
      <c r="S36" s="646"/>
      <c r="T36" s="646"/>
      <c r="U36" s="646"/>
      <c r="V36" s="646"/>
      <c r="W36" s="646"/>
      <c r="X36" s="646"/>
      <c r="Y36" s="647"/>
      <c r="Z36" s="648">
        <v>0.3</v>
      </c>
      <c r="AA36" s="648"/>
      <c r="AB36" s="648"/>
      <c r="AC36" s="648"/>
      <c r="AD36" s="649" t="s">
        <v>235</v>
      </c>
      <c r="AE36" s="649"/>
      <c r="AF36" s="649"/>
      <c r="AG36" s="649"/>
      <c r="AH36" s="649"/>
      <c r="AI36" s="649"/>
      <c r="AJ36" s="649"/>
      <c r="AK36" s="649"/>
      <c r="AL36" s="650" t="s">
        <v>235</v>
      </c>
      <c r="AM36" s="651"/>
      <c r="AN36" s="651"/>
      <c r="AO36" s="652"/>
      <c r="AP36" s="235"/>
      <c r="AQ36" s="719" t="s">
        <v>330</v>
      </c>
      <c r="AR36" s="720"/>
      <c r="AS36" s="720"/>
      <c r="AT36" s="720"/>
      <c r="AU36" s="720"/>
      <c r="AV36" s="720"/>
      <c r="AW36" s="720"/>
      <c r="AX36" s="720"/>
      <c r="AY36" s="721"/>
      <c r="AZ36" s="634">
        <v>14201032</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70026</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6789411</v>
      </c>
      <c r="CS36" s="646"/>
      <c r="CT36" s="646"/>
      <c r="CU36" s="646"/>
      <c r="CV36" s="646"/>
      <c r="CW36" s="646"/>
      <c r="CX36" s="646"/>
      <c r="CY36" s="647"/>
      <c r="CZ36" s="650">
        <v>5.3</v>
      </c>
      <c r="DA36" s="679"/>
      <c r="DB36" s="679"/>
      <c r="DC36" s="683"/>
      <c r="DD36" s="654">
        <v>5859866</v>
      </c>
      <c r="DE36" s="646"/>
      <c r="DF36" s="646"/>
      <c r="DG36" s="646"/>
      <c r="DH36" s="646"/>
      <c r="DI36" s="646"/>
      <c r="DJ36" s="646"/>
      <c r="DK36" s="647"/>
      <c r="DL36" s="654">
        <v>4152680</v>
      </c>
      <c r="DM36" s="646"/>
      <c r="DN36" s="646"/>
      <c r="DO36" s="646"/>
      <c r="DP36" s="646"/>
      <c r="DQ36" s="646"/>
      <c r="DR36" s="646"/>
      <c r="DS36" s="646"/>
      <c r="DT36" s="646"/>
      <c r="DU36" s="646"/>
      <c r="DV36" s="647"/>
      <c r="DW36" s="650">
        <v>5.3</v>
      </c>
      <c r="DX36" s="679"/>
      <c r="DY36" s="679"/>
      <c r="DZ36" s="679"/>
      <c r="EA36" s="679"/>
      <c r="EB36" s="679"/>
      <c r="EC36" s="680"/>
    </row>
    <row r="37" spans="2:133" ht="11.25" customHeight="1" x14ac:dyDescent="0.15">
      <c r="B37" s="642" t="s">
        <v>333</v>
      </c>
      <c r="C37" s="643"/>
      <c r="D37" s="643"/>
      <c r="E37" s="643"/>
      <c r="F37" s="643"/>
      <c r="G37" s="643"/>
      <c r="H37" s="643"/>
      <c r="I37" s="643"/>
      <c r="J37" s="643"/>
      <c r="K37" s="643"/>
      <c r="L37" s="643"/>
      <c r="M37" s="643"/>
      <c r="N37" s="643"/>
      <c r="O37" s="643"/>
      <c r="P37" s="643"/>
      <c r="Q37" s="644"/>
      <c r="R37" s="645">
        <v>361971</v>
      </c>
      <c r="S37" s="646"/>
      <c r="T37" s="646"/>
      <c r="U37" s="646"/>
      <c r="V37" s="646"/>
      <c r="W37" s="646"/>
      <c r="X37" s="646"/>
      <c r="Y37" s="647"/>
      <c r="Z37" s="648">
        <v>0.3</v>
      </c>
      <c r="AA37" s="648"/>
      <c r="AB37" s="648"/>
      <c r="AC37" s="648"/>
      <c r="AD37" s="649" t="s">
        <v>246</v>
      </c>
      <c r="AE37" s="649"/>
      <c r="AF37" s="649"/>
      <c r="AG37" s="649"/>
      <c r="AH37" s="649"/>
      <c r="AI37" s="649"/>
      <c r="AJ37" s="649"/>
      <c r="AK37" s="649"/>
      <c r="AL37" s="650" t="s">
        <v>129</v>
      </c>
      <c r="AM37" s="651"/>
      <c r="AN37" s="651"/>
      <c r="AO37" s="652"/>
      <c r="AQ37" s="723" t="s">
        <v>334</v>
      </c>
      <c r="AR37" s="724"/>
      <c r="AS37" s="724"/>
      <c r="AT37" s="724"/>
      <c r="AU37" s="724"/>
      <c r="AV37" s="724"/>
      <c r="AW37" s="724"/>
      <c r="AX37" s="724"/>
      <c r="AY37" s="725"/>
      <c r="AZ37" s="645">
        <v>1619824</v>
      </c>
      <c r="BA37" s="646"/>
      <c r="BB37" s="646"/>
      <c r="BC37" s="646"/>
      <c r="BD37" s="681"/>
      <c r="BE37" s="681"/>
      <c r="BF37" s="712"/>
      <c r="BG37" s="660" t="s">
        <v>335</v>
      </c>
      <c r="BH37" s="661"/>
      <c r="BI37" s="661"/>
      <c r="BJ37" s="661"/>
      <c r="BK37" s="661"/>
      <c r="BL37" s="661"/>
      <c r="BM37" s="661"/>
      <c r="BN37" s="661"/>
      <c r="BO37" s="661"/>
      <c r="BP37" s="661"/>
      <c r="BQ37" s="661"/>
      <c r="BR37" s="661"/>
      <c r="BS37" s="661"/>
      <c r="BT37" s="661"/>
      <c r="BU37" s="662"/>
      <c r="BV37" s="645">
        <v>-11182</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60289</v>
      </c>
      <c r="CS37" s="681"/>
      <c r="CT37" s="681"/>
      <c r="CU37" s="681"/>
      <c r="CV37" s="681"/>
      <c r="CW37" s="681"/>
      <c r="CX37" s="681"/>
      <c r="CY37" s="682"/>
      <c r="CZ37" s="650">
        <v>0</v>
      </c>
      <c r="DA37" s="679"/>
      <c r="DB37" s="679"/>
      <c r="DC37" s="683"/>
      <c r="DD37" s="654">
        <v>51883</v>
      </c>
      <c r="DE37" s="681"/>
      <c r="DF37" s="681"/>
      <c r="DG37" s="681"/>
      <c r="DH37" s="681"/>
      <c r="DI37" s="681"/>
      <c r="DJ37" s="681"/>
      <c r="DK37" s="682"/>
      <c r="DL37" s="654">
        <v>51477</v>
      </c>
      <c r="DM37" s="681"/>
      <c r="DN37" s="681"/>
      <c r="DO37" s="681"/>
      <c r="DP37" s="681"/>
      <c r="DQ37" s="681"/>
      <c r="DR37" s="681"/>
      <c r="DS37" s="681"/>
      <c r="DT37" s="681"/>
      <c r="DU37" s="681"/>
      <c r="DV37" s="682"/>
      <c r="DW37" s="650">
        <v>0.1</v>
      </c>
      <c r="DX37" s="679"/>
      <c r="DY37" s="679"/>
      <c r="DZ37" s="679"/>
      <c r="EA37" s="679"/>
      <c r="EB37" s="679"/>
      <c r="EC37" s="680"/>
    </row>
    <row r="38" spans="2:133" ht="11.25" customHeight="1" x14ac:dyDescent="0.15">
      <c r="B38" s="642" t="s">
        <v>337</v>
      </c>
      <c r="C38" s="643"/>
      <c r="D38" s="643"/>
      <c r="E38" s="643"/>
      <c r="F38" s="643"/>
      <c r="G38" s="643"/>
      <c r="H38" s="643"/>
      <c r="I38" s="643"/>
      <c r="J38" s="643"/>
      <c r="K38" s="643"/>
      <c r="L38" s="643"/>
      <c r="M38" s="643"/>
      <c r="N38" s="643"/>
      <c r="O38" s="643"/>
      <c r="P38" s="643"/>
      <c r="Q38" s="644"/>
      <c r="R38" s="645">
        <v>2846549</v>
      </c>
      <c r="S38" s="646"/>
      <c r="T38" s="646"/>
      <c r="U38" s="646"/>
      <c r="V38" s="646"/>
      <c r="W38" s="646"/>
      <c r="X38" s="646"/>
      <c r="Y38" s="647"/>
      <c r="Z38" s="648">
        <v>2.2000000000000002</v>
      </c>
      <c r="AA38" s="648"/>
      <c r="AB38" s="648"/>
      <c r="AC38" s="648"/>
      <c r="AD38" s="649">
        <v>716</v>
      </c>
      <c r="AE38" s="649"/>
      <c r="AF38" s="649"/>
      <c r="AG38" s="649"/>
      <c r="AH38" s="649"/>
      <c r="AI38" s="649"/>
      <c r="AJ38" s="649"/>
      <c r="AK38" s="649"/>
      <c r="AL38" s="650">
        <v>0</v>
      </c>
      <c r="AM38" s="651"/>
      <c r="AN38" s="651"/>
      <c r="AO38" s="652"/>
      <c r="AQ38" s="723" t="s">
        <v>338</v>
      </c>
      <c r="AR38" s="724"/>
      <c r="AS38" s="724"/>
      <c r="AT38" s="724"/>
      <c r="AU38" s="724"/>
      <c r="AV38" s="724"/>
      <c r="AW38" s="724"/>
      <c r="AX38" s="724"/>
      <c r="AY38" s="725"/>
      <c r="AZ38" s="645">
        <v>562159</v>
      </c>
      <c r="BA38" s="646"/>
      <c r="BB38" s="646"/>
      <c r="BC38" s="646"/>
      <c r="BD38" s="681"/>
      <c r="BE38" s="681"/>
      <c r="BF38" s="712"/>
      <c r="BG38" s="660" t="s">
        <v>339</v>
      </c>
      <c r="BH38" s="661"/>
      <c r="BI38" s="661"/>
      <c r="BJ38" s="661"/>
      <c r="BK38" s="661"/>
      <c r="BL38" s="661"/>
      <c r="BM38" s="661"/>
      <c r="BN38" s="661"/>
      <c r="BO38" s="661"/>
      <c r="BP38" s="661"/>
      <c r="BQ38" s="661"/>
      <c r="BR38" s="661"/>
      <c r="BS38" s="661"/>
      <c r="BT38" s="661"/>
      <c r="BU38" s="662"/>
      <c r="BV38" s="645">
        <v>48231</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11496177</v>
      </c>
      <c r="CS38" s="646"/>
      <c r="CT38" s="646"/>
      <c r="CU38" s="646"/>
      <c r="CV38" s="646"/>
      <c r="CW38" s="646"/>
      <c r="CX38" s="646"/>
      <c r="CY38" s="647"/>
      <c r="CZ38" s="650">
        <v>8.9</v>
      </c>
      <c r="DA38" s="679"/>
      <c r="DB38" s="679"/>
      <c r="DC38" s="683"/>
      <c r="DD38" s="654">
        <v>9237037</v>
      </c>
      <c r="DE38" s="646"/>
      <c r="DF38" s="646"/>
      <c r="DG38" s="646"/>
      <c r="DH38" s="646"/>
      <c r="DI38" s="646"/>
      <c r="DJ38" s="646"/>
      <c r="DK38" s="647"/>
      <c r="DL38" s="654">
        <v>9018068</v>
      </c>
      <c r="DM38" s="646"/>
      <c r="DN38" s="646"/>
      <c r="DO38" s="646"/>
      <c r="DP38" s="646"/>
      <c r="DQ38" s="646"/>
      <c r="DR38" s="646"/>
      <c r="DS38" s="646"/>
      <c r="DT38" s="646"/>
      <c r="DU38" s="646"/>
      <c r="DV38" s="647"/>
      <c r="DW38" s="650">
        <v>11.6</v>
      </c>
      <c r="DX38" s="679"/>
      <c r="DY38" s="679"/>
      <c r="DZ38" s="679"/>
      <c r="EA38" s="679"/>
      <c r="EB38" s="679"/>
      <c r="EC38" s="680"/>
    </row>
    <row r="39" spans="2:133" ht="11.25" customHeight="1" x14ac:dyDescent="0.15">
      <c r="B39" s="642" t="s">
        <v>341</v>
      </c>
      <c r="C39" s="643"/>
      <c r="D39" s="643"/>
      <c r="E39" s="643"/>
      <c r="F39" s="643"/>
      <c r="G39" s="643"/>
      <c r="H39" s="643"/>
      <c r="I39" s="643"/>
      <c r="J39" s="643"/>
      <c r="K39" s="643"/>
      <c r="L39" s="643"/>
      <c r="M39" s="643"/>
      <c r="N39" s="643"/>
      <c r="O39" s="643"/>
      <c r="P39" s="643"/>
      <c r="Q39" s="644"/>
      <c r="R39" s="645">
        <v>12977800</v>
      </c>
      <c r="S39" s="646"/>
      <c r="T39" s="646"/>
      <c r="U39" s="646"/>
      <c r="V39" s="646"/>
      <c r="W39" s="646"/>
      <c r="X39" s="646"/>
      <c r="Y39" s="647"/>
      <c r="Z39" s="648">
        <v>10</v>
      </c>
      <c r="AA39" s="648"/>
      <c r="AB39" s="648"/>
      <c r="AC39" s="648"/>
      <c r="AD39" s="649" t="s">
        <v>129</v>
      </c>
      <c r="AE39" s="649"/>
      <c r="AF39" s="649"/>
      <c r="AG39" s="649"/>
      <c r="AH39" s="649"/>
      <c r="AI39" s="649"/>
      <c r="AJ39" s="649"/>
      <c r="AK39" s="649"/>
      <c r="AL39" s="650" t="s">
        <v>235</v>
      </c>
      <c r="AM39" s="651"/>
      <c r="AN39" s="651"/>
      <c r="AO39" s="652"/>
      <c r="AQ39" s="723" t="s">
        <v>342</v>
      </c>
      <c r="AR39" s="724"/>
      <c r="AS39" s="724"/>
      <c r="AT39" s="724"/>
      <c r="AU39" s="724"/>
      <c r="AV39" s="724"/>
      <c r="AW39" s="724"/>
      <c r="AX39" s="724"/>
      <c r="AY39" s="725"/>
      <c r="AZ39" s="645">
        <v>522872</v>
      </c>
      <c r="BA39" s="646"/>
      <c r="BB39" s="646"/>
      <c r="BC39" s="646"/>
      <c r="BD39" s="681"/>
      <c r="BE39" s="681"/>
      <c r="BF39" s="712"/>
      <c r="BG39" s="660" t="s">
        <v>343</v>
      </c>
      <c r="BH39" s="661"/>
      <c r="BI39" s="661"/>
      <c r="BJ39" s="661"/>
      <c r="BK39" s="661"/>
      <c r="BL39" s="661"/>
      <c r="BM39" s="661"/>
      <c r="BN39" s="661"/>
      <c r="BO39" s="661"/>
      <c r="BP39" s="661"/>
      <c r="BQ39" s="661"/>
      <c r="BR39" s="661"/>
      <c r="BS39" s="661"/>
      <c r="BT39" s="661"/>
      <c r="BU39" s="662"/>
      <c r="BV39" s="645">
        <v>74821</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283259</v>
      </c>
      <c r="CS39" s="681"/>
      <c r="CT39" s="681"/>
      <c r="CU39" s="681"/>
      <c r="CV39" s="681"/>
      <c r="CW39" s="681"/>
      <c r="CX39" s="681"/>
      <c r="CY39" s="682"/>
      <c r="CZ39" s="650">
        <v>0.2</v>
      </c>
      <c r="DA39" s="679"/>
      <c r="DB39" s="679"/>
      <c r="DC39" s="683"/>
      <c r="DD39" s="654">
        <v>217492</v>
      </c>
      <c r="DE39" s="681"/>
      <c r="DF39" s="681"/>
      <c r="DG39" s="681"/>
      <c r="DH39" s="681"/>
      <c r="DI39" s="681"/>
      <c r="DJ39" s="681"/>
      <c r="DK39" s="682"/>
      <c r="DL39" s="654" t="s">
        <v>235</v>
      </c>
      <c r="DM39" s="681"/>
      <c r="DN39" s="681"/>
      <c r="DO39" s="681"/>
      <c r="DP39" s="681"/>
      <c r="DQ39" s="681"/>
      <c r="DR39" s="681"/>
      <c r="DS39" s="681"/>
      <c r="DT39" s="681"/>
      <c r="DU39" s="681"/>
      <c r="DV39" s="682"/>
      <c r="DW39" s="650" t="s">
        <v>129</v>
      </c>
      <c r="DX39" s="679"/>
      <c r="DY39" s="679"/>
      <c r="DZ39" s="679"/>
      <c r="EA39" s="679"/>
      <c r="EB39" s="679"/>
      <c r="EC39" s="680"/>
    </row>
    <row r="40" spans="2:133" ht="11.25" customHeight="1" x14ac:dyDescent="0.15">
      <c r="B40" s="642" t="s">
        <v>345</v>
      </c>
      <c r="C40" s="643"/>
      <c r="D40" s="643"/>
      <c r="E40" s="643"/>
      <c r="F40" s="643"/>
      <c r="G40" s="643"/>
      <c r="H40" s="643"/>
      <c r="I40" s="643"/>
      <c r="J40" s="643"/>
      <c r="K40" s="643"/>
      <c r="L40" s="643"/>
      <c r="M40" s="643"/>
      <c r="N40" s="643"/>
      <c r="O40" s="643"/>
      <c r="P40" s="643"/>
      <c r="Q40" s="644"/>
      <c r="R40" s="645">
        <v>151000</v>
      </c>
      <c r="S40" s="646"/>
      <c r="T40" s="646"/>
      <c r="U40" s="646"/>
      <c r="V40" s="646"/>
      <c r="W40" s="646"/>
      <c r="X40" s="646"/>
      <c r="Y40" s="647"/>
      <c r="Z40" s="648">
        <v>0.1</v>
      </c>
      <c r="AA40" s="648"/>
      <c r="AB40" s="648"/>
      <c r="AC40" s="648"/>
      <c r="AD40" s="649" t="s">
        <v>235</v>
      </c>
      <c r="AE40" s="649"/>
      <c r="AF40" s="649"/>
      <c r="AG40" s="649"/>
      <c r="AH40" s="649"/>
      <c r="AI40" s="649"/>
      <c r="AJ40" s="649"/>
      <c r="AK40" s="649"/>
      <c r="AL40" s="650" t="s">
        <v>129</v>
      </c>
      <c r="AM40" s="651"/>
      <c r="AN40" s="651"/>
      <c r="AO40" s="652"/>
      <c r="AQ40" s="723" t="s">
        <v>346</v>
      </c>
      <c r="AR40" s="724"/>
      <c r="AS40" s="724"/>
      <c r="AT40" s="724"/>
      <c r="AU40" s="724"/>
      <c r="AV40" s="724"/>
      <c r="AW40" s="724"/>
      <c r="AX40" s="724"/>
      <c r="AY40" s="725"/>
      <c r="AZ40" s="645">
        <v>119269</v>
      </c>
      <c r="BA40" s="646"/>
      <c r="BB40" s="646"/>
      <c r="BC40" s="646"/>
      <c r="BD40" s="681"/>
      <c r="BE40" s="681"/>
      <c r="BF40" s="712"/>
      <c r="BG40" s="726" t="s">
        <v>347</v>
      </c>
      <c r="BH40" s="727"/>
      <c r="BI40" s="727"/>
      <c r="BJ40" s="727"/>
      <c r="BK40" s="727"/>
      <c r="BL40" s="236"/>
      <c r="BM40" s="661" t="s">
        <v>348</v>
      </c>
      <c r="BN40" s="661"/>
      <c r="BO40" s="661"/>
      <c r="BP40" s="661"/>
      <c r="BQ40" s="661"/>
      <c r="BR40" s="661"/>
      <c r="BS40" s="661"/>
      <c r="BT40" s="661"/>
      <c r="BU40" s="662"/>
      <c r="BV40" s="645">
        <v>96</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v>823688</v>
      </c>
      <c r="CS40" s="646"/>
      <c r="CT40" s="646"/>
      <c r="CU40" s="646"/>
      <c r="CV40" s="646"/>
      <c r="CW40" s="646"/>
      <c r="CX40" s="646"/>
      <c r="CY40" s="647"/>
      <c r="CZ40" s="650">
        <v>0.6</v>
      </c>
      <c r="DA40" s="679"/>
      <c r="DB40" s="679"/>
      <c r="DC40" s="683"/>
      <c r="DD40" s="654" t="s">
        <v>235</v>
      </c>
      <c r="DE40" s="646"/>
      <c r="DF40" s="646"/>
      <c r="DG40" s="646"/>
      <c r="DH40" s="646"/>
      <c r="DI40" s="646"/>
      <c r="DJ40" s="646"/>
      <c r="DK40" s="647"/>
      <c r="DL40" s="654" t="s">
        <v>129</v>
      </c>
      <c r="DM40" s="646"/>
      <c r="DN40" s="646"/>
      <c r="DO40" s="646"/>
      <c r="DP40" s="646"/>
      <c r="DQ40" s="646"/>
      <c r="DR40" s="646"/>
      <c r="DS40" s="646"/>
      <c r="DT40" s="646"/>
      <c r="DU40" s="646"/>
      <c r="DV40" s="647"/>
      <c r="DW40" s="650" t="s">
        <v>235</v>
      </c>
      <c r="DX40" s="679"/>
      <c r="DY40" s="679"/>
      <c r="DZ40" s="679"/>
      <c r="EA40" s="679"/>
      <c r="EB40" s="679"/>
      <c r="EC40" s="680"/>
    </row>
    <row r="41" spans="2:133" ht="11.25" customHeight="1" x14ac:dyDescent="0.15">
      <c r="B41" s="642" t="s">
        <v>350</v>
      </c>
      <c r="C41" s="643"/>
      <c r="D41" s="643"/>
      <c r="E41" s="643"/>
      <c r="F41" s="643"/>
      <c r="G41" s="643"/>
      <c r="H41" s="643"/>
      <c r="I41" s="643"/>
      <c r="J41" s="643"/>
      <c r="K41" s="643"/>
      <c r="L41" s="643"/>
      <c r="M41" s="643"/>
      <c r="N41" s="643"/>
      <c r="O41" s="643"/>
      <c r="P41" s="643"/>
      <c r="Q41" s="644"/>
      <c r="R41" s="645">
        <v>5236300</v>
      </c>
      <c r="S41" s="646"/>
      <c r="T41" s="646"/>
      <c r="U41" s="646"/>
      <c r="V41" s="646"/>
      <c r="W41" s="646"/>
      <c r="X41" s="646"/>
      <c r="Y41" s="647"/>
      <c r="Z41" s="648">
        <v>4</v>
      </c>
      <c r="AA41" s="648"/>
      <c r="AB41" s="648"/>
      <c r="AC41" s="648"/>
      <c r="AD41" s="649" t="s">
        <v>129</v>
      </c>
      <c r="AE41" s="649"/>
      <c r="AF41" s="649"/>
      <c r="AG41" s="649"/>
      <c r="AH41" s="649"/>
      <c r="AI41" s="649"/>
      <c r="AJ41" s="649"/>
      <c r="AK41" s="649"/>
      <c r="AL41" s="650" t="s">
        <v>235</v>
      </c>
      <c r="AM41" s="651"/>
      <c r="AN41" s="651"/>
      <c r="AO41" s="652"/>
      <c r="AQ41" s="723" t="s">
        <v>351</v>
      </c>
      <c r="AR41" s="724"/>
      <c r="AS41" s="724"/>
      <c r="AT41" s="724"/>
      <c r="AU41" s="724"/>
      <c r="AV41" s="724"/>
      <c r="AW41" s="724"/>
      <c r="AX41" s="724"/>
      <c r="AY41" s="725"/>
      <c r="AZ41" s="645">
        <v>2127917</v>
      </c>
      <c r="BA41" s="646"/>
      <c r="BB41" s="646"/>
      <c r="BC41" s="646"/>
      <c r="BD41" s="681"/>
      <c r="BE41" s="681"/>
      <c r="BF41" s="712"/>
      <c r="BG41" s="726"/>
      <c r="BH41" s="727"/>
      <c r="BI41" s="727"/>
      <c r="BJ41" s="727"/>
      <c r="BK41" s="727"/>
      <c r="BL41" s="236"/>
      <c r="BM41" s="661" t="s">
        <v>352</v>
      </c>
      <c r="BN41" s="661"/>
      <c r="BO41" s="661"/>
      <c r="BP41" s="661"/>
      <c r="BQ41" s="661"/>
      <c r="BR41" s="661"/>
      <c r="BS41" s="661"/>
      <c r="BT41" s="661"/>
      <c r="BU41" s="662"/>
      <c r="BV41" s="645" t="s">
        <v>129</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129</v>
      </c>
      <c r="CS41" s="681"/>
      <c r="CT41" s="681"/>
      <c r="CU41" s="681"/>
      <c r="CV41" s="681"/>
      <c r="CW41" s="681"/>
      <c r="CX41" s="681"/>
      <c r="CY41" s="682"/>
      <c r="CZ41" s="650" t="s">
        <v>129</v>
      </c>
      <c r="DA41" s="679"/>
      <c r="DB41" s="679"/>
      <c r="DC41" s="683"/>
      <c r="DD41" s="654" t="s">
        <v>129</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354</v>
      </c>
      <c r="C42" s="696"/>
      <c r="D42" s="696"/>
      <c r="E42" s="696"/>
      <c r="F42" s="696"/>
      <c r="G42" s="696"/>
      <c r="H42" s="696"/>
      <c r="I42" s="696"/>
      <c r="J42" s="696"/>
      <c r="K42" s="696"/>
      <c r="L42" s="696"/>
      <c r="M42" s="696"/>
      <c r="N42" s="696"/>
      <c r="O42" s="696"/>
      <c r="P42" s="696"/>
      <c r="Q42" s="697"/>
      <c r="R42" s="730">
        <v>129638575</v>
      </c>
      <c r="S42" s="731"/>
      <c r="T42" s="731"/>
      <c r="U42" s="731"/>
      <c r="V42" s="731"/>
      <c r="W42" s="731"/>
      <c r="X42" s="731"/>
      <c r="Y42" s="739"/>
      <c r="Z42" s="740">
        <v>100</v>
      </c>
      <c r="AA42" s="740"/>
      <c r="AB42" s="740"/>
      <c r="AC42" s="740"/>
      <c r="AD42" s="741">
        <v>72379805</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9248991</v>
      </c>
      <c r="BA42" s="731"/>
      <c r="BB42" s="731"/>
      <c r="BC42" s="731"/>
      <c r="BD42" s="716"/>
      <c r="BE42" s="716"/>
      <c r="BF42" s="718"/>
      <c r="BG42" s="728"/>
      <c r="BH42" s="729"/>
      <c r="BI42" s="729"/>
      <c r="BJ42" s="729"/>
      <c r="BK42" s="729"/>
      <c r="BL42" s="237"/>
      <c r="BM42" s="671" t="s">
        <v>356</v>
      </c>
      <c r="BN42" s="671"/>
      <c r="BO42" s="671"/>
      <c r="BP42" s="671"/>
      <c r="BQ42" s="671"/>
      <c r="BR42" s="671"/>
      <c r="BS42" s="671"/>
      <c r="BT42" s="671"/>
      <c r="BU42" s="672"/>
      <c r="BV42" s="730">
        <v>330</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12008449</v>
      </c>
      <c r="CS42" s="646"/>
      <c r="CT42" s="646"/>
      <c r="CU42" s="646"/>
      <c r="CV42" s="646"/>
      <c r="CW42" s="646"/>
      <c r="CX42" s="646"/>
      <c r="CY42" s="647"/>
      <c r="CZ42" s="650">
        <v>9.3000000000000007</v>
      </c>
      <c r="DA42" s="651"/>
      <c r="DB42" s="651"/>
      <c r="DC42" s="663"/>
      <c r="DD42" s="654">
        <v>987870</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512268</v>
      </c>
      <c r="CS43" s="681"/>
      <c r="CT43" s="681"/>
      <c r="CU43" s="681"/>
      <c r="CV43" s="681"/>
      <c r="CW43" s="681"/>
      <c r="CX43" s="681"/>
      <c r="CY43" s="682"/>
      <c r="CZ43" s="650">
        <v>0.4</v>
      </c>
      <c r="DA43" s="679"/>
      <c r="DB43" s="679"/>
      <c r="DC43" s="683"/>
      <c r="DD43" s="654">
        <v>265183</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359</v>
      </c>
      <c r="CG44" s="643"/>
      <c r="CH44" s="643"/>
      <c r="CI44" s="643"/>
      <c r="CJ44" s="643"/>
      <c r="CK44" s="643"/>
      <c r="CL44" s="643"/>
      <c r="CM44" s="643"/>
      <c r="CN44" s="643"/>
      <c r="CO44" s="643"/>
      <c r="CP44" s="643"/>
      <c r="CQ44" s="644"/>
      <c r="CR44" s="645">
        <v>12000034</v>
      </c>
      <c r="CS44" s="646"/>
      <c r="CT44" s="646"/>
      <c r="CU44" s="646"/>
      <c r="CV44" s="646"/>
      <c r="CW44" s="646"/>
      <c r="CX44" s="646"/>
      <c r="CY44" s="647"/>
      <c r="CZ44" s="650">
        <v>9.3000000000000007</v>
      </c>
      <c r="DA44" s="651"/>
      <c r="DB44" s="651"/>
      <c r="DC44" s="663"/>
      <c r="DD44" s="654">
        <v>984489</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360</v>
      </c>
      <c r="CG45" s="643"/>
      <c r="CH45" s="643"/>
      <c r="CI45" s="643"/>
      <c r="CJ45" s="643"/>
      <c r="CK45" s="643"/>
      <c r="CL45" s="643"/>
      <c r="CM45" s="643"/>
      <c r="CN45" s="643"/>
      <c r="CO45" s="643"/>
      <c r="CP45" s="643"/>
      <c r="CQ45" s="644"/>
      <c r="CR45" s="645">
        <v>6679391</v>
      </c>
      <c r="CS45" s="681"/>
      <c r="CT45" s="681"/>
      <c r="CU45" s="681"/>
      <c r="CV45" s="681"/>
      <c r="CW45" s="681"/>
      <c r="CX45" s="681"/>
      <c r="CY45" s="682"/>
      <c r="CZ45" s="650">
        <v>5.2</v>
      </c>
      <c r="DA45" s="679"/>
      <c r="DB45" s="679"/>
      <c r="DC45" s="683"/>
      <c r="DD45" s="654">
        <v>230343</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5184198</v>
      </c>
      <c r="CS46" s="646"/>
      <c r="CT46" s="646"/>
      <c r="CU46" s="646"/>
      <c r="CV46" s="646"/>
      <c r="CW46" s="646"/>
      <c r="CX46" s="646"/>
      <c r="CY46" s="647"/>
      <c r="CZ46" s="650">
        <v>4</v>
      </c>
      <c r="DA46" s="651"/>
      <c r="DB46" s="651"/>
      <c r="DC46" s="663"/>
      <c r="DD46" s="654">
        <v>751661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v>8415</v>
      </c>
      <c r="CS47" s="681"/>
      <c r="CT47" s="681"/>
      <c r="CU47" s="681"/>
      <c r="CV47" s="681"/>
      <c r="CW47" s="681"/>
      <c r="CX47" s="681"/>
      <c r="CY47" s="682"/>
      <c r="CZ47" s="650">
        <v>0</v>
      </c>
      <c r="DA47" s="679"/>
      <c r="DB47" s="679"/>
      <c r="DC47" s="683"/>
      <c r="DD47" s="654">
        <v>3381</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365</v>
      </c>
      <c r="CD48" s="761"/>
      <c r="CE48" s="762"/>
      <c r="CF48" s="642" t="s">
        <v>366</v>
      </c>
      <c r="CG48" s="643"/>
      <c r="CH48" s="643"/>
      <c r="CI48" s="643"/>
      <c r="CJ48" s="643"/>
      <c r="CK48" s="643"/>
      <c r="CL48" s="643"/>
      <c r="CM48" s="643"/>
      <c r="CN48" s="643"/>
      <c r="CO48" s="643"/>
      <c r="CP48" s="643"/>
      <c r="CQ48" s="644"/>
      <c r="CR48" s="645" t="s">
        <v>129</v>
      </c>
      <c r="CS48" s="646"/>
      <c r="CT48" s="646"/>
      <c r="CU48" s="646"/>
      <c r="CV48" s="646"/>
      <c r="CW48" s="646"/>
      <c r="CX48" s="646"/>
      <c r="CY48" s="647"/>
      <c r="CZ48" s="650" t="s">
        <v>235</v>
      </c>
      <c r="DA48" s="651"/>
      <c r="DB48" s="651"/>
      <c r="DC48" s="663"/>
      <c r="DD48" s="654" t="s">
        <v>235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367</v>
      </c>
      <c r="CE49" s="696"/>
      <c r="CF49" s="696"/>
      <c r="CG49" s="696"/>
      <c r="CH49" s="696"/>
      <c r="CI49" s="696"/>
      <c r="CJ49" s="696"/>
      <c r="CK49" s="696"/>
      <c r="CL49" s="696"/>
      <c r="CM49" s="696"/>
      <c r="CN49" s="696"/>
      <c r="CO49" s="696"/>
      <c r="CP49" s="696"/>
      <c r="CQ49" s="697"/>
      <c r="CR49" s="730">
        <v>128910579</v>
      </c>
      <c r="CS49" s="716"/>
      <c r="CT49" s="716"/>
      <c r="CU49" s="716"/>
      <c r="CV49" s="716"/>
      <c r="CW49" s="716"/>
      <c r="CX49" s="716"/>
      <c r="CY49" s="747"/>
      <c r="CZ49" s="742">
        <v>100</v>
      </c>
      <c r="DA49" s="748"/>
      <c r="DB49" s="748"/>
      <c r="DC49" s="749"/>
      <c r="DD49" s="750">
        <v>82150871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buMxqiPc+yZMt/aOGqBEGREAfQkEyXodh6NbLDNZ6mS+mRb/NF0p52lw7V3IWheNjEW7grweaZUmkmTOTdBTlw==" saltValue="ciDG4Z8zFGJjTyh8rFjdo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390</v>
      </c>
      <c r="C7" s="778"/>
      <c r="D7" s="778"/>
      <c r="E7" s="778"/>
      <c r="F7" s="778"/>
      <c r="G7" s="778"/>
      <c r="H7" s="778"/>
      <c r="I7" s="778"/>
      <c r="J7" s="778"/>
      <c r="K7" s="778"/>
      <c r="L7" s="778"/>
      <c r="M7" s="778"/>
      <c r="N7" s="778"/>
      <c r="O7" s="778"/>
      <c r="P7" s="779"/>
      <c r="Q7" s="780">
        <v>127918</v>
      </c>
      <c r="R7" s="781"/>
      <c r="S7" s="781"/>
      <c r="T7" s="781"/>
      <c r="U7" s="781"/>
      <c r="V7" s="781">
        <v>126673</v>
      </c>
      <c r="W7" s="781"/>
      <c r="X7" s="781"/>
      <c r="Y7" s="781"/>
      <c r="Z7" s="781"/>
      <c r="AA7" s="781">
        <v>1245</v>
      </c>
      <c r="AB7" s="781"/>
      <c r="AC7" s="781"/>
      <c r="AD7" s="781"/>
      <c r="AE7" s="782"/>
      <c r="AF7" s="783">
        <v>1137</v>
      </c>
      <c r="AG7" s="784"/>
      <c r="AH7" s="784"/>
      <c r="AI7" s="784"/>
      <c r="AJ7" s="785"/>
      <c r="AK7" s="820">
        <v>315</v>
      </c>
      <c r="AL7" s="821"/>
      <c r="AM7" s="821"/>
      <c r="AN7" s="821"/>
      <c r="AO7" s="821"/>
      <c r="AP7" s="821">
        <v>192319</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604</v>
      </c>
      <c r="BT7" s="825"/>
      <c r="BU7" s="825"/>
      <c r="BV7" s="825"/>
      <c r="BW7" s="825"/>
      <c r="BX7" s="825"/>
      <c r="BY7" s="825"/>
      <c r="BZ7" s="825"/>
      <c r="CA7" s="825"/>
      <c r="CB7" s="825"/>
      <c r="CC7" s="825"/>
      <c r="CD7" s="825"/>
      <c r="CE7" s="825"/>
      <c r="CF7" s="825"/>
      <c r="CG7" s="826"/>
      <c r="CH7" s="817">
        <v>5</v>
      </c>
      <c r="CI7" s="818"/>
      <c r="CJ7" s="818"/>
      <c r="CK7" s="818"/>
      <c r="CL7" s="819"/>
      <c r="CM7" s="817">
        <v>182</v>
      </c>
      <c r="CN7" s="818"/>
      <c r="CO7" s="818"/>
      <c r="CP7" s="818"/>
      <c r="CQ7" s="819"/>
      <c r="CR7" s="817">
        <v>10</v>
      </c>
      <c r="CS7" s="818"/>
      <c r="CT7" s="818"/>
      <c r="CU7" s="818"/>
      <c r="CV7" s="819"/>
      <c r="CW7" s="817" t="s">
        <v>608</v>
      </c>
      <c r="CX7" s="818"/>
      <c r="CY7" s="818"/>
      <c r="CZ7" s="818"/>
      <c r="DA7" s="819"/>
      <c r="DB7" s="817" t="s">
        <v>608</v>
      </c>
      <c r="DC7" s="818"/>
      <c r="DD7" s="818"/>
      <c r="DE7" s="818"/>
      <c r="DF7" s="819"/>
      <c r="DG7" s="817" t="s">
        <v>608</v>
      </c>
      <c r="DH7" s="818"/>
      <c r="DI7" s="818"/>
      <c r="DJ7" s="818"/>
      <c r="DK7" s="819"/>
      <c r="DL7" s="817" t="s">
        <v>608</v>
      </c>
      <c r="DM7" s="818"/>
      <c r="DN7" s="818"/>
      <c r="DO7" s="818"/>
      <c r="DP7" s="819"/>
      <c r="DQ7" s="817" t="s">
        <v>608</v>
      </c>
      <c r="DR7" s="818"/>
      <c r="DS7" s="818"/>
      <c r="DT7" s="818"/>
      <c r="DU7" s="819"/>
      <c r="DV7" s="798"/>
      <c r="DW7" s="799"/>
      <c r="DX7" s="799"/>
      <c r="DY7" s="799"/>
      <c r="DZ7" s="800"/>
      <c r="EA7" s="255"/>
    </row>
    <row r="8" spans="1:131" s="256" customFormat="1" ht="26.25" customHeight="1" x14ac:dyDescent="0.15">
      <c r="A8" s="262">
        <v>2</v>
      </c>
      <c r="B8" s="801" t="s">
        <v>391</v>
      </c>
      <c r="C8" s="802"/>
      <c r="D8" s="802"/>
      <c r="E8" s="802"/>
      <c r="F8" s="802"/>
      <c r="G8" s="802"/>
      <c r="H8" s="802"/>
      <c r="I8" s="802"/>
      <c r="J8" s="802"/>
      <c r="K8" s="802"/>
      <c r="L8" s="802"/>
      <c r="M8" s="802"/>
      <c r="N8" s="802"/>
      <c r="O8" s="802"/>
      <c r="P8" s="803"/>
      <c r="Q8" s="804">
        <v>10</v>
      </c>
      <c r="R8" s="805"/>
      <c r="S8" s="805"/>
      <c r="T8" s="805"/>
      <c r="U8" s="805"/>
      <c r="V8" s="805">
        <v>556</v>
      </c>
      <c r="W8" s="805"/>
      <c r="X8" s="805"/>
      <c r="Y8" s="805"/>
      <c r="Z8" s="805"/>
      <c r="AA8" s="805">
        <v>-546</v>
      </c>
      <c r="AB8" s="805"/>
      <c r="AC8" s="805"/>
      <c r="AD8" s="805"/>
      <c r="AE8" s="806"/>
      <c r="AF8" s="807">
        <v>-546</v>
      </c>
      <c r="AG8" s="808"/>
      <c r="AH8" s="808"/>
      <c r="AI8" s="808"/>
      <c r="AJ8" s="809"/>
      <c r="AK8" s="810" t="s">
        <v>597</v>
      </c>
      <c r="AL8" s="811"/>
      <c r="AM8" s="811"/>
      <c r="AN8" s="811"/>
      <c r="AO8" s="811"/>
      <c r="AP8" s="811">
        <v>1</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605</v>
      </c>
      <c r="BT8" s="815"/>
      <c r="BU8" s="815"/>
      <c r="BV8" s="815"/>
      <c r="BW8" s="815"/>
      <c r="BX8" s="815"/>
      <c r="BY8" s="815"/>
      <c r="BZ8" s="815"/>
      <c r="CA8" s="815"/>
      <c r="CB8" s="815"/>
      <c r="CC8" s="815"/>
      <c r="CD8" s="815"/>
      <c r="CE8" s="815"/>
      <c r="CF8" s="815"/>
      <c r="CG8" s="816"/>
      <c r="CH8" s="827">
        <v>6</v>
      </c>
      <c r="CI8" s="828"/>
      <c r="CJ8" s="828"/>
      <c r="CK8" s="828"/>
      <c r="CL8" s="829"/>
      <c r="CM8" s="827">
        <v>165</v>
      </c>
      <c r="CN8" s="828"/>
      <c r="CO8" s="828"/>
      <c r="CP8" s="828"/>
      <c r="CQ8" s="829"/>
      <c r="CR8" s="827">
        <v>100</v>
      </c>
      <c r="CS8" s="828"/>
      <c r="CT8" s="828"/>
      <c r="CU8" s="828"/>
      <c r="CV8" s="829"/>
      <c r="CW8" s="827" t="s">
        <v>608</v>
      </c>
      <c r="CX8" s="828"/>
      <c r="CY8" s="828"/>
      <c r="CZ8" s="828"/>
      <c r="DA8" s="829"/>
      <c r="DB8" s="827" t="s">
        <v>608</v>
      </c>
      <c r="DC8" s="828"/>
      <c r="DD8" s="828"/>
      <c r="DE8" s="828"/>
      <c r="DF8" s="829"/>
      <c r="DG8" s="827" t="s">
        <v>608</v>
      </c>
      <c r="DH8" s="828"/>
      <c r="DI8" s="828"/>
      <c r="DJ8" s="828"/>
      <c r="DK8" s="829"/>
      <c r="DL8" s="827" t="s">
        <v>608</v>
      </c>
      <c r="DM8" s="828"/>
      <c r="DN8" s="828"/>
      <c r="DO8" s="828"/>
      <c r="DP8" s="829"/>
      <c r="DQ8" s="827" t="s">
        <v>608</v>
      </c>
      <c r="DR8" s="828"/>
      <c r="DS8" s="828"/>
      <c r="DT8" s="828"/>
      <c r="DU8" s="829"/>
      <c r="DV8" s="830"/>
      <c r="DW8" s="831"/>
      <c r="DX8" s="831"/>
      <c r="DY8" s="831"/>
      <c r="DZ8" s="832"/>
      <c r="EA8" s="255"/>
    </row>
    <row r="9" spans="1:131" s="256" customFormat="1" ht="26.25" customHeight="1" x14ac:dyDescent="0.15">
      <c r="A9" s="262">
        <v>3</v>
      </c>
      <c r="B9" s="801" t="s">
        <v>392</v>
      </c>
      <c r="C9" s="802"/>
      <c r="D9" s="802"/>
      <c r="E9" s="802"/>
      <c r="F9" s="802"/>
      <c r="G9" s="802"/>
      <c r="H9" s="802"/>
      <c r="I9" s="802"/>
      <c r="J9" s="802"/>
      <c r="K9" s="802"/>
      <c r="L9" s="802"/>
      <c r="M9" s="802"/>
      <c r="N9" s="802"/>
      <c r="O9" s="802"/>
      <c r="P9" s="803"/>
      <c r="Q9" s="804">
        <v>2802</v>
      </c>
      <c r="R9" s="805"/>
      <c r="S9" s="805"/>
      <c r="T9" s="805"/>
      <c r="U9" s="805"/>
      <c r="V9" s="805">
        <v>2802</v>
      </c>
      <c r="W9" s="805"/>
      <c r="X9" s="805"/>
      <c r="Y9" s="805"/>
      <c r="Z9" s="805"/>
      <c r="AA9" s="805">
        <v>0</v>
      </c>
      <c r="AB9" s="805"/>
      <c r="AC9" s="805"/>
      <c r="AD9" s="805"/>
      <c r="AE9" s="806"/>
      <c r="AF9" s="807">
        <v>0</v>
      </c>
      <c r="AG9" s="808"/>
      <c r="AH9" s="808"/>
      <c r="AI9" s="808"/>
      <c r="AJ9" s="809"/>
      <c r="AK9" s="810">
        <v>431</v>
      </c>
      <c r="AL9" s="811"/>
      <c r="AM9" s="811"/>
      <c r="AN9" s="811"/>
      <c r="AO9" s="811"/>
      <c r="AP9" s="811">
        <v>6076</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606</v>
      </c>
      <c r="BT9" s="815"/>
      <c r="BU9" s="815"/>
      <c r="BV9" s="815"/>
      <c r="BW9" s="815"/>
      <c r="BX9" s="815"/>
      <c r="BY9" s="815"/>
      <c r="BZ9" s="815"/>
      <c r="CA9" s="815"/>
      <c r="CB9" s="815"/>
      <c r="CC9" s="815"/>
      <c r="CD9" s="815"/>
      <c r="CE9" s="815"/>
      <c r="CF9" s="815"/>
      <c r="CG9" s="816"/>
      <c r="CH9" s="827">
        <v>28</v>
      </c>
      <c r="CI9" s="828"/>
      <c r="CJ9" s="828"/>
      <c r="CK9" s="828"/>
      <c r="CL9" s="829"/>
      <c r="CM9" s="827">
        <v>82</v>
      </c>
      <c r="CN9" s="828"/>
      <c r="CO9" s="828"/>
      <c r="CP9" s="828"/>
      <c r="CQ9" s="829"/>
      <c r="CR9" s="827">
        <v>50</v>
      </c>
      <c r="CS9" s="828"/>
      <c r="CT9" s="828"/>
      <c r="CU9" s="828"/>
      <c r="CV9" s="829"/>
      <c r="CW9" s="827" t="s">
        <v>608</v>
      </c>
      <c r="CX9" s="828"/>
      <c r="CY9" s="828"/>
      <c r="CZ9" s="828"/>
      <c r="DA9" s="829"/>
      <c r="DB9" s="827" t="s">
        <v>608</v>
      </c>
      <c r="DC9" s="828"/>
      <c r="DD9" s="828"/>
      <c r="DE9" s="828"/>
      <c r="DF9" s="829"/>
      <c r="DG9" s="827" t="s">
        <v>608</v>
      </c>
      <c r="DH9" s="828"/>
      <c r="DI9" s="828"/>
      <c r="DJ9" s="828"/>
      <c r="DK9" s="829"/>
      <c r="DL9" s="827" t="s">
        <v>608</v>
      </c>
      <c r="DM9" s="828"/>
      <c r="DN9" s="828"/>
      <c r="DO9" s="828"/>
      <c r="DP9" s="829"/>
      <c r="DQ9" s="827" t="s">
        <v>608</v>
      </c>
      <c r="DR9" s="828"/>
      <c r="DS9" s="828"/>
      <c r="DT9" s="828"/>
      <c r="DU9" s="829"/>
      <c r="DV9" s="830"/>
      <c r="DW9" s="831"/>
      <c r="DX9" s="831"/>
      <c r="DY9" s="831"/>
      <c r="DZ9" s="832"/>
      <c r="EA9" s="255"/>
    </row>
    <row r="10" spans="1:131" s="256" customFormat="1" ht="26.25" customHeight="1" x14ac:dyDescent="0.15">
      <c r="A10" s="262">
        <v>4</v>
      </c>
      <c r="B10" s="801" t="s">
        <v>394</v>
      </c>
      <c r="C10" s="802"/>
      <c r="D10" s="802"/>
      <c r="E10" s="802"/>
      <c r="F10" s="802"/>
      <c r="G10" s="802"/>
      <c r="H10" s="802"/>
      <c r="I10" s="802"/>
      <c r="J10" s="802"/>
      <c r="K10" s="802"/>
      <c r="L10" s="802"/>
      <c r="M10" s="802"/>
      <c r="N10" s="802"/>
      <c r="O10" s="802"/>
      <c r="P10" s="803"/>
      <c r="Q10" s="804">
        <v>162</v>
      </c>
      <c r="R10" s="805"/>
      <c r="S10" s="805"/>
      <c r="T10" s="805"/>
      <c r="U10" s="805"/>
      <c r="V10" s="805">
        <v>162</v>
      </c>
      <c r="W10" s="805"/>
      <c r="X10" s="805"/>
      <c r="Y10" s="805"/>
      <c r="Z10" s="805"/>
      <c r="AA10" s="805" t="s">
        <v>597</v>
      </c>
      <c r="AB10" s="805"/>
      <c r="AC10" s="805"/>
      <c r="AD10" s="805"/>
      <c r="AE10" s="806"/>
      <c r="AF10" s="807" t="s">
        <v>395</v>
      </c>
      <c r="AG10" s="808"/>
      <c r="AH10" s="808"/>
      <c r="AI10" s="808"/>
      <c r="AJ10" s="809"/>
      <c r="AK10" s="810">
        <v>162</v>
      </c>
      <c r="AL10" s="811"/>
      <c r="AM10" s="811"/>
      <c r="AN10" s="811"/>
      <c r="AO10" s="811"/>
      <c r="AP10" s="811">
        <v>92</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607</v>
      </c>
      <c r="BT10" s="815"/>
      <c r="BU10" s="815"/>
      <c r="BV10" s="815"/>
      <c r="BW10" s="815"/>
      <c r="BX10" s="815"/>
      <c r="BY10" s="815"/>
      <c r="BZ10" s="815"/>
      <c r="CA10" s="815"/>
      <c r="CB10" s="815"/>
      <c r="CC10" s="815"/>
      <c r="CD10" s="815"/>
      <c r="CE10" s="815"/>
      <c r="CF10" s="815"/>
      <c r="CG10" s="816"/>
      <c r="CH10" s="827">
        <v>58</v>
      </c>
      <c r="CI10" s="828"/>
      <c r="CJ10" s="828"/>
      <c r="CK10" s="828"/>
      <c r="CL10" s="829"/>
      <c r="CM10" s="827">
        <v>355</v>
      </c>
      <c r="CN10" s="828"/>
      <c r="CO10" s="828"/>
      <c r="CP10" s="828"/>
      <c r="CQ10" s="829"/>
      <c r="CR10" s="827">
        <v>50</v>
      </c>
      <c r="CS10" s="828"/>
      <c r="CT10" s="828"/>
      <c r="CU10" s="828"/>
      <c r="CV10" s="829"/>
      <c r="CW10" s="827">
        <v>104</v>
      </c>
      <c r="CX10" s="828"/>
      <c r="CY10" s="828"/>
      <c r="CZ10" s="828"/>
      <c r="DA10" s="829"/>
      <c r="DB10" s="827" t="s">
        <v>608</v>
      </c>
      <c r="DC10" s="828"/>
      <c r="DD10" s="828"/>
      <c r="DE10" s="828"/>
      <c r="DF10" s="829"/>
      <c r="DG10" s="827" t="s">
        <v>608</v>
      </c>
      <c r="DH10" s="828"/>
      <c r="DI10" s="828"/>
      <c r="DJ10" s="828"/>
      <c r="DK10" s="829"/>
      <c r="DL10" s="827" t="s">
        <v>608</v>
      </c>
      <c r="DM10" s="828"/>
      <c r="DN10" s="828"/>
      <c r="DO10" s="828"/>
      <c r="DP10" s="829"/>
      <c r="DQ10" s="827" t="s">
        <v>608</v>
      </c>
      <c r="DR10" s="828"/>
      <c r="DS10" s="828"/>
      <c r="DT10" s="828"/>
      <c r="DU10" s="829"/>
      <c r="DV10" s="830"/>
      <c r="DW10" s="831"/>
      <c r="DX10" s="831"/>
      <c r="DY10" s="831"/>
      <c r="DZ10" s="832"/>
      <c r="EA10" s="255"/>
    </row>
    <row r="11" spans="1:131" s="256" customFormat="1" ht="26.25" customHeight="1" x14ac:dyDescent="0.15">
      <c r="A11" s="262">
        <v>5</v>
      </c>
      <c r="B11" s="801" t="s">
        <v>396</v>
      </c>
      <c r="C11" s="802"/>
      <c r="D11" s="802"/>
      <c r="E11" s="802"/>
      <c r="F11" s="802"/>
      <c r="G11" s="802"/>
      <c r="H11" s="802"/>
      <c r="I11" s="802"/>
      <c r="J11" s="802"/>
      <c r="K11" s="802"/>
      <c r="L11" s="802"/>
      <c r="M11" s="802"/>
      <c r="N11" s="802"/>
      <c r="O11" s="802"/>
      <c r="P11" s="803"/>
      <c r="Q11" s="804">
        <v>33</v>
      </c>
      <c r="R11" s="805"/>
      <c r="S11" s="805"/>
      <c r="T11" s="805"/>
      <c r="U11" s="805"/>
      <c r="V11" s="805">
        <v>33</v>
      </c>
      <c r="W11" s="805"/>
      <c r="X11" s="805"/>
      <c r="Y11" s="805"/>
      <c r="Z11" s="805"/>
      <c r="AA11" s="805" t="s">
        <v>597</v>
      </c>
      <c r="AB11" s="805"/>
      <c r="AC11" s="805"/>
      <c r="AD11" s="805"/>
      <c r="AE11" s="806"/>
      <c r="AF11" s="807" t="s">
        <v>397</v>
      </c>
      <c r="AG11" s="808"/>
      <c r="AH11" s="808"/>
      <c r="AI11" s="808"/>
      <c r="AJ11" s="809"/>
      <c r="AK11" s="810">
        <v>33</v>
      </c>
      <c r="AL11" s="811"/>
      <c r="AM11" s="811"/>
      <c r="AN11" s="811"/>
      <c r="AO11" s="811"/>
      <c r="AP11" s="811" t="s">
        <v>597</v>
      </c>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t="s">
        <v>398</v>
      </c>
      <c r="C12" s="802"/>
      <c r="D12" s="802"/>
      <c r="E12" s="802"/>
      <c r="F12" s="802"/>
      <c r="G12" s="802"/>
      <c r="H12" s="802"/>
      <c r="I12" s="802"/>
      <c r="J12" s="802"/>
      <c r="K12" s="802"/>
      <c r="L12" s="802"/>
      <c r="M12" s="802"/>
      <c r="N12" s="802"/>
      <c r="O12" s="802"/>
      <c r="P12" s="803"/>
      <c r="Q12" s="804">
        <v>68</v>
      </c>
      <c r="R12" s="805"/>
      <c r="S12" s="805"/>
      <c r="T12" s="805"/>
      <c r="U12" s="805"/>
      <c r="V12" s="805">
        <v>40</v>
      </c>
      <c r="W12" s="805"/>
      <c r="X12" s="805"/>
      <c r="Y12" s="805"/>
      <c r="Z12" s="805"/>
      <c r="AA12" s="805">
        <v>28</v>
      </c>
      <c r="AB12" s="805"/>
      <c r="AC12" s="805"/>
      <c r="AD12" s="805"/>
      <c r="AE12" s="806"/>
      <c r="AF12" s="807" t="s">
        <v>399</v>
      </c>
      <c r="AG12" s="808"/>
      <c r="AH12" s="808"/>
      <c r="AI12" s="808"/>
      <c r="AJ12" s="809"/>
      <c r="AK12" s="810" t="s">
        <v>597</v>
      </c>
      <c r="AL12" s="811"/>
      <c r="AM12" s="811"/>
      <c r="AN12" s="811"/>
      <c r="AO12" s="811"/>
      <c r="AP12" s="811">
        <v>137</v>
      </c>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400</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401</v>
      </c>
      <c r="B23" s="836" t="s">
        <v>402</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591</v>
      </c>
      <c r="AG23" s="840"/>
      <c r="AH23" s="840"/>
      <c r="AI23" s="840"/>
      <c r="AJ23" s="843"/>
      <c r="AK23" s="844"/>
      <c r="AL23" s="845"/>
      <c r="AM23" s="845"/>
      <c r="AN23" s="845"/>
      <c r="AO23" s="845"/>
      <c r="AP23" s="840"/>
      <c r="AQ23" s="840"/>
      <c r="AR23" s="840"/>
      <c r="AS23" s="840"/>
      <c r="AT23" s="840"/>
      <c r="AU23" s="846"/>
      <c r="AV23" s="846"/>
      <c r="AW23" s="846"/>
      <c r="AX23" s="846"/>
      <c r="AY23" s="847"/>
      <c r="AZ23" s="855" t="s">
        <v>395</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403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404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373</v>
      </c>
      <c r="B26" s="787"/>
      <c r="C26" s="787"/>
      <c r="D26" s="787"/>
      <c r="E26" s="787"/>
      <c r="F26" s="787"/>
      <c r="G26" s="787"/>
      <c r="H26" s="787"/>
      <c r="I26" s="787"/>
      <c r="J26" s="787"/>
      <c r="K26" s="787"/>
      <c r="L26" s="787"/>
      <c r="M26" s="787"/>
      <c r="N26" s="787"/>
      <c r="O26" s="787"/>
      <c r="P26" s="788"/>
      <c r="Q26" s="763" t="s">
        <v>405</v>
      </c>
      <c r="R26" s="764"/>
      <c r="S26" s="764"/>
      <c r="T26" s="764"/>
      <c r="U26" s="765"/>
      <c r="V26" s="763" t="s">
        <v>406</v>
      </c>
      <c r="W26" s="764"/>
      <c r="X26" s="764"/>
      <c r="Y26" s="764"/>
      <c r="Z26" s="765"/>
      <c r="AA26" s="763" t="s">
        <v>407</v>
      </c>
      <c r="AB26" s="764"/>
      <c r="AC26" s="764"/>
      <c r="AD26" s="764"/>
      <c r="AE26" s="764"/>
      <c r="AF26" s="858" t="s">
        <v>408</v>
      </c>
      <c r="AG26" s="859"/>
      <c r="AH26" s="859"/>
      <c r="AI26" s="859"/>
      <c r="AJ26" s="860"/>
      <c r="AK26" s="764" t="s">
        <v>409</v>
      </c>
      <c r="AL26" s="764"/>
      <c r="AM26" s="764"/>
      <c r="AN26" s="764"/>
      <c r="AO26" s="765"/>
      <c r="AP26" s="763" t="s">
        <v>410</v>
      </c>
      <c r="AQ26" s="764"/>
      <c r="AR26" s="764"/>
      <c r="AS26" s="764"/>
      <c r="AT26" s="765"/>
      <c r="AU26" s="763" t="s">
        <v>411</v>
      </c>
      <c r="AV26" s="764"/>
      <c r="AW26" s="764"/>
      <c r="AX26" s="764"/>
      <c r="AY26" s="765"/>
      <c r="AZ26" s="763" t="s">
        <v>412</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413</v>
      </c>
      <c r="C28" s="778"/>
      <c r="D28" s="778"/>
      <c r="E28" s="778"/>
      <c r="F28" s="778"/>
      <c r="G28" s="778"/>
      <c r="H28" s="778"/>
      <c r="I28" s="778"/>
      <c r="J28" s="778"/>
      <c r="K28" s="778"/>
      <c r="L28" s="778"/>
      <c r="M28" s="778"/>
      <c r="N28" s="778"/>
      <c r="O28" s="778"/>
      <c r="P28" s="779"/>
      <c r="Q28" s="868">
        <v>34476</v>
      </c>
      <c r="R28" s="869"/>
      <c r="S28" s="869"/>
      <c r="T28" s="869"/>
      <c r="U28" s="869"/>
      <c r="V28" s="869">
        <v>34406</v>
      </c>
      <c r="W28" s="869"/>
      <c r="X28" s="869"/>
      <c r="Y28" s="869"/>
      <c r="Z28" s="869"/>
      <c r="AA28" s="869">
        <v>70</v>
      </c>
      <c r="AB28" s="869"/>
      <c r="AC28" s="869"/>
      <c r="AD28" s="869"/>
      <c r="AE28" s="870"/>
      <c r="AF28" s="871">
        <v>70</v>
      </c>
      <c r="AG28" s="869"/>
      <c r="AH28" s="869"/>
      <c r="AI28" s="869"/>
      <c r="AJ28" s="872"/>
      <c r="AK28" s="873">
        <v>2128</v>
      </c>
      <c r="AL28" s="864"/>
      <c r="AM28" s="864"/>
      <c r="AN28" s="864"/>
      <c r="AO28" s="864"/>
      <c r="AP28" s="864" t="s">
        <v>597</v>
      </c>
      <c r="AQ28" s="864"/>
      <c r="AR28" s="864"/>
      <c r="AS28" s="864"/>
      <c r="AT28" s="864"/>
      <c r="AU28" s="864" t="s">
        <v>598</v>
      </c>
      <c r="AV28" s="864"/>
      <c r="AW28" s="864"/>
      <c r="AX28" s="864"/>
      <c r="AY28" s="864"/>
      <c r="AZ28" s="865" t="s">
        <v>597</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414</v>
      </c>
      <c r="C29" s="802"/>
      <c r="D29" s="802"/>
      <c r="E29" s="802"/>
      <c r="F29" s="802"/>
      <c r="G29" s="802"/>
      <c r="H29" s="802"/>
      <c r="I29" s="802"/>
      <c r="J29" s="802"/>
      <c r="K29" s="802"/>
      <c r="L29" s="802"/>
      <c r="M29" s="802"/>
      <c r="N29" s="802"/>
      <c r="O29" s="802"/>
      <c r="P29" s="803"/>
      <c r="Q29" s="804">
        <v>32247</v>
      </c>
      <c r="R29" s="805"/>
      <c r="S29" s="805"/>
      <c r="T29" s="805"/>
      <c r="U29" s="805"/>
      <c r="V29" s="805">
        <v>31461</v>
      </c>
      <c r="W29" s="805"/>
      <c r="X29" s="805"/>
      <c r="Y29" s="805"/>
      <c r="Z29" s="805"/>
      <c r="AA29" s="805">
        <v>786</v>
      </c>
      <c r="AB29" s="805"/>
      <c r="AC29" s="805"/>
      <c r="AD29" s="805"/>
      <c r="AE29" s="806"/>
      <c r="AF29" s="807">
        <v>786</v>
      </c>
      <c r="AG29" s="808"/>
      <c r="AH29" s="808"/>
      <c r="AI29" s="808"/>
      <c r="AJ29" s="809"/>
      <c r="AK29" s="876">
        <v>4615</v>
      </c>
      <c r="AL29" s="877"/>
      <c r="AM29" s="877"/>
      <c r="AN29" s="877"/>
      <c r="AO29" s="877"/>
      <c r="AP29" s="877" t="s">
        <v>597</v>
      </c>
      <c r="AQ29" s="877"/>
      <c r="AR29" s="877"/>
      <c r="AS29" s="877"/>
      <c r="AT29" s="877"/>
      <c r="AU29" s="877" t="s">
        <v>597</v>
      </c>
      <c r="AV29" s="877"/>
      <c r="AW29" s="877"/>
      <c r="AX29" s="877"/>
      <c r="AY29" s="877"/>
      <c r="AZ29" s="878" t="s">
        <v>597</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415</v>
      </c>
      <c r="C30" s="802"/>
      <c r="D30" s="802"/>
      <c r="E30" s="802"/>
      <c r="F30" s="802"/>
      <c r="G30" s="802"/>
      <c r="H30" s="802"/>
      <c r="I30" s="802"/>
      <c r="J30" s="802"/>
      <c r="K30" s="802"/>
      <c r="L30" s="802"/>
      <c r="M30" s="802"/>
      <c r="N30" s="802"/>
      <c r="O30" s="802"/>
      <c r="P30" s="803"/>
      <c r="Q30" s="804">
        <v>6295</v>
      </c>
      <c r="R30" s="805"/>
      <c r="S30" s="805"/>
      <c r="T30" s="805"/>
      <c r="U30" s="805"/>
      <c r="V30" s="805">
        <v>6279</v>
      </c>
      <c r="W30" s="805"/>
      <c r="X30" s="805"/>
      <c r="Y30" s="805"/>
      <c r="Z30" s="805"/>
      <c r="AA30" s="805">
        <v>16</v>
      </c>
      <c r="AB30" s="805"/>
      <c r="AC30" s="805"/>
      <c r="AD30" s="805"/>
      <c r="AE30" s="806"/>
      <c r="AF30" s="807">
        <v>16</v>
      </c>
      <c r="AG30" s="808"/>
      <c r="AH30" s="808"/>
      <c r="AI30" s="808"/>
      <c r="AJ30" s="809"/>
      <c r="AK30" s="876">
        <v>1013</v>
      </c>
      <c r="AL30" s="877"/>
      <c r="AM30" s="877"/>
      <c r="AN30" s="877"/>
      <c r="AO30" s="877"/>
      <c r="AP30" s="877" t="s">
        <v>597</v>
      </c>
      <c r="AQ30" s="877"/>
      <c r="AR30" s="877"/>
      <c r="AS30" s="877"/>
      <c r="AT30" s="877"/>
      <c r="AU30" s="877" t="s">
        <v>597</v>
      </c>
      <c r="AV30" s="877"/>
      <c r="AW30" s="877"/>
      <c r="AX30" s="877"/>
      <c r="AY30" s="877"/>
      <c r="AZ30" s="878" t="s">
        <v>597</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416</v>
      </c>
      <c r="C31" s="802"/>
      <c r="D31" s="802"/>
      <c r="E31" s="802"/>
      <c r="F31" s="802"/>
      <c r="G31" s="802"/>
      <c r="H31" s="802"/>
      <c r="I31" s="802"/>
      <c r="J31" s="802"/>
      <c r="K31" s="802"/>
      <c r="L31" s="802"/>
      <c r="M31" s="802"/>
      <c r="N31" s="802"/>
      <c r="O31" s="802"/>
      <c r="P31" s="803"/>
      <c r="Q31" s="804">
        <v>7768</v>
      </c>
      <c r="R31" s="805"/>
      <c r="S31" s="805"/>
      <c r="T31" s="805"/>
      <c r="U31" s="805"/>
      <c r="V31" s="805">
        <v>1854</v>
      </c>
      <c r="W31" s="805"/>
      <c r="X31" s="805"/>
      <c r="Y31" s="805"/>
      <c r="Z31" s="805"/>
      <c r="AA31" s="805">
        <v>5914</v>
      </c>
      <c r="AB31" s="805"/>
      <c r="AC31" s="805"/>
      <c r="AD31" s="805"/>
      <c r="AE31" s="806"/>
      <c r="AF31" s="807">
        <v>5914</v>
      </c>
      <c r="AG31" s="808"/>
      <c r="AH31" s="808"/>
      <c r="AI31" s="808"/>
      <c r="AJ31" s="809"/>
      <c r="AK31" s="876">
        <v>562</v>
      </c>
      <c r="AL31" s="877"/>
      <c r="AM31" s="877"/>
      <c r="AN31" s="877"/>
      <c r="AO31" s="877"/>
      <c r="AP31" s="877">
        <v>14390</v>
      </c>
      <c r="AQ31" s="877"/>
      <c r="AR31" s="877"/>
      <c r="AS31" s="877"/>
      <c r="AT31" s="877"/>
      <c r="AU31" s="877">
        <v>2820</v>
      </c>
      <c r="AV31" s="877"/>
      <c r="AW31" s="877"/>
      <c r="AX31" s="877"/>
      <c r="AY31" s="877"/>
      <c r="AZ31" s="878" t="s">
        <v>597</v>
      </c>
      <c r="BA31" s="878"/>
      <c r="BB31" s="878"/>
      <c r="BC31" s="878"/>
      <c r="BD31" s="878"/>
      <c r="BE31" s="874" t="s">
        <v>417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418</v>
      </c>
      <c r="C32" s="802"/>
      <c r="D32" s="802"/>
      <c r="E32" s="802"/>
      <c r="F32" s="802"/>
      <c r="G32" s="802"/>
      <c r="H32" s="802"/>
      <c r="I32" s="802"/>
      <c r="J32" s="802"/>
      <c r="K32" s="802"/>
      <c r="L32" s="802"/>
      <c r="M32" s="802"/>
      <c r="N32" s="802"/>
      <c r="O32" s="802"/>
      <c r="P32" s="803"/>
      <c r="Q32" s="804">
        <v>1377</v>
      </c>
      <c r="R32" s="805"/>
      <c r="S32" s="805"/>
      <c r="T32" s="805"/>
      <c r="U32" s="805"/>
      <c r="V32" s="805">
        <v>124</v>
      </c>
      <c r="W32" s="805"/>
      <c r="X32" s="805"/>
      <c r="Y32" s="805"/>
      <c r="Z32" s="805"/>
      <c r="AA32" s="805">
        <v>1253</v>
      </c>
      <c r="AB32" s="805"/>
      <c r="AC32" s="805"/>
      <c r="AD32" s="805"/>
      <c r="AE32" s="806"/>
      <c r="AF32" s="807">
        <v>1253</v>
      </c>
      <c r="AG32" s="808"/>
      <c r="AH32" s="808"/>
      <c r="AI32" s="808"/>
      <c r="AJ32" s="809"/>
      <c r="AK32" s="876">
        <v>1620</v>
      </c>
      <c r="AL32" s="877"/>
      <c r="AM32" s="877"/>
      <c r="AN32" s="877"/>
      <c r="AO32" s="877"/>
      <c r="AP32" s="877">
        <v>39723</v>
      </c>
      <c r="AQ32" s="877"/>
      <c r="AR32" s="877"/>
      <c r="AS32" s="877"/>
      <c r="AT32" s="877"/>
      <c r="AU32" s="877">
        <v>22006</v>
      </c>
      <c r="AV32" s="877"/>
      <c r="AW32" s="877"/>
      <c r="AX32" s="877"/>
      <c r="AY32" s="877"/>
      <c r="AZ32" s="878" t="s">
        <v>597</v>
      </c>
      <c r="BA32" s="878"/>
      <c r="BB32" s="878"/>
      <c r="BC32" s="878"/>
      <c r="BD32" s="878"/>
      <c r="BE32" s="874" t="s">
        <v>417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419</v>
      </c>
      <c r="C33" s="802"/>
      <c r="D33" s="802"/>
      <c r="E33" s="802"/>
      <c r="F33" s="802"/>
      <c r="G33" s="802"/>
      <c r="H33" s="802"/>
      <c r="I33" s="802"/>
      <c r="J33" s="802"/>
      <c r="K33" s="802"/>
      <c r="L33" s="802"/>
      <c r="M33" s="802"/>
      <c r="N33" s="802"/>
      <c r="O33" s="802"/>
      <c r="P33" s="803"/>
      <c r="Q33" s="804">
        <v>415</v>
      </c>
      <c r="R33" s="805"/>
      <c r="S33" s="805"/>
      <c r="T33" s="805"/>
      <c r="U33" s="805"/>
      <c r="V33" s="805">
        <v>82</v>
      </c>
      <c r="W33" s="805"/>
      <c r="X33" s="805"/>
      <c r="Y33" s="805"/>
      <c r="Z33" s="805"/>
      <c r="AA33" s="805">
        <v>333</v>
      </c>
      <c r="AB33" s="805"/>
      <c r="AC33" s="805"/>
      <c r="AD33" s="805"/>
      <c r="AE33" s="806"/>
      <c r="AF33" s="807">
        <v>333</v>
      </c>
      <c r="AG33" s="808"/>
      <c r="AH33" s="808"/>
      <c r="AI33" s="808"/>
      <c r="AJ33" s="809"/>
      <c r="AK33" s="876">
        <v>523</v>
      </c>
      <c r="AL33" s="877"/>
      <c r="AM33" s="877"/>
      <c r="AN33" s="877"/>
      <c r="AO33" s="877"/>
      <c r="AP33" s="877">
        <v>4163</v>
      </c>
      <c r="AQ33" s="877"/>
      <c r="AR33" s="877"/>
      <c r="AS33" s="877"/>
      <c r="AT33" s="877"/>
      <c r="AU33" s="877">
        <v>4163</v>
      </c>
      <c r="AV33" s="877"/>
      <c r="AW33" s="877"/>
      <c r="AX33" s="877"/>
      <c r="AY33" s="877"/>
      <c r="AZ33" s="878" t="s">
        <v>597</v>
      </c>
      <c r="BA33" s="878"/>
      <c r="BB33" s="878"/>
      <c r="BC33" s="878"/>
      <c r="BD33" s="878"/>
      <c r="BE33" s="874" t="s">
        <v>417</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401</v>
      </c>
      <c r="B63" s="836" t="s">
        <v>421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8372</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397</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423</v>
      </c>
      <c r="B66" s="787"/>
      <c r="C66" s="787"/>
      <c r="D66" s="787"/>
      <c r="E66" s="787"/>
      <c r="F66" s="787"/>
      <c r="G66" s="787"/>
      <c r="H66" s="787"/>
      <c r="I66" s="787"/>
      <c r="J66" s="787"/>
      <c r="K66" s="787"/>
      <c r="L66" s="787"/>
      <c r="M66" s="787"/>
      <c r="N66" s="787"/>
      <c r="O66" s="787"/>
      <c r="P66" s="788"/>
      <c r="Q66" s="763" t="s">
        <v>424</v>
      </c>
      <c r="R66" s="764"/>
      <c r="S66" s="764"/>
      <c r="T66" s="764"/>
      <c r="U66" s="765"/>
      <c r="V66" s="763" t="s">
        <v>425</v>
      </c>
      <c r="W66" s="764"/>
      <c r="X66" s="764"/>
      <c r="Y66" s="764"/>
      <c r="Z66" s="765"/>
      <c r="AA66" s="763" t="s">
        <v>407</v>
      </c>
      <c r="AB66" s="764"/>
      <c r="AC66" s="764"/>
      <c r="AD66" s="764"/>
      <c r="AE66" s="765"/>
      <c r="AF66" s="898" t="s">
        <v>426</v>
      </c>
      <c r="AG66" s="859"/>
      <c r="AH66" s="859"/>
      <c r="AI66" s="859"/>
      <c r="AJ66" s="899"/>
      <c r="AK66" s="763" t="s">
        <v>427</v>
      </c>
      <c r="AL66" s="787"/>
      <c r="AM66" s="787"/>
      <c r="AN66" s="787"/>
      <c r="AO66" s="788"/>
      <c r="AP66" s="763" t="s">
        <v>428</v>
      </c>
      <c r="AQ66" s="764"/>
      <c r="AR66" s="764"/>
      <c r="AS66" s="764"/>
      <c r="AT66" s="765"/>
      <c r="AU66" s="763" t="s">
        <v>429</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600</v>
      </c>
      <c r="C68" s="916"/>
      <c r="D68" s="916"/>
      <c r="E68" s="916"/>
      <c r="F68" s="916"/>
      <c r="G68" s="916"/>
      <c r="H68" s="916"/>
      <c r="I68" s="916"/>
      <c r="J68" s="916"/>
      <c r="K68" s="916"/>
      <c r="L68" s="916"/>
      <c r="M68" s="916"/>
      <c r="N68" s="916"/>
      <c r="O68" s="916"/>
      <c r="P68" s="917"/>
      <c r="Q68" s="918">
        <v>4724</v>
      </c>
      <c r="R68" s="912"/>
      <c r="S68" s="912"/>
      <c r="T68" s="912"/>
      <c r="U68" s="912"/>
      <c r="V68" s="912">
        <v>4670</v>
      </c>
      <c r="W68" s="912"/>
      <c r="X68" s="912"/>
      <c r="Y68" s="912"/>
      <c r="Z68" s="912"/>
      <c r="AA68" s="912">
        <v>54</v>
      </c>
      <c r="AB68" s="912"/>
      <c r="AC68" s="912"/>
      <c r="AD68" s="912"/>
      <c r="AE68" s="912"/>
      <c r="AF68" s="912">
        <v>16</v>
      </c>
      <c r="AG68" s="912"/>
      <c r="AH68" s="912"/>
      <c r="AI68" s="912"/>
      <c r="AJ68" s="912"/>
      <c r="AK68" s="912">
        <v>38</v>
      </c>
      <c r="AL68" s="912"/>
      <c r="AM68" s="912"/>
      <c r="AN68" s="912"/>
      <c r="AO68" s="912"/>
      <c r="AP68" s="912" t="s">
        <v>597</v>
      </c>
      <c r="AQ68" s="912"/>
      <c r="AR68" s="912"/>
      <c r="AS68" s="912"/>
      <c r="AT68" s="912"/>
      <c r="AU68" s="912" t="s">
        <v>597</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599</v>
      </c>
      <c r="C69" s="920"/>
      <c r="D69" s="920"/>
      <c r="E69" s="920"/>
      <c r="F69" s="920"/>
      <c r="G69" s="920"/>
      <c r="H69" s="920"/>
      <c r="I69" s="920"/>
      <c r="J69" s="920"/>
      <c r="K69" s="920"/>
      <c r="L69" s="920"/>
      <c r="M69" s="920"/>
      <c r="N69" s="920"/>
      <c r="O69" s="920"/>
      <c r="P69" s="921"/>
      <c r="Q69" s="922">
        <v>118</v>
      </c>
      <c r="R69" s="877"/>
      <c r="S69" s="877"/>
      <c r="T69" s="877"/>
      <c r="U69" s="877"/>
      <c r="V69" s="877">
        <v>116</v>
      </c>
      <c r="W69" s="877"/>
      <c r="X69" s="877"/>
      <c r="Y69" s="877"/>
      <c r="Z69" s="877"/>
      <c r="AA69" s="877">
        <v>2</v>
      </c>
      <c r="AB69" s="877"/>
      <c r="AC69" s="877"/>
      <c r="AD69" s="877"/>
      <c r="AE69" s="877"/>
      <c r="AF69" s="877">
        <v>2</v>
      </c>
      <c r="AG69" s="877"/>
      <c r="AH69" s="877"/>
      <c r="AI69" s="877"/>
      <c r="AJ69" s="877"/>
      <c r="AK69" s="877" t="s">
        <v>603</v>
      </c>
      <c r="AL69" s="877"/>
      <c r="AM69" s="877"/>
      <c r="AN69" s="877"/>
      <c r="AO69" s="877"/>
      <c r="AP69" s="877" t="s">
        <v>597</v>
      </c>
      <c r="AQ69" s="877"/>
      <c r="AR69" s="877"/>
      <c r="AS69" s="877"/>
      <c r="AT69" s="877"/>
      <c r="AU69" s="877" t="s">
        <v>597</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601</v>
      </c>
      <c r="C70" s="920"/>
      <c r="D70" s="920"/>
      <c r="E70" s="920"/>
      <c r="F70" s="920"/>
      <c r="G70" s="920"/>
      <c r="H70" s="920"/>
      <c r="I70" s="920"/>
      <c r="J70" s="920"/>
      <c r="K70" s="920"/>
      <c r="L70" s="920"/>
      <c r="M70" s="920"/>
      <c r="N70" s="920"/>
      <c r="O70" s="920"/>
      <c r="P70" s="921"/>
      <c r="Q70" s="922">
        <v>167</v>
      </c>
      <c r="R70" s="877"/>
      <c r="S70" s="877"/>
      <c r="T70" s="877"/>
      <c r="U70" s="877"/>
      <c r="V70" s="877">
        <v>167</v>
      </c>
      <c r="W70" s="877"/>
      <c r="X70" s="877"/>
      <c r="Y70" s="877"/>
      <c r="Z70" s="877"/>
      <c r="AA70" s="877">
        <v>0</v>
      </c>
      <c r="AB70" s="877"/>
      <c r="AC70" s="877"/>
      <c r="AD70" s="877"/>
      <c r="AE70" s="877"/>
      <c r="AF70" s="877">
        <v>0</v>
      </c>
      <c r="AG70" s="877"/>
      <c r="AH70" s="877"/>
      <c r="AI70" s="877"/>
      <c r="AJ70" s="877"/>
      <c r="AK70" s="877">
        <v>2</v>
      </c>
      <c r="AL70" s="877"/>
      <c r="AM70" s="877"/>
      <c r="AN70" s="877"/>
      <c r="AO70" s="877"/>
      <c r="AP70" s="877" t="s">
        <v>597</v>
      </c>
      <c r="AQ70" s="877"/>
      <c r="AR70" s="877"/>
      <c r="AS70" s="877"/>
      <c r="AT70" s="877"/>
      <c r="AU70" s="877" t="s">
        <v>597</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602</v>
      </c>
      <c r="C71" s="920"/>
      <c r="D71" s="920"/>
      <c r="E71" s="920"/>
      <c r="F71" s="920"/>
      <c r="G71" s="920"/>
      <c r="H71" s="920"/>
      <c r="I71" s="920"/>
      <c r="J71" s="920"/>
      <c r="K71" s="920"/>
      <c r="L71" s="920"/>
      <c r="M71" s="920"/>
      <c r="N71" s="920"/>
      <c r="O71" s="920"/>
      <c r="P71" s="921"/>
      <c r="Q71" s="922">
        <v>131</v>
      </c>
      <c r="R71" s="877"/>
      <c r="S71" s="877"/>
      <c r="T71" s="877"/>
      <c r="U71" s="877"/>
      <c r="V71" s="877">
        <v>95</v>
      </c>
      <c r="W71" s="877"/>
      <c r="X71" s="877"/>
      <c r="Y71" s="877"/>
      <c r="Z71" s="877"/>
      <c r="AA71" s="877">
        <v>36</v>
      </c>
      <c r="AB71" s="877"/>
      <c r="AC71" s="877"/>
      <c r="AD71" s="877"/>
      <c r="AE71" s="877"/>
      <c r="AF71" s="877">
        <v>36</v>
      </c>
      <c r="AG71" s="877"/>
      <c r="AH71" s="877"/>
      <c r="AI71" s="877"/>
      <c r="AJ71" s="877"/>
      <c r="AK71" s="877" t="s">
        <v>597</v>
      </c>
      <c r="AL71" s="877"/>
      <c r="AM71" s="877"/>
      <c r="AN71" s="877"/>
      <c r="AO71" s="877"/>
      <c r="AP71" s="877" t="s">
        <v>597</v>
      </c>
      <c r="AQ71" s="877"/>
      <c r="AR71" s="877"/>
      <c r="AS71" s="877"/>
      <c r="AT71" s="877"/>
      <c r="AU71" s="877" t="s">
        <v>597</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401</v>
      </c>
      <c r="B88" s="836" t="s">
        <v>430</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401</v>
      </c>
      <c r="BR102" s="836" t="s">
        <v>431</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439</v>
      </c>
      <c r="AB109" s="941"/>
      <c r="AC109" s="941"/>
      <c r="AD109" s="941"/>
      <c r="AE109" s="942"/>
      <c r="AF109" s="940" t="s">
        <v>310</v>
      </c>
      <c r="AG109" s="941"/>
      <c r="AH109" s="941"/>
      <c r="AI109" s="941"/>
      <c r="AJ109" s="942"/>
      <c r="AK109" s="940" t="s">
        <v>309</v>
      </c>
      <c r="AL109" s="941"/>
      <c r="AM109" s="941"/>
      <c r="AN109" s="941"/>
      <c r="AO109" s="942"/>
      <c r="AP109" s="940" t="s">
        <v>440</v>
      </c>
      <c r="AQ109" s="941"/>
      <c r="AR109" s="941"/>
      <c r="AS109" s="941"/>
      <c r="AT109" s="943"/>
      <c r="AU109" s="960" t="s">
        <v>438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439</v>
      </c>
      <c r="BR109" s="941"/>
      <c r="BS109" s="941"/>
      <c r="BT109" s="941"/>
      <c r="BU109" s="942"/>
      <c r="BV109" s="940" t="s">
        <v>310</v>
      </c>
      <c r="BW109" s="941"/>
      <c r="BX109" s="941"/>
      <c r="BY109" s="941"/>
      <c r="BZ109" s="942"/>
      <c r="CA109" s="940" t="s">
        <v>309</v>
      </c>
      <c r="CB109" s="941"/>
      <c r="CC109" s="941"/>
      <c r="CD109" s="941"/>
      <c r="CE109" s="942"/>
      <c r="CF109" s="961" t="s">
        <v>440</v>
      </c>
      <c r="CG109" s="961"/>
      <c r="CH109" s="961"/>
      <c r="CI109" s="961"/>
      <c r="CJ109" s="961"/>
      <c r="CK109" s="940" t="s">
        <v>441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439</v>
      </c>
      <c r="DH109" s="941"/>
      <c r="DI109" s="941"/>
      <c r="DJ109" s="941"/>
      <c r="DK109" s="942"/>
      <c r="DL109" s="940" t="s">
        <v>310</v>
      </c>
      <c r="DM109" s="941"/>
      <c r="DN109" s="941"/>
      <c r="DO109" s="941"/>
      <c r="DP109" s="942"/>
      <c r="DQ109" s="940" t="s">
        <v>309</v>
      </c>
      <c r="DR109" s="941"/>
      <c r="DS109" s="941"/>
      <c r="DT109" s="941"/>
      <c r="DU109" s="942"/>
      <c r="DV109" s="940" t="s">
        <v>440</v>
      </c>
      <c r="DW109" s="941"/>
      <c r="DX109" s="941"/>
      <c r="DY109" s="941"/>
      <c r="DZ109" s="943"/>
    </row>
    <row r="110" spans="1:131" s="247" customFormat="1" ht="26.25" customHeight="1" x14ac:dyDescent="0.15">
      <c r="A110" s="944" t="s">
        <v>442</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18570996</v>
      </c>
      <c r="AB110" s="948"/>
      <c r="AC110" s="948"/>
      <c r="AD110" s="948"/>
      <c r="AE110" s="949"/>
      <c r="AF110" s="950">
        <v>18565578</v>
      </c>
      <c r="AG110" s="948"/>
      <c r="AH110" s="948"/>
      <c r="AI110" s="948"/>
      <c r="AJ110" s="949"/>
      <c r="AK110" s="950">
        <v>18105037</v>
      </c>
      <c r="AL110" s="948"/>
      <c r="AM110" s="948"/>
      <c r="AN110" s="948"/>
      <c r="AO110" s="949"/>
      <c r="AP110" s="951">
        <v>27.1</v>
      </c>
      <c r="AQ110" s="952"/>
      <c r="AR110" s="952"/>
      <c r="AS110" s="952"/>
      <c r="AT110" s="953"/>
      <c r="AU110" s="954" t="s">
        <v>72</v>
      </c>
      <c r="AV110" s="955"/>
      <c r="AW110" s="955"/>
      <c r="AX110" s="955"/>
      <c r="AY110" s="955"/>
      <c r="AZ110" s="996" t="s">
        <v>443</v>
      </c>
      <c r="BA110" s="945"/>
      <c r="BB110" s="945"/>
      <c r="BC110" s="945"/>
      <c r="BD110" s="945"/>
      <c r="BE110" s="945"/>
      <c r="BF110" s="945"/>
      <c r="BG110" s="945"/>
      <c r="BH110" s="945"/>
      <c r="BI110" s="945"/>
      <c r="BJ110" s="945"/>
      <c r="BK110" s="945"/>
      <c r="BL110" s="945"/>
      <c r="BM110" s="945"/>
      <c r="BN110" s="945"/>
      <c r="BO110" s="945"/>
      <c r="BP110" s="946"/>
      <c r="BQ110" s="982">
        <v>206090402</v>
      </c>
      <c r="BR110" s="983"/>
      <c r="BS110" s="983"/>
      <c r="BT110" s="983"/>
      <c r="BU110" s="983"/>
      <c r="BV110" s="983">
        <v>202488855</v>
      </c>
      <c r="BW110" s="983"/>
      <c r="BX110" s="983"/>
      <c r="BY110" s="983"/>
      <c r="BZ110" s="983"/>
      <c r="CA110" s="983">
        <v>198625690</v>
      </c>
      <c r="CB110" s="983"/>
      <c r="CC110" s="983"/>
      <c r="CD110" s="983"/>
      <c r="CE110" s="983"/>
      <c r="CF110" s="997">
        <v>297</v>
      </c>
      <c r="CG110" s="998"/>
      <c r="CH110" s="998"/>
      <c r="CI110" s="998"/>
      <c r="CJ110" s="998"/>
      <c r="CK110" s="999" t="s">
        <v>444</v>
      </c>
      <c r="CL110" s="1000"/>
      <c r="CM110" s="979" t="s">
        <v>445</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399</v>
      </c>
      <c r="DH110" s="983"/>
      <c r="DI110" s="983"/>
      <c r="DJ110" s="983"/>
      <c r="DK110" s="983"/>
      <c r="DL110" s="983" t="s">
        <v>446</v>
      </c>
      <c r="DM110" s="983"/>
      <c r="DN110" s="983"/>
      <c r="DO110" s="983"/>
      <c r="DP110" s="983"/>
      <c r="DQ110" s="983" t="s">
        <v>447</v>
      </c>
      <c r="DR110" s="983"/>
      <c r="DS110" s="983"/>
      <c r="DT110" s="983"/>
      <c r="DU110" s="983"/>
      <c r="DV110" s="984" t="s">
        <v>448</v>
      </c>
      <c r="DW110" s="984"/>
      <c r="DX110" s="984"/>
      <c r="DY110" s="984"/>
      <c r="DZ110" s="985"/>
    </row>
    <row r="111" spans="1:131" s="247" customFormat="1" ht="26.25" customHeight="1" x14ac:dyDescent="0.15">
      <c r="A111" s="986" t="s">
        <v>449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446</v>
      </c>
      <c r="AB111" s="990"/>
      <c r="AC111" s="990"/>
      <c r="AD111" s="990"/>
      <c r="AE111" s="991"/>
      <c r="AF111" s="992" t="s">
        <v>399</v>
      </c>
      <c r="AG111" s="990"/>
      <c r="AH111" s="990"/>
      <c r="AI111" s="990"/>
      <c r="AJ111" s="991"/>
      <c r="AK111" s="992" t="s">
        <v>448</v>
      </c>
      <c r="AL111" s="990"/>
      <c r="AM111" s="990"/>
      <c r="AN111" s="990"/>
      <c r="AO111" s="991"/>
      <c r="AP111" s="993" t="s">
        <v>450</v>
      </c>
      <c r="AQ111" s="994"/>
      <c r="AR111" s="994"/>
      <c r="AS111" s="994"/>
      <c r="AT111" s="995"/>
      <c r="AU111" s="956"/>
      <c r="AV111" s="957"/>
      <c r="AW111" s="957"/>
      <c r="AX111" s="957"/>
      <c r="AY111" s="957"/>
      <c r="AZ111" s="1005" t="s">
        <v>451</v>
      </c>
      <c r="BA111" s="1006"/>
      <c r="BB111" s="1006"/>
      <c r="BC111" s="1006"/>
      <c r="BD111" s="1006"/>
      <c r="BE111" s="1006"/>
      <c r="BF111" s="1006"/>
      <c r="BG111" s="1006"/>
      <c r="BH111" s="1006"/>
      <c r="BI111" s="1006"/>
      <c r="BJ111" s="1006"/>
      <c r="BK111" s="1006"/>
      <c r="BL111" s="1006"/>
      <c r="BM111" s="1006"/>
      <c r="BN111" s="1006"/>
      <c r="BO111" s="1006"/>
      <c r="BP111" s="1007"/>
      <c r="BQ111" s="975">
        <v>25922</v>
      </c>
      <c r="BR111" s="976"/>
      <c r="BS111" s="976"/>
      <c r="BT111" s="976"/>
      <c r="BU111" s="976"/>
      <c r="BV111" s="976">
        <v>17240</v>
      </c>
      <c r="BW111" s="976"/>
      <c r="BX111" s="976"/>
      <c r="BY111" s="976"/>
      <c r="BZ111" s="976"/>
      <c r="CA111" s="976">
        <v>14385</v>
      </c>
      <c r="CB111" s="976"/>
      <c r="CC111" s="976"/>
      <c r="CD111" s="976"/>
      <c r="CE111" s="976"/>
      <c r="CF111" s="970">
        <v>0</v>
      </c>
      <c r="CG111" s="971"/>
      <c r="CH111" s="971"/>
      <c r="CI111" s="971"/>
      <c r="CJ111" s="971"/>
      <c r="CK111" s="1001"/>
      <c r="CL111" s="1002"/>
      <c r="CM111" s="972" t="s">
        <v>452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v>25922</v>
      </c>
      <c r="DH111" s="976"/>
      <c r="DI111" s="976"/>
      <c r="DJ111" s="976"/>
      <c r="DK111" s="976"/>
      <c r="DL111" s="976">
        <v>17240</v>
      </c>
      <c r="DM111" s="976"/>
      <c r="DN111" s="976"/>
      <c r="DO111" s="976"/>
      <c r="DP111" s="976"/>
      <c r="DQ111" s="976">
        <v>14385</v>
      </c>
      <c r="DR111" s="976"/>
      <c r="DS111" s="976"/>
      <c r="DT111" s="976"/>
      <c r="DU111" s="976"/>
      <c r="DV111" s="977">
        <v>0</v>
      </c>
      <c r="DW111" s="977"/>
      <c r="DX111" s="977"/>
      <c r="DY111" s="977"/>
      <c r="DZ111" s="978"/>
    </row>
    <row r="112" spans="1:131" s="247" customFormat="1" ht="26.25" customHeight="1" x14ac:dyDescent="0.15">
      <c r="A112" s="1008" t="s">
        <v>453</v>
      </c>
      <c r="B112" s="1009"/>
      <c r="C112" s="1006" t="s">
        <v>454</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448</v>
      </c>
      <c r="AB112" s="1015"/>
      <c r="AC112" s="1015"/>
      <c r="AD112" s="1015"/>
      <c r="AE112" s="1016"/>
      <c r="AF112" s="1017" t="s">
        <v>455</v>
      </c>
      <c r="AG112" s="1015"/>
      <c r="AH112" s="1015"/>
      <c r="AI112" s="1015"/>
      <c r="AJ112" s="1016"/>
      <c r="AK112" s="1017" t="s">
        <v>450</v>
      </c>
      <c r="AL112" s="1015"/>
      <c r="AM112" s="1015"/>
      <c r="AN112" s="1015"/>
      <c r="AO112" s="1016"/>
      <c r="AP112" s="1018" t="s">
        <v>397</v>
      </c>
      <c r="AQ112" s="1019"/>
      <c r="AR112" s="1019"/>
      <c r="AS112" s="1019"/>
      <c r="AT112" s="1020"/>
      <c r="AU112" s="956"/>
      <c r="AV112" s="957"/>
      <c r="AW112" s="957"/>
      <c r="AX112" s="957"/>
      <c r="AY112" s="957"/>
      <c r="AZ112" s="1005" t="s">
        <v>456</v>
      </c>
      <c r="BA112" s="1006"/>
      <c r="BB112" s="1006"/>
      <c r="BC112" s="1006"/>
      <c r="BD112" s="1006"/>
      <c r="BE112" s="1006"/>
      <c r="BF112" s="1006"/>
      <c r="BG112" s="1006"/>
      <c r="BH112" s="1006"/>
      <c r="BI112" s="1006"/>
      <c r="BJ112" s="1006"/>
      <c r="BK112" s="1006"/>
      <c r="BL112" s="1006"/>
      <c r="BM112" s="1006"/>
      <c r="BN112" s="1006"/>
      <c r="BO112" s="1006"/>
      <c r="BP112" s="1007"/>
      <c r="BQ112" s="975">
        <v>31825033</v>
      </c>
      <c r="BR112" s="976"/>
      <c r="BS112" s="976"/>
      <c r="BT112" s="976"/>
      <c r="BU112" s="976"/>
      <c r="BV112" s="976">
        <v>31342043</v>
      </c>
      <c r="BW112" s="976"/>
      <c r="BX112" s="976"/>
      <c r="BY112" s="976"/>
      <c r="BZ112" s="976"/>
      <c r="CA112" s="976">
        <v>28989655</v>
      </c>
      <c r="CB112" s="976"/>
      <c r="CC112" s="976"/>
      <c r="CD112" s="976"/>
      <c r="CE112" s="976"/>
      <c r="CF112" s="970">
        <v>43.3</v>
      </c>
      <c r="CG112" s="971"/>
      <c r="CH112" s="971"/>
      <c r="CI112" s="971"/>
      <c r="CJ112" s="971"/>
      <c r="CK112" s="1001"/>
      <c r="CL112" s="1002"/>
      <c r="CM112" s="972" t="s">
        <v>457</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393</v>
      </c>
      <c r="DH112" s="976"/>
      <c r="DI112" s="976"/>
      <c r="DJ112" s="976"/>
      <c r="DK112" s="976"/>
      <c r="DL112" s="976" t="s">
        <v>393</v>
      </c>
      <c r="DM112" s="976"/>
      <c r="DN112" s="976"/>
      <c r="DO112" s="976"/>
      <c r="DP112" s="976"/>
      <c r="DQ112" s="976" t="s">
        <v>399</v>
      </c>
      <c r="DR112" s="976"/>
      <c r="DS112" s="976"/>
      <c r="DT112" s="976"/>
      <c r="DU112" s="976"/>
      <c r="DV112" s="977" t="s">
        <v>397</v>
      </c>
      <c r="DW112" s="977"/>
      <c r="DX112" s="977"/>
      <c r="DY112" s="977"/>
      <c r="DZ112" s="978"/>
    </row>
    <row r="113" spans="1:130" s="247" customFormat="1" ht="26.25" customHeight="1" x14ac:dyDescent="0.15">
      <c r="A113" s="1010"/>
      <c r="B113" s="1011"/>
      <c r="C113" s="1006" t="s">
        <v>458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2023759</v>
      </c>
      <c r="AB113" s="990"/>
      <c r="AC113" s="990"/>
      <c r="AD113" s="990"/>
      <c r="AE113" s="991"/>
      <c r="AF113" s="992">
        <v>2060286</v>
      </c>
      <c r="AG113" s="990"/>
      <c r="AH113" s="990"/>
      <c r="AI113" s="990"/>
      <c r="AJ113" s="991"/>
      <c r="AK113" s="992">
        <v>1773739</v>
      </c>
      <c r="AL113" s="990"/>
      <c r="AM113" s="990"/>
      <c r="AN113" s="990"/>
      <c r="AO113" s="991"/>
      <c r="AP113" s="993">
        <v>2.7</v>
      </c>
      <c r="AQ113" s="994"/>
      <c r="AR113" s="994"/>
      <c r="AS113" s="994"/>
      <c r="AT113" s="995"/>
      <c r="AU113" s="956"/>
      <c r="AV113" s="957"/>
      <c r="AW113" s="957"/>
      <c r="AX113" s="957"/>
      <c r="AY113" s="957"/>
      <c r="AZ113" s="1005" t="s">
        <v>459</v>
      </c>
      <c r="BA113" s="1006"/>
      <c r="BB113" s="1006"/>
      <c r="BC113" s="1006"/>
      <c r="BD113" s="1006"/>
      <c r="BE113" s="1006"/>
      <c r="BF113" s="1006"/>
      <c r="BG113" s="1006"/>
      <c r="BH113" s="1006"/>
      <c r="BI113" s="1006"/>
      <c r="BJ113" s="1006"/>
      <c r="BK113" s="1006"/>
      <c r="BL113" s="1006"/>
      <c r="BM113" s="1006"/>
      <c r="BN113" s="1006"/>
      <c r="BO113" s="1006"/>
      <c r="BP113" s="1007"/>
      <c r="BQ113" s="975" t="s">
        <v>397</v>
      </c>
      <c r="BR113" s="976"/>
      <c r="BS113" s="976"/>
      <c r="BT113" s="976"/>
      <c r="BU113" s="976"/>
      <c r="BV113" s="976" t="s">
        <v>397</v>
      </c>
      <c r="BW113" s="976"/>
      <c r="BX113" s="976"/>
      <c r="BY113" s="976"/>
      <c r="BZ113" s="976"/>
      <c r="CA113" s="976" t="s">
        <v>393</v>
      </c>
      <c r="CB113" s="976"/>
      <c r="CC113" s="976"/>
      <c r="CD113" s="976"/>
      <c r="CE113" s="976"/>
      <c r="CF113" s="970" t="s">
        <v>448</v>
      </c>
      <c r="CG113" s="971"/>
      <c r="CH113" s="971"/>
      <c r="CI113" s="971"/>
      <c r="CJ113" s="971"/>
      <c r="CK113" s="1001"/>
      <c r="CL113" s="1002"/>
      <c r="CM113" s="972" t="s">
        <v>460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397</v>
      </c>
      <c r="DH113" s="1015"/>
      <c r="DI113" s="1015"/>
      <c r="DJ113" s="1015"/>
      <c r="DK113" s="1016"/>
      <c r="DL113" s="1017" t="s">
        <v>393</v>
      </c>
      <c r="DM113" s="1015"/>
      <c r="DN113" s="1015"/>
      <c r="DO113" s="1015"/>
      <c r="DP113" s="1016"/>
      <c r="DQ113" s="1017" t="s">
        <v>450</v>
      </c>
      <c r="DR113" s="1015"/>
      <c r="DS113" s="1015"/>
      <c r="DT113" s="1015"/>
      <c r="DU113" s="1016"/>
      <c r="DV113" s="1018" t="s">
        <v>448</v>
      </c>
      <c r="DW113" s="1019"/>
      <c r="DX113" s="1019"/>
      <c r="DY113" s="1019"/>
      <c r="DZ113" s="1020"/>
    </row>
    <row r="114" spans="1:130" s="247" customFormat="1" ht="26.25" customHeight="1" x14ac:dyDescent="0.15">
      <c r="A114" s="1010"/>
      <c r="B114" s="1011"/>
      <c r="C114" s="1006" t="s">
        <v>461</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455</v>
      </c>
      <c r="AB114" s="1015"/>
      <c r="AC114" s="1015"/>
      <c r="AD114" s="1015"/>
      <c r="AE114" s="1016"/>
      <c r="AF114" s="1017" t="s">
        <v>448</v>
      </c>
      <c r="AG114" s="1015"/>
      <c r="AH114" s="1015"/>
      <c r="AI114" s="1015"/>
      <c r="AJ114" s="1016"/>
      <c r="AK114" s="1017" t="s">
        <v>450</v>
      </c>
      <c r="AL114" s="1015"/>
      <c r="AM114" s="1015"/>
      <c r="AN114" s="1015"/>
      <c r="AO114" s="1016"/>
      <c r="AP114" s="1018" t="s">
        <v>397</v>
      </c>
      <c r="AQ114" s="1019"/>
      <c r="AR114" s="1019"/>
      <c r="AS114" s="1019"/>
      <c r="AT114" s="1020"/>
      <c r="AU114" s="956"/>
      <c r="AV114" s="957"/>
      <c r="AW114" s="957"/>
      <c r="AX114" s="957"/>
      <c r="AY114" s="957"/>
      <c r="AZ114" s="1005" t="s">
        <v>462</v>
      </c>
      <c r="BA114" s="1006"/>
      <c r="BB114" s="1006"/>
      <c r="BC114" s="1006"/>
      <c r="BD114" s="1006"/>
      <c r="BE114" s="1006"/>
      <c r="BF114" s="1006"/>
      <c r="BG114" s="1006"/>
      <c r="BH114" s="1006"/>
      <c r="BI114" s="1006"/>
      <c r="BJ114" s="1006"/>
      <c r="BK114" s="1006"/>
      <c r="BL114" s="1006"/>
      <c r="BM114" s="1006"/>
      <c r="BN114" s="1006"/>
      <c r="BO114" s="1006"/>
      <c r="BP114" s="1007"/>
      <c r="BQ114" s="975">
        <v>19645626</v>
      </c>
      <c r="BR114" s="976"/>
      <c r="BS114" s="976"/>
      <c r="BT114" s="976"/>
      <c r="BU114" s="976"/>
      <c r="BV114" s="976">
        <v>18654648</v>
      </c>
      <c r="BW114" s="976"/>
      <c r="BX114" s="976"/>
      <c r="BY114" s="976"/>
      <c r="BZ114" s="976"/>
      <c r="CA114" s="976">
        <v>18052989</v>
      </c>
      <c r="CB114" s="976"/>
      <c r="CC114" s="976"/>
      <c r="CD114" s="976"/>
      <c r="CE114" s="976"/>
      <c r="CF114" s="970">
        <v>27</v>
      </c>
      <c r="CG114" s="971"/>
      <c r="CH114" s="971"/>
      <c r="CI114" s="971"/>
      <c r="CJ114" s="971"/>
      <c r="CK114" s="1001"/>
      <c r="CL114" s="1002"/>
      <c r="CM114" s="972" t="s">
        <v>463</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448</v>
      </c>
      <c r="DH114" s="1015"/>
      <c r="DI114" s="1015"/>
      <c r="DJ114" s="1015"/>
      <c r="DK114" s="1016"/>
      <c r="DL114" s="1017" t="s">
        <v>393</v>
      </c>
      <c r="DM114" s="1015"/>
      <c r="DN114" s="1015"/>
      <c r="DO114" s="1015"/>
      <c r="DP114" s="1016"/>
      <c r="DQ114" s="1017" t="s">
        <v>450</v>
      </c>
      <c r="DR114" s="1015"/>
      <c r="DS114" s="1015"/>
      <c r="DT114" s="1015"/>
      <c r="DU114" s="1016"/>
      <c r="DV114" s="1018" t="s">
        <v>455</v>
      </c>
      <c r="DW114" s="1019"/>
      <c r="DX114" s="1019"/>
      <c r="DY114" s="1019"/>
      <c r="DZ114" s="1020"/>
    </row>
    <row r="115" spans="1:130" s="247" customFormat="1" ht="26.25" customHeight="1" x14ac:dyDescent="0.15">
      <c r="A115" s="1010"/>
      <c r="B115" s="1011"/>
      <c r="C115" s="1006" t="s">
        <v>464</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7198</v>
      </c>
      <c r="AB115" s="990"/>
      <c r="AC115" s="990"/>
      <c r="AD115" s="990"/>
      <c r="AE115" s="991"/>
      <c r="AF115" s="992">
        <v>7043</v>
      </c>
      <c r="AG115" s="990"/>
      <c r="AH115" s="990"/>
      <c r="AI115" s="990"/>
      <c r="AJ115" s="991"/>
      <c r="AK115" s="992">
        <v>3619</v>
      </c>
      <c r="AL115" s="990"/>
      <c r="AM115" s="990"/>
      <c r="AN115" s="990"/>
      <c r="AO115" s="991"/>
      <c r="AP115" s="993">
        <v>0</v>
      </c>
      <c r="AQ115" s="994"/>
      <c r="AR115" s="994"/>
      <c r="AS115" s="994"/>
      <c r="AT115" s="995"/>
      <c r="AU115" s="956"/>
      <c r="AV115" s="957"/>
      <c r="AW115" s="957"/>
      <c r="AX115" s="957"/>
      <c r="AY115" s="957"/>
      <c r="AZ115" s="1005" t="s">
        <v>465</v>
      </c>
      <c r="BA115" s="1006"/>
      <c r="BB115" s="1006"/>
      <c r="BC115" s="1006"/>
      <c r="BD115" s="1006"/>
      <c r="BE115" s="1006"/>
      <c r="BF115" s="1006"/>
      <c r="BG115" s="1006"/>
      <c r="BH115" s="1006"/>
      <c r="BI115" s="1006"/>
      <c r="BJ115" s="1006"/>
      <c r="BK115" s="1006"/>
      <c r="BL115" s="1006"/>
      <c r="BM115" s="1006"/>
      <c r="BN115" s="1006"/>
      <c r="BO115" s="1006"/>
      <c r="BP115" s="1007"/>
      <c r="BQ115" s="975" t="s">
        <v>397</v>
      </c>
      <c r="BR115" s="976"/>
      <c r="BS115" s="976"/>
      <c r="BT115" s="976"/>
      <c r="BU115" s="976"/>
      <c r="BV115" s="976" t="s">
        <v>455</v>
      </c>
      <c r="BW115" s="976"/>
      <c r="BX115" s="976"/>
      <c r="BY115" s="976"/>
      <c r="BZ115" s="976"/>
      <c r="CA115" s="976" t="s">
        <v>448</v>
      </c>
      <c r="CB115" s="976"/>
      <c r="CC115" s="976"/>
      <c r="CD115" s="976"/>
      <c r="CE115" s="976"/>
      <c r="CF115" s="970" t="s">
        <v>455</v>
      </c>
      <c r="CG115" s="971"/>
      <c r="CH115" s="971"/>
      <c r="CI115" s="971"/>
      <c r="CJ115" s="971"/>
      <c r="CK115" s="1001"/>
      <c r="CL115" s="1002"/>
      <c r="CM115" s="1005" t="s">
        <v>466</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455</v>
      </c>
      <c r="DH115" s="1015"/>
      <c r="DI115" s="1015"/>
      <c r="DJ115" s="1015"/>
      <c r="DK115" s="1016"/>
      <c r="DL115" s="1017" t="s">
        <v>399</v>
      </c>
      <c r="DM115" s="1015"/>
      <c r="DN115" s="1015"/>
      <c r="DO115" s="1015"/>
      <c r="DP115" s="1016"/>
      <c r="DQ115" s="1017" t="s">
        <v>448</v>
      </c>
      <c r="DR115" s="1015"/>
      <c r="DS115" s="1015"/>
      <c r="DT115" s="1015"/>
      <c r="DU115" s="1016"/>
      <c r="DV115" s="1018" t="s">
        <v>393</v>
      </c>
      <c r="DW115" s="1019"/>
      <c r="DX115" s="1019"/>
      <c r="DY115" s="1019"/>
      <c r="DZ115" s="1020"/>
    </row>
    <row r="116" spans="1:130" s="247" customFormat="1" ht="26.25" customHeight="1" x14ac:dyDescent="0.15">
      <c r="A116" s="1012"/>
      <c r="B116" s="1013"/>
      <c r="C116" s="1021" t="s">
        <v>467</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9384</v>
      </c>
      <c r="AB116" s="1015"/>
      <c r="AC116" s="1015"/>
      <c r="AD116" s="1015"/>
      <c r="AE116" s="1016"/>
      <c r="AF116" s="1017">
        <v>7436</v>
      </c>
      <c r="AG116" s="1015"/>
      <c r="AH116" s="1015"/>
      <c r="AI116" s="1015"/>
      <c r="AJ116" s="1016"/>
      <c r="AK116" s="1017">
        <v>7654</v>
      </c>
      <c r="AL116" s="1015"/>
      <c r="AM116" s="1015"/>
      <c r="AN116" s="1015"/>
      <c r="AO116" s="1016"/>
      <c r="AP116" s="1018">
        <v>0</v>
      </c>
      <c r="AQ116" s="1019"/>
      <c r="AR116" s="1019"/>
      <c r="AS116" s="1019"/>
      <c r="AT116" s="1020"/>
      <c r="AU116" s="956"/>
      <c r="AV116" s="957"/>
      <c r="AW116" s="957"/>
      <c r="AX116" s="957"/>
      <c r="AY116" s="957"/>
      <c r="AZ116" s="1023" t="s">
        <v>468</v>
      </c>
      <c r="BA116" s="1024"/>
      <c r="BB116" s="1024"/>
      <c r="BC116" s="1024"/>
      <c r="BD116" s="1024"/>
      <c r="BE116" s="1024"/>
      <c r="BF116" s="1024"/>
      <c r="BG116" s="1024"/>
      <c r="BH116" s="1024"/>
      <c r="BI116" s="1024"/>
      <c r="BJ116" s="1024"/>
      <c r="BK116" s="1024"/>
      <c r="BL116" s="1024"/>
      <c r="BM116" s="1024"/>
      <c r="BN116" s="1024"/>
      <c r="BO116" s="1024"/>
      <c r="BP116" s="1025"/>
      <c r="BQ116" s="975" t="s">
        <v>455</v>
      </c>
      <c r="BR116" s="976"/>
      <c r="BS116" s="976"/>
      <c r="BT116" s="976"/>
      <c r="BU116" s="976"/>
      <c r="BV116" s="976" t="s">
        <v>399</v>
      </c>
      <c r="BW116" s="976"/>
      <c r="BX116" s="976"/>
      <c r="BY116" s="976"/>
      <c r="BZ116" s="976"/>
      <c r="CA116" s="976" t="s">
        <v>448</v>
      </c>
      <c r="CB116" s="976"/>
      <c r="CC116" s="976"/>
      <c r="CD116" s="976"/>
      <c r="CE116" s="976"/>
      <c r="CF116" s="970" t="s">
        <v>447</v>
      </c>
      <c r="CG116" s="971"/>
      <c r="CH116" s="971"/>
      <c r="CI116" s="971"/>
      <c r="CJ116" s="971"/>
      <c r="CK116" s="1001"/>
      <c r="CL116" s="1002"/>
      <c r="CM116" s="972" t="s">
        <v>469</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455</v>
      </c>
      <c r="DH116" s="1015"/>
      <c r="DI116" s="1015"/>
      <c r="DJ116" s="1015"/>
      <c r="DK116" s="1016"/>
      <c r="DL116" s="1017" t="s">
        <v>393</v>
      </c>
      <c r="DM116" s="1015"/>
      <c r="DN116" s="1015"/>
      <c r="DO116" s="1015"/>
      <c r="DP116" s="1016"/>
      <c r="DQ116" s="1017" t="s">
        <v>450</v>
      </c>
      <c r="DR116" s="1015"/>
      <c r="DS116" s="1015"/>
      <c r="DT116" s="1015"/>
      <c r="DU116" s="1016"/>
      <c r="DV116" s="1018" t="s">
        <v>448</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470</v>
      </c>
      <c r="Z117" s="942"/>
      <c r="AA117" s="1032">
        <v>20611337</v>
      </c>
      <c r="AB117" s="1033"/>
      <c r="AC117" s="1033"/>
      <c r="AD117" s="1033"/>
      <c r="AE117" s="1034"/>
      <c r="AF117" s="1035">
        <v>20640343</v>
      </c>
      <c r="AG117" s="1033"/>
      <c r="AH117" s="1033"/>
      <c r="AI117" s="1033"/>
      <c r="AJ117" s="1034"/>
      <c r="AK117" s="1035">
        <v>19890049</v>
      </c>
      <c r="AL117" s="1033"/>
      <c r="AM117" s="1033"/>
      <c r="AN117" s="1033"/>
      <c r="AO117" s="1034"/>
      <c r="AP117" s="1036"/>
      <c r="AQ117" s="1037"/>
      <c r="AR117" s="1037"/>
      <c r="AS117" s="1037"/>
      <c r="AT117" s="1038"/>
      <c r="AU117" s="956"/>
      <c r="AV117" s="957"/>
      <c r="AW117" s="957"/>
      <c r="AX117" s="957"/>
      <c r="AY117" s="957"/>
      <c r="AZ117" s="1023" t="s">
        <v>471</v>
      </c>
      <c r="BA117" s="1024"/>
      <c r="BB117" s="1024"/>
      <c r="BC117" s="1024"/>
      <c r="BD117" s="1024"/>
      <c r="BE117" s="1024"/>
      <c r="BF117" s="1024"/>
      <c r="BG117" s="1024"/>
      <c r="BH117" s="1024"/>
      <c r="BI117" s="1024"/>
      <c r="BJ117" s="1024"/>
      <c r="BK117" s="1024"/>
      <c r="BL117" s="1024"/>
      <c r="BM117" s="1024"/>
      <c r="BN117" s="1024"/>
      <c r="BO117" s="1024"/>
      <c r="BP117" s="1025"/>
      <c r="BQ117" s="975" t="s">
        <v>393</v>
      </c>
      <c r="BR117" s="976"/>
      <c r="BS117" s="976"/>
      <c r="BT117" s="976"/>
      <c r="BU117" s="976"/>
      <c r="BV117" s="976" t="s">
        <v>448</v>
      </c>
      <c r="BW117" s="976"/>
      <c r="BX117" s="976"/>
      <c r="BY117" s="976"/>
      <c r="BZ117" s="976"/>
      <c r="CA117" s="976" t="s">
        <v>448</v>
      </c>
      <c r="CB117" s="976"/>
      <c r="CC117" s="976"/>
      <c r="CD117" s="976"/>
      <c r="CE117" s="976"/>
      <c r="CF117" s="970" t="s">
        <v>393</v>
      </c>
      <c r="CG117" s="971"/>
      <c r="CH117" s="971"/>
      <c r="CI117" s="971"/>
      <c r="CJ117" s="971"/>
      <c r="CK117" s="1001"/>
      <c r="CL117" s="1002"/>
      <c r="CM117" s="972" t="s">
        <v>472</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448</v>
      </c>
      <c r="DH117" s="1015"/>
      <c r="DI117" s="1015"/>
      <c r="DJ117" s="1015"/>
      <c r="DK117" s="1016"/>
      <c r="DL117" s="1017" t="s">
        <v>397</v>
      </c>
      <c r="DM117" s="1015"/>
      <c r="DN117" s="1015"/>
      <c r="DO117" s="1015"/>
      <c r="DP117" s="1016"/>
      <c r="DQ117" s="1017" t="s">
        <v>393</v>
      </c>
      <c r="DR117" s="1015"/>
      <c r="DS117" s="1015"/>
      <c r="DT117" s="1015"/>
      <c r="DU117" s="1016"/>
      <c r="DV117" s="1018" t="s">
        <v>397</v>
      </c>
      <c r="DW117" s="1019"/>
      <c r="DX117" s="1019"/>
      <c r="DY117" s="1019"/>
      <c r="DZ117" s="1020"/>
    </row>
    <row r="118" spans="1:130" s="247" customFormat="1" ht="26.25" customHeight="1" x14ac:dyDescent="0.15">
      <c r="A118" s="960" t="s">
        <v>441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439</v>
      </c>
      <c r="AB118" s="941"/>
      <c r="AC118" s="941"/>
      <c r="AD118" s="941"/>
      <c r="AE118" s="942"/>
      <c r="AF118" s="940" t="s">
        <v>310</v>
      </c>
      <c r="AG118" s="941"/>
      <c r="AH118" s="941"/>
      <c r="AI118" s="941"/>
      <c r="AJ118" s="942"/>
      <c r="AK118" s="940" t="s">
        <v>309</v>
      </c>
      <c r="AL118" s="941"/>
      <c r="AM118" s="941"/>
      <c r="AN118" s="941"/>
      <c r="AO118" s="942"/>
      <c r="AP118" s="1027" t="s">
        <v>440</v>
      </c>
      <c r="AQ118" s="1028"/>
      <c r="AR118" s="1028"/>
      <c r="AS118" s="1028"/>
      <c r="AT118" s="1029"/>
      <c r="AU118" s="956"/>
      <c r="AV118" s="957"/>
      <c r="AW118" s="957"/>
      <c r="AX118" s="957"/>
      <c r="AY118" s="957"/>
      <c r="AZ118" s="1030" t="s">
        <v>473</v>
      </c>
      <c r="BA118" s="1021"/>
      <c r="BB118" s="1021"/>
      <c r="BC118" s="1021"/>
      <c r="BD118" s="1021"/>
      <c r="BE118" s="1021"/>
      <c r="BF118" s="1021"/>
      <c r="BG118" s="1021"/>
      <c r="BH118" s="1021"/>
      <c r="BI118" s="1021"/>
      <c r="BJ118" s="1021"/>
      <c r="BK118" s="1021"/>
      <c r="BL118" s="1021"/>
      <c r="BM118" s="1021"/>
      <c r="BN118" s="1021"/>
      <c r="BO118" s="1021"/>
      <c r="BP118" s="1022"/>
      <c r="BQ118" s="1053" t="s">
        <v>393</v>
      </c>
      <c r="BR118" s="1054"/>
      <c r="BS118" s="1054"/>
      <c r="BT118" s="1054"/>
      <c r="BU118" s="1054"/>
      <c r="BV118" s="1054" t="s">
        <v>393</v>
      </c>
      <c r="BW118" s="1054"/>
      <c r="BX118" s="1054"/>
      <c r="BY118" s="1054"/>
      <c r="BZ118" s="1054"/>
      <c r="CA118" s="1054" t="s">
        <v>393</v>
      </c>
      <c r="CB118" s="1054"/>
      <c r="CC118" s="1054"/>
      <c r="CD118" s="1054"/>
      <c r="CE118" s="1054"/>
      <c r="CF118" s="970" t="s">
        <v>397</v>
      </c>
      <c r="CG118" s="971"/>
      <c r="CH118" s="971"/>
      <c r="CI118" s="971"/>
      <c r="CJ118" s="971"/>
      <c r="CK118" s="1001"/>
      <c r="CL118" s="1002"/>
      <c r="CM118" s="972" t="s">
        <v>474</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393</v>
      </c>
      <c r="DH118" s="1015"/>
      <c r="DI118" s="1015"/>
      <c r="DJ118" s="1015"/>
      <c r="DK118" s="1016"/>
      <c r="DL118" s="1017" t="s">
        <v>448</v>
      </c>
      <c r="DM118" s="1015"/>
      <c r="DN118" s="1015"/>
      <c r="DO118" s="1015"/>
      <c r="DP118" s="1016"/>
      <c r="DQ118" s="1017" t="s">
        <v>446</v>
      </c>
      <c r="DR118" s="1015"/>
      <c r="DS118" s="1015"/>
      <c r="DT118" s="1015"/>
      <c r="DU118" s="1016"/>
      <c r="DV118" s="1018" t="s">
        <v>393</v>
      </c>
      <c r="DW118" s="1019"/>
      <c r="DX118" s="1019"/>
      <c r="DY118" s="1019"/>
      <c r="DZ118" s="1020"/>
    </row>
    <row r="119" spans="1:130" s="247" customFormat="1" ht="26.25" customHeight="1" x14ac:dyDescent="0.15">
      <c r="A119" s="1114" t="s">
        <v>444</v>
      </c>
      <c r="B119" s="1000"/>
      <c r="C119" s="979" t="s">
        <v>445</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448</v>
      </c>
      <c r="AB119" s="948"/>
      <c r="AC119" s="948"/>
      <c r="AD119" s="948"/>
      <c r="AE119" s="949"/>
      <c r="AF119" s="950" t="s">
        <v>399</v>
      </c>
      <c r="AG119" s="948"/>
      <c r="AH119" s="948"/>
      <c r="AI119" s="948"/>
      <c r="AJ119" s="949"/>
      <c r="AK119" s="950" t="s">
        <v>393</v>
      </c>
      <c r="AL119" s="948"/>
      <c r="AM119" s="948"/>
      <c r="AN119" s="948"/>
      <c r="AO119" s="949"/>
      <c r="AP119" s="951" t="s">
        <v>397</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475</v>
      </c>
      <c r="BP119" s="1062"/>
      <c r="BQ119" s="1053">
        <v>257586983</v>
      </c>
      <c r="BR119" s="1054"/>
      <c r="BS119" s="1054"/>
      <c r="BT119" s="1054"/>
      <c r="BU119" s="1054"/>
      <c r="BV119" s="1054">
        <v>252502786</v>
      </c>
      <c r="BW119" s="1054"/>
      <c r="BX119" s="1054"/>
      <c r="BY119" s="1054"/>
      <c r="BZ119" s="1054"/>
      <c r="CA119" s="1054">
        <v>245682719</v>
      </c>
      <c r="CB119" s="1054"/>
      <c r="CC119" s="1054"/>
      <c r="CD119" s="1054"/>
      <c r="CE119" s="1054"/>
      <c r="CF119" s="1055"/>
      <c r="CG119" s="1056"/>
      <c r="CH119" s="1056"/>
      <c r="CI119" s="1056"/>
      <c r="CJ119" s="1057"/>
      <c r="CK119" s="1003"/>
      <c r="CL119" s="1004"/>
      <c r="CM119" s="1058" t="s">
        <v>476</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393</v>
      </c>
      <c r="DH119" s="1040"/>
      <c r="DI119" s="1040"/>
      <c r="DJ119" s="1040"/>
      <c r="DK119" s="1041"/>
      <c r="DL119" s="1039" t="s">
        <v>399</v>
      </c>
      <c r="DM119" s="1040"/>
      <c r="DN119" s="1040"/>
      <c r="DO119" s="1040"/>
      <c r="DP119" s="1041"/>
      <c r="DQ119" s="1039" t="s">
        <v>448</v>
      </c>
      <c r="DR119" s="1040"/>
      <c r="DS119" s="1040"/>
      <c r="DT119" s="1040"/>
      <c r="DU119" s="1041"/>
      <c r="DV119" s="1042" t="s">
        <v>448</v>
      </c>
      <c r="DW119" s="1043"/>
      <c r="DX119" s="1043"/>
      <c r="DY119" s="1043"/>
      <c r="DZ119" s="1044"/>
    </row>
    <row r="120" spans="1:130" s="247" customFormat="1" ht="26.25" customHeight="1" x14ac:dyDescent="0.15">
      <c r="A120" s="1115"/>
      <c r="B120" s="1002"/>
      <c r="C120" s="972" t="s">
        <v>452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v>7198</v>
      </c>
      <c r="AB120" s="1015"/>
      <c r="AC120" s="1015"/>
      <c r="AD120" s="1015"/>
      <c r="AE120" s="1016"/>
      <c r="AF120" s="1017">
        <v>7043</v>
      </c>
      <c r="AG120" s="1015"/>
      <c r="AH120" s="1015"/>
      <c r="AI120" s="1015"/>
      <c r="AJ120" s="1016"/>
      <c r="AK120" s="1017">
        <v>3619</v>
      </c>
      <c r="AL120" s="1015"/>
      <c r="AM120" s="1015"/>
      <c r="AN120" s="1015"/>
      <c r="AO120" s="1016"/>
      <c r="AP120" s="1018">
        <v>0</v>
      </c>
      <c r="AQ120" s="1019"/>
      <c r="AR120" s="1019"/>
      <c r="AS120" s="1019"/>
      <c r="AT120" s="1020"/>
      <c r="AU120" s="1045" t="s">
        <v>477</v>
      </c>
      <c r="AV120" s="1046"/>
      <c r="AW120" s="1046"/>
      <c r="AX120" s="1046"/>
      <c r="AY120" s="1047"/>
      <c r="AZ120" s="996" t="s">
        <v>478</v>
      </c>
      <c r="BA120" s="945"/>
      <c r="BB120" s="945"/>
      <c r="BC120" s="945"/>
      <c r="BD120" s="945"/>
      <c r="BE120" s="945"/>
      <c r="BF120" s="945"/>
      <c r="BG120" s="945"/>
      <c r="BH120" s="945"/>
      <c r="BI120" s="945"/>
      <c r="BJ120" s="945"/>
      <c r="BK120" s="945"/>
      <c r="BL120" s="945"/>
      <c r="BM120" s="945"/>
      <c r="BN120" s="945"/>
      <c r="BO120" s="945"/>
      <c r="BP120" s="946"/>
      <c r="BQ120" s="982">
        <v>5271233</v>
      </c>
      <c r="BR120" s="983"/>
      <c r="BS120" s="983"/>
      <c r="BT120" s="983"/>
      <c r="BU120" s="983"/>
      <c r="BV120" s="983">
        <v>4789787</v>
      </c>
      <c r="BW120" s="983"/>
      <c r="BX120" s="983"/>
      <c r="BY120" s="983"/>
      <c r="BZ120" s="983"/>
      <c r="CA120" s="983">
        <v>5466076</v>
      </c>
      <c r="CB120" s="983"/>
      <c r="CC120" s="983"/>
      <c r="CD120" s="983"/>
      <c r="CE120" s="983"/>
      <c r="CF120" s="997">
        <v>8.1999999999999993</v>
      </c>
      <c r="CG120" s="998"/>
      <c r="CH120" s="998"/>
      <c r="CI120" s="998"/>
      <c r="CJ120" s="998"/>
      <c r="CK120" s="1063" t="s">
        <v>479</v>
      </c>
      <c r="CL120" s="1064"/>
      <c r="CM120" s="1064"/>
      <c r="CN120" s="1064"/>
      <c r="CO120" s="1065"/>
      <c r="CP120" s="1071" t="s">
        <v>418</v>
      </c>
      <c r="CQ120" s="1072"/>
      <c r="CR120" s="1072"/>
      <c r="CS120" s="1072"/>
      <c r="CT120" s="1072"/>
      <c r="CU120" s="1072"/>
      <c r="CV120" s="1072"/>
      <c r="CW120" s="1072"/>
      <c r="CX120" s="1072"/>
      <c r="CY120" s="1072"/>
      <c r="CZ120" s="1072"/>
      <c r="DA120" s="1072"/>
      <c r="DB120" s="1072"/>
      <c r="DC120" s="1072"/>
      <c r="DD120" s="1072"/>
      <c r="DE120" s="1072"/>
      <c r="DF120" s="1073"/>
      <c r="DG120" s="982">
        <v>24050539</v>
      </c>
      <c r="DH120" s="983"/>
      <c r="DI120" s="983"/>
      <c r="DJ120" s="983"/>
      <c r="DK120" s="983"/>
      <c r="DL120" s="983">
        <v>23927915</v>
      </c>
      <c r="DM120" s="983"/>
      <c r="DN120" s="983"/>
      <c r="DO120" s="983"/>
      <c r="DP120" s="983"/>
      <c r="DQ120" s="983">
        <v>22006434</v>
      </c>
      <c r="DR120" s="983"/>
      <c r="DS120" s="983"/>
      <c r="DT120" s="983"/>
      <c r="DU120" s="983"/>
      <c r="DV120" s="984">
        <v>32.9</v>
      </c>
      <c r="DW120" s="984"/>
      <c r="DX120" s="984"/>
      <c r="DY120" s="984"/>
      <c r="DZ120" s="985"/>
    </row>
    <row r="121" spans="1:130" s="247" customFormat="1" ht="26.25" customHeight="1" x14ac:dyDescent="0.15">
      <c r="A121" s="1115"/>
      <c r="B121" s="1002"/>
      <c r="C121" s="1023" t="s">
        <v>480</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397</v>
      </c>
      <c r="AB121" s="1015"/>
      <c r="AC121" s="1015"/>
      <c r="AD121" s="1015"/>
      <c r="AE121" s="1016"/>
      <c r="AF121" s="1017" t="s">
        <v>397</v>
      </c>
      <c r="AG121" s="1015"/>
      <c r="AH121" s="1015"/>
      <c r="AI121" s="1015"/>
      <c r="AJ121" s="1016"/>
      <c r="AK121" s="1017" t="s">
        <v>397</v>
      </c>
      <c r="AL121" s="1015"/>
      <c r="AM121" s="1015"/>
      <c r="AN121" s="1015"/>
      <c r="AO121" s="1016"/>
      <c r="AP121" s="1018" t="s">
        <v>397</v>
      </c>
      <c r="AQ121" s="1019"/>
      <c r="AR121" s="1019"/>
      <c r="AS121" s="1019"/>
      <c r="AT121" s="1020"/>
      <c r="AU121" s="1048"/>
      <c r="AV121" s="1049"/>
      <c r="AW121" s="1049"/>
      <c r="AX121" s="1049"/>
      <c r="AY121" s="1050"/>
      <c r="AZ121" s="1005" t="s">
        <v>481</v>
      </c>
      <c r="BA121" s="1006"/>
      <c r="BB121" s="1006"/>
      <c r="BC121" s="1006"/>
      <c r="BD121" s="1006"/>
      <c r="BE121" s="1006"/>
      <c r="BF121" s="1006"/>
      <c r="BG121" s="1006"/>
      <c r="BH121" s="1006"/>
      <c r="BI121" s="1006"/>
      <c r="BJ121" s="1006"/>
      <c r="BK121" s="1006"/>
      <c r="BL121" s="1006"/>
      <c r="BM121" s="1006"/>
      <c r="BN121" s="1006"/>
      <c r="BO121" s="1006"/>
      <c r="BP121" s="1007"/>
      <c r="BQ121" s="975">
        <v>27781929</v>
      </c>
      <c r="BR121" s="976"/>
      <c r="BS121" s="976"/>
      <c r="BT121" s="976"/>
      <c r="BU121" s="976"/>
      <c r="BV121" s="976">
        <v>27515791</v>
      </c>
      <c r="BW121" s="976"/>
      <c r="BX121" s="976"/>
      <c r="BY121" s="976"/>
      <c r="BZ121" s="976"/>
      <c r="CA121" s="976">
        <v>28418284</v>
      </c>
      <c r="CB121" s="976"/>
      <c r="CC121" s="976"/>
      <c r="CD121" s="976"/>
      <c r="CE121" s="976"/>
      <c r="CF121" s="970">
        <v>42.5</v>
      </c>
      <c r="CG121" s="971"/>
      <c r="CH121" s="971"/>
      <c r="CI121" s="971"/>
      <c r="CJ121" s="971"/>
      <c r="CK121" s="1066"/>
      <c r="CL121" s="1067"/>
      <c r="CM121" s="1067"/>
      <c r="CN121" s="1067"/>
      <c r="CO121" s="1068"/>
      <c r="CP121" s="1076" t="s">
        <v>482</v>
      </c>
      <c r="CQ121" s="1077"/>
      <c r="CR121" s="1077"/>
      <c r="CS121" s="1077"/>
      <c r="CT121" s="1077"/>
      <c r="CU121" s="1077"/>
      <c r="CV121" s="1077"/>
      <c r="CW121" s="1077"/>
      <c r="CX121" s="1077"/>
      <c r="CY121" s="1077"/>
      <c r="CZ121" s="1077"/>
      <c r="DA121" s="1077"/>
      <c r="DB121" s="1077"/>
      <c r="DC121" s="1077"/>
      <c r="DD121" s="1077"/>
      <c r="DE121" s="1077"/>
      <c r="DF121" s="1078"/>
      <c r="DG121" s="975">
        <v>4456309</v>
      </c>
      <c r="DH121" s="976"/>
      <c r="DI121" s="976"/>
      <c r="DJ121" s="976"/>
      <c r="DK121" s="976"/>
      <c r="DL121" s="976">
        <v>4344994</v>
      </c>
      <c r="DM121" s="976"/>
      <c r="DN121" s="976"/>
      <c r="DO121" s="976"/>
      <c r="DP121" s="976"/>
      <c r="DQ121" s="976">
        <v>4162758</v>
      </c>
      <c r="DR121" s="976"/>
      <c r="DS121" s="976"/>
      <c r="DT121" s="976"/>
      <c r="DU121" s="976"/>
      <c r="DV121" s="977">
        <v>6.2</v>
      </c>
      <c r="DW121" s="977"/>
      <c r="DX121" s="977"/>
      <c r="DY121" s="977"/>
      <c r="DZ121" s="978"/>
    </row>
    <row r="122" spans="1:130" s="247" customFormat="1" ht="26.25" customHeight="1" x14ac:dyDescent="0.15">
      <c r="A122" s="1115"/>
      <c r="B122" s="1002"/>
      <c r="C122" s="972" t="s">
        <v>463</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448</v>
      </c>
      <c r="AB122" s="1015"/>
      <c r="AC122" s="1015"/>
      <c r="AD122" s="1015"/>
      <c r="AE122" s="1016"/>
      <c r="AF122" s="1017" t="s">
        <v>393</v>
      </c>
      <c r="AG122" s="1015"/>
      <c r="AH122" s="1015"/>
      <c r="AI122" s="1015"/>
      <c r="AJ122" s="1016"/>
      <c r="AK122" s="1017" t="s">
        <v>393</v>
      </c>
      <c r="AL122" s="1015"/>
      <c r="AM122" s="1015"/>
      <c r="AN122" s="1015"/>
      <c r="AO122" s="1016"/>
      <c r="AP122" s="1018" t="s">
        <v>393</v>
      </c>
      <c r="AQ122" s="1019"/>
      <c r="AR122" s="1019"/>
      <c r="AS122" s="1019"/>
      <c r="AT122" s="1020"/>
      <c r="AU122" s="1048"/>
      <c r="AV122" s="1049"/>
      <c r="AW122" s="1049"/>
      <c r="AX122" s="1049"/>
      <c r="AY122" s="1050"/>
      <c r="AZ122" s="1030" t="s">
        <v>483</v>
      </c>
      <c r="BA122" s="1021"/>
      <c r="BB122" s="1021"/>
      <c r="BC122" s="1021"/>
      <c r="BD122" s="1021"/>
      <c r="BE122" s="1021"/>
      <c r="BF122" s="1021"/>
      <c r="BG122" s="1021"/>
      <c r="BH122" s="1021"/>
      <c r="BI122" s="1021"/>
      <c r="BJ122" s="1021"/>
      <c r="BK122" s="1021"/>
      <c r="BL122" s="1021"/>
      <c r="BM122" s="1021"/>
      <c r="BN122" s="1021"/>
      <c r="BO122" s="1021"/>
      <c r="BP122" s="1022"/>
      <c r="BQ122" s="1053">
        <v>118293927</v>
      </c>
      <c r="BR122" s="1054"/>
      <c r="BS122" s="1054"/>
      <c r="BT122" s="1054"/>
      <c r="BU122" s="1054"/>
      <c r="BV122" s="1054">
        <v>118836004</v>
      </c>
      <c r="BW122" s="1054"/>
      <c r="BX122" s="1054"/>
      <c r="BY122" s="1054"/>
      <c r="BZ122" s="1054"/>
      <c r="CA122" s="1054">
        <v>119957262</v>
      </c>
      <c r="CB122" s="1054"/>
      <c r="CC122" s="1054"/>
      <c r="CD122" s="1054"/>
      <c r="CE122" s="1054"/>
      <c r="CF122" s="1074">
        <v>179.4</v>
      </c>
      <c r="CG122" s="1075"/>
      <c r="CH122" s="1075"/>
      <c r="CI122" s="1075"/>
      <c r="CJ122" s="1075"/>
      <c r="CK122" s="1066"/>
      <c r="CL122" s="1067"/>
      <c r="CM122" s="1067"/>
      <c r="CN122" s="1067"/>
      <c r="CO122" s="1068"/>
      <c r="CP122" s="1076" t="s">
        <v>484</v>
      </c>
      <c r="CQ122" s="1077"/>
      <c r="CR122" s="1077"/>
      <c r="CS122" s="1077"/>
      <c r="CT122" s="1077"/>
      <c r="CU122" s="1077"/>
      <c r="CV122" s="1077"/>
      <c r="CW122" s="1077"/>
      <c r="CX122" s="1077"/>
      <c r="CY122" s="1077"/>
      <c r="CZ122" s="1077"/>
      <c r="DA122" s="1077"/>
      <c r="DB122" s="1077"/>
      <c r="DC122" s="1077"/>
      <c r="DD122" s="1077"/>
      <c r="DE122" s="1077"/>
      <c r="DF122" s="1078"/>
      <c r="DG122" s="975">
        <v>3312787</v>
      </c>
      <c r="DH122" s="976"/>
      <c r="DI122" s="976"/>
      <c r="DJ122" s="976"/>
      <c r="DK122" s="976"/>
      <c r="DL122" s="976">
        <v>3069134</v>
      </c>
      <c r="DM122" s="976"/>
      <c r="DN122" s="976"/>
      <c r="DO122" s="976"/>
      <c r="DP122" s="976"/>
      <c r="DQ122" s="976">
        <v>2820463</v>
      </c>
      <c r="DR122" s="976"/>
      <c r="DS122" s="976"/>
      <c r="DT122" s="976"/>
      <c r="DU122" s="976"/>
      <c r="DV122" s="977">
        <v>4.2</v>
      </c>
      <c r="DW122" s="977"/>
      <c r="DX122" s="977"/>
      <c r="DY122" s="977"/>
      <c r="DZ122" s="978"/>
    </row>
    <row r="123" spans="1:130" s="247" customFormat="1" ht="26.25" customHeight="1" x14ac:dyDescent="0.15">
      <c r="A123" s="1115"/>
      <c r="B123" s="1002"/>
      <c r="C123" s="972" t="s">
        <v>469</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393</v>
      </c>
      <c r="AB123" s="1015"/>
      <c r="AC123" s="1015"/>
      <c r="AD123" s="1015"/>
      <c r="AE123" s="1016"/>
      <c r="AF123" s="1017" t="s">
        <v>397</v>
      </c>
      <c r="AG123" s="1015"/>
      <c r="AH123" s="1015"/>
      <c r="AI123" s="1015"/>
      <c r="AJ123" s="1016"/>
      <c r="AK123" s="1017" t="s">
        <v>399</v>
      </c>
      <c r="AL123" s="1015"/>
      <c r="AM123" s="1015"/>
      <c r="AN123" s="1015"/>
      <c r="AO123" s="1016"/>
      <c r="AP123" s="1018" t="s">
        <v>397</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485</v>
      </c>
      <c r="BP123" s="1062"/>
      <c r="BQ123" s="1121">
        <v>151347089</v>
      </c>
      <c r="BR123" s="1122"/>
      <c r="BS123" s="1122"/>
      <c r="BT123" s="1122"/>
      <c r="BU123" s="1122"/>
      <c r="BV123" s="1122">
        <v>151141582</v>
      </c>
      <c r="BW123" s="1122"/>
      <c r="BX123" s="1122"/>
      <c r="BY123" s="1122"/>
      <c r="BZ123" s="1122"/>
      <c r="CA123" s="1122">
        <v>153841622</v>
      </c>
      <c r="CB123" s="1122"/>
      <c r="CC123" s="1122"/>
      <c r="CD123" s="1122"/>
      <c r="CE123" s="1122"/>
      <c r="CF123" s="1055"/>
      <c r="CG123" s="1056"/>
      <c r="CH123" s="1056"/>
      <c r="CI123" s="1056"/>
      <c r="CJ123" s="1057"/>
      <c r="CK123" s="1066"/>
      <c r="CL123" s="1067"/>
      <c r="CM123" s="1067"/>
      <c r="CN123" s="1067"/>
      <c r="CO123" s="1068"/>
      <c r="CP123" s="1076" t="s">
        <v>486</v>
      </c>
      <c r="CQ123" s="1077"/>
      <c r="CR123" s="1077"/>
      <c r="CS123" s="1077"/>
      <c r="CT123" s="1077"/>
      <c r="CU123" s="1077"/>
      <c r="CV123" s="1077"/>
      <c r="CW123" s="1077"/>
      <c r="CX123" s="1077"/>
      <c r="CY123" s="1077"/>
      <c r="CZ123" s="1077"/>
      <c r="DA123" s="1077"/>
      <c r="DB123" s="1077"/>
      <c r="DC123" s="1077"/>
      <c r="DD123" s="1077"/>
      <c r="DE123" s="1077"/>
      <c r="DF123" s="1078"/>
      <c r="DG123" s="1014" t="s">
        <v>397</v>
      </c>
      <c r="DH123" s="1015"/>
      <c r="DI123" s="1015"/>
      <c r="DJ123" s="1015"/>
      <c r="DK123" s="1016"/>
      <c r="DL123" s="1017" t="s">
        <v>393</v>
      </c>
      <c r="DM123" s="1015"/>
      <c r="DN123" s="1015"/>
      <c r="DO123" s="1015"/>
      <c r="DP123" s="1016"/>
      <c r="DQ123" s="1017" t="s">
        <v>448</v>
      </c>
      <c r="DR123" s="1015"/>
      <c r="DS123" s="1015"/>
      <c r="DT123" s="1015"/>
      <c r="DU123" s="1016"/>
      <c r="DV123" s="1018" t="s">
        <v>397</v>
      </c>
      <c r="DW123" s="1019"/>
      <c r="DX123" s="1019"/>
      <c r="DY123" s="1019"/>
      <c r="DZ123" s="1020"/>
    </row>
    <row r="124" spans="1:130" s="247" customFormat="1" ht="26.25" customHeight="1" thickBot="1" x14ac:dyDescent="0.2">
      <c r="A124" s="1115"/>
      <c r="B124" s="1002"/>
      <c r="C124" s="972" t="s">
        <v>472</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448</v>
      </c>
      <c r="AB124" s="1015"/>
      <c r="AC124" s="1015"/>
      <c r="AD124" s="1015"/>
      <c r="AE124" s="1016"/>
      <c r="AF124" s="1017" t="s">
        <v>393</v>
      </c>
      <c r="AG124" s="1015"/>
      <c r="AH124" s="1015"/>
      <c r="AI124" s="1015"/>
      <c r="AJ124" s="1016"/>
      <c r="AK124" s="1017" t="s">
        <v>448</v>
      </c>
      <c r="AL124" s="1015"/>
      <c r="AM124" s="1015"/>
      <c r="AN124" s="1015"/>
      <c r="AO124" s="1016"/>
      <c r="AP124" s="1018" t="s">
        <v>397</v>
      </c>
      <c r="AQ124" s="1019"/>
      <c r="AR124" s="1019"/>
      <c r="AS124" s="1019"/>
      <c r="AT124" s="1020"/>
      <c r="AU124" s="1117" t="s">
        <v>487</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161.1</v>
      </c>
      <c r="BR124" s="1084"/>
      <c r="BS124" s="1084"/>
      <c r="BT124" s="1084"/>
      <c r="BU124" s="1084"/>
      <c r="BV124" s="1084">
        <v>153</v>
      </c>
      <c r="BW124" s="1084"/>
      <c r="BX124" s="1084"/>
      <c r="BY124" s="1084"/>
      <c r="BZ124" s="1084"/>
      <c r="CA124" s="1084">
        <v>137.30000000000001</v>
      </c>
      <c r="CB124" s="1084"/>
      <c r="CC124" s="1084"/>
      <c r="CD124" s="1084"/>
      <c r="CE124" s="1084"/>
      <c r="CF124" s="1085"/>
      <c r="CG124" s="1086"/>
      <c r="CH124" s="1086"/>
      <c r="CI124" s="1086"/>
      <c r="CJ124" s="1087"/>
      <c r="CK124" s="1069"/>
      <c r="CL124" s="1069"/>
      <c r="CM124" s="1069"/>
      <c r="CN124" s="1069"/>
      <c r="CO124" s="1070"/>
      <c r="CP124" s="1076" t="s">
        <v>488</v>
      </c>
      <c r="CQ124" s="1077"/>
      <c r="CR124" s="1077"/>
      <c r="CS124" s="1077"/>
      <c r="CT124" s="1077"/>
      <c r="CU124" s="1077"/>
      <c r="CV124" s="1077"/>
      <c r="CW124" s="1077"/>
      <c r="CX124" s="1077"/>
      <c r="CY124" s="1077"/>
      <c r="CZ124" s="1077"/>
      <c r="DA124" s="1077"/>
      <c r="DB124" s="1077"/>
      <c r="DC124" s="1077"/>
      <c r="DD124" s="1077"/>
      <c r="DE124" s="1077"/>
      <c r="DF124" s="1078"/>
      <c r="DG124" s="1061">
        <v>5398</v>
      </c>
      <c r="DH124" s="1040"/>
      <c r="DI124" s="1040"/>
      <c r="DJ124" s="1040"/>
      <c r="DK124" s="1041"/>
      <c r="DL124" s="1039" t="s">
        <v>397</v>
      </c>
      <c r="DM124" s="1040"/>
      <c r="DN124" s="1040"/>
      <c r="DO124" s="1040"/>
      <c r="DP124" s="1041"/>
      <c r="DQ124" s="1039" t="s">
        <v>397</v>
      </c>
      <c r="DR124" s="1040"/>
      <c r="DS124" s="1040"/>
      <c r="DT124" s="1040"/>
      <c r="DU124" s="1041"/>
      <c r="DV124" s="1042" t="s">
        <v>397</v>
      </c>
      <c r="DW124" s="1043"/>
      <c r="DX124" s="1043"/>
      <c r="DY124" s="1043"/>
      <c r="DZ124" s="1044"/>
    </row>
    <row r="125" spans="1:130" s="247" customFormat="1" ht="26.25" customHeight="1" x14ac:dyDescent="0.15">
      <c r="A125" s="1115"/>
      <c r="B125" s="1002"/>
      <c r="C125" s="972" t="s">
        <v>474</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397</v>
      </c>
      <c r="AB125" s="1015"/>
      <c r="AC125" s="1015"/>
      <c r="AD125" s="1015"/>
      <c r="AE125" s="1016"/>
      <c r="AF125" s="1017" t="s">
        <v>397</v>
      </c>
      <c r="AG125" s="1015"/>
      <c r="AH125" s="1015"/>
      <c r="AI125" s="1015"/>
      <c r="AJ125" s="1016"/>
      <c r="AK125" s="1017" t="s">
        <v>397</v>
      </c>
      <c r="AL125" s="1015"/>
      <c r="AM125" s="1015"/>
      <c r="AN125" s="1015"/>
      <c r="AO125" s="1016"/>
      <c r="AP125" s="1018" t="s">
        <v>397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489</v>
      </c>
      <c r="CL125" s="1064"/>
      <c r="CM125" s="1064"/>
      <c r="CN125" s="1064"/>
      <c r="CO125" s="1065"/>
      <c r="CP125" s="996" t="s">
        <v>490</v>
      </c>
      <c r="CQ125" s="945"/>
      <c r="CR125" s="945"/>
      <c r="CS125" s="945"/>
      <c r="CT125" s="945"/>
      <c r="CU125" s="945"/>
      <c r="CV125" s="945"/>
      <c r="CW125" s="945"/>
      <c r="CX125" s="945"/>
      <c r="CY125" s="945"/>
      <c r="CZ125" s="945"/>
      <c r="DA125" s="945"/>
      <c r="DB125" s="945"/>
      <c r="DC125" s="945"/>
      <c r="DD125" s="945"/>
      <c r="DE125" s="945"/>
      <c r="DF125" s="946"/>
      <c r="DG125" s="982" t="s">
        <v>397</v>
      </c>
      <c r="DH125" s="983"/>
      <c r="DI125" s="983"/>
      <c r="DJ125" s="983"/>
      <c r="DK125" s="983"/>
      <c r="DL125" s="983" t="s">
        <v>397</v>
      </c>
      <c r="DM125" s="983"/>
      <c r="DN125" s="983"/>
      <c r="DO125" s="983"/>
      <c r="DP125" s="983"/>
      <c r="DQ125" s="983" t="s">
        <v>397</v>
      </c>
      <c r="DR125" s="983"/>
      <c r="DS125" s="983"/>
      <c r="DT125" s="983"/>
      <c r="DU125" s="983"/>
      <c r="DV125" s="984" t="s">
        <v>397</v>
      </c>
      <c r="DW125" s="984"/>
      <c r="DX125" s="984"/>
      <c r="DY125" s="984"/>
      <c r="DZ125" s="985"/>
    </row>
    <row r="126" spans="1:130" s="247" customFormat="1" ht="26.25" customHeight="1" thickBot="1" x14ac:dyDescent="0.2">
      <c r="A126" s="1115"/>
      <c r="B126" s="1002"/>
      <c r="C126" s="972" t="s">
        <v>476</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397</v>
      </c>
      <c r="AB126" s="1015"/>
      <c r="AC126" s="1015"/>
      <c r="AD126" s="1015"/>
      <c r="AE126" s="1016"/>
      <c r="AF126" s="1017" t="s">
        <v>397</v>
      </c>
      <c r="AG126" s="1015"/>
      <c r="AH126" s="1015"/>
      <c r="AI126" s="1015"/>
      <c r="AJ126" s="1016"/>
      <c r="AK126" s="1017" t="s">
        <v>397</v>
      </c>
      <c r="AL126" s="1015"/>
      <c r="AM126" s="1015"/>
      <c r="AN126" s="1015"/>
      <c r="AO126" s="1016"/>
      <c r="AP126" s="1018" t="s">
        <v>397</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491</v>
      </c>
      <c r="CQ126" s="1006"/>
      <c r="CR126" s="1006"/>
      <c r="CS126" s="1006"/>
      <c r="CT126" s="1006"/>
      <c r="CU126" s="1006"/>
      <c r="CV126" s="1006"/>
      <c r="CW126" s="1006"/>
      <c r="CX126" s="1006"/>
      <c r="CY126" s="1006"/>
      <c r="CZ126" s="1006"/>
      <c r="DA126" s="1006"/>
      <c r="DB126" s="1006"/>
      <c r="DC126" s="1006"/>
      <c r="DD126" s="1006"/>
      <c r="DE126" s="1006"/>
      <c r="DF126" s="1007"/>
      <c r="DG126" s="975" t="s">
        <v>397</v>
      </c>
      <c r="DH126" s="976"/>
      <c r="DI126" s="976"/>
      <c r="DJ126" s="976"/>
      <c r="DK126" s="976"/>
      <c r="DL126" s="976" t="s">
        <v>397</v>
      </c>
      <c r="DM126" s="976"/>
      <c r="DN126" s="976"/>
      <c r="DO126" s="976"/>
      <c r="DP126" s="976"/>
      <c r="DQ126" s="976" t="s">
        <v>397</v>
      </c>
      <c r="DR126" s="976"/>
      <c r="DS126" s="976"/>
      <c r="DT126" s="976"/>
      <c r="DU126" s="976"/>
      <c r="DV126" s="977" t="s">
        <v>397</v>
      </c>
      <c r="DW126" s="977"/>
      <c r="DX126" s="977"/>
      <c r="DY126" s="977"/>
      <c r="DZ126" s="978"/>
    </row>
    <row r="127" spans="1:130" s="247" customFormat="1" ht="26.25" customHeight="1" x14ac:dyDescent="0.15">
      <c r="A127" s="1116"/>
      <c r="B127" s="1004"/>
      <c r="C127" s="1058" t="s">
        <v>492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397</v>
      </c>
      <c r="AB127" s="1015"/>
      <c r="AC127" s="1015"/>
      <c r="AD127" s="1015"/>
      <c r="AE127" s="1016"/>
      <c r="AF127" s="1017" t="s">
        <v>397</v>
      </c>
      <c r="AG127" s="1015"/>
      <c r="AH127" s="1015"/>
      <c r="AI127" s="1015"/>
      <c r="AJ127" s="1016"/>
      <c r="AK127" s="1017" t="s">
        <v>397</v>
      </c>
      <c r="AL127" s="1015"/>
      <c r="AM127" s="1015"/>
      <c r="AN127" s="1015"/>
      <c r="AO127" s="1016"/>
      <c r="AP127" s="1018" t="s">
        <v>397</v>
      </c>
      <c r="AQ127" s="1019"/>
      <c r="AR127" s="1019"/>
      <c r="AS127" s="1019"/>
      <c r="AT127" s="1020"/>
      <c r="AU127" s="283"/>
      <c r="AV127" s="283"/>
      <c r="AW127" s="283"/>
      <c r="AX127" s="1088" t="s">
        <v>493</v>
      </c>
      <c r="AY127" s="1089"/>
      <c r="AZ127" s="1089"/>
      <c r="BA127" s="1089"/>
      <c r="BB127" s="1089"/>
      <c r="BC127" s="1089"/>
      <c r="BD127" s="1089"/>
      <c r="BE127" s="1090"/>
      <c r="BF127" s="1091" t="s">
        <v>494</v>
      </c>
      <c r="BG127" s="1089"/>
      <c r="BH127" s="1089"/>
      <c r="BI127" s="1089"/>
      <c r="BJ127" s="1089"/>
      <c r="BK127" s="1089"/>
      <c r="BL127" s="1090"/>
      <c r="BM127" s="1091" t="s">
        <v>495</v>
      </c>
      <c r="BN127" s="1089"/>
      <c r="BO127" s="1089"/>
      <c r="BP127" s="1089"/>
      <c r="BQ127" s="1089"/>
      <c r="BR127" s="1089"/>
      <c r="BS127" s="1090"/>
      <c r="BT127" s="1091" t="s">
        <v>496</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497</v>
      </c>
      <c r="CQ127" s="1006"/>
      <c r="CR127" s="1006"/>
      <c r="CS127" s="1006"/>
      <c r="CT127" s="1006"/>
      <c r="CU127" s="1006"/>
      <c r="CV127" s="1006"/>
      <c r="CW127" s="1006"/>
      <c r="CX127" s="1006"/>
      <c r="CY127" s="1006"/>
      <c r="CZ127" s="1006"/>
      <c r="DA127" s="1006"/>
      <c r="DB127" s="1006"/>
      <c r="DC127" s="1006"/>
      <c r="DD127" s="1006"/>
      <c r="DE127" s="1006"/>
      <c r="DF127" s="1007"/>
      <c r="DG127" s="975" t="s">
        <v>397</v>
      </c>
      <c r="DH127" s="976"/>
      <c r="DI127" s="976"/>
      <c r="DJ127" s="976"/>
      <c r="DK127" s="976"/>
      <c r="DL127" s="976" t="s">
        <v>397</v>
      </c>
      <c r="DM127" s="976"/>
      <c r="DN127" s="976"/>
      <c r="DO127" s="976"/>
      <c r="DP127" s="976"/>
      <c r="DQ127" s="976" t="s">
        <v>397</v>
      </c>
      <c r="DR127" s="976"/>
      <c r="DS127" s="976"/>
      <c r="DT127" s="976"/>
      <c r="DU127" s="976"/>
      <c r="DV127" s="977" t="s">
        <v>397</v>
      </c>
      <c r="DW127" s="977"/>
      <c r="DX127" s="977"/>
      <c r="DY127" s="977"/>
      <c r="DZ127" s="978"/>
    </row>
    <row r="128" spans="1:130" s="247" customFormat="1" ht="26.25" customHeight="1" thickBot="1" x14ac:dyDescent="0.2">
      <c r="A128" s="1099" t="s">
        <v>498</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499</v>
      </c>
      <c r="X128" s="1101"/>
      <c r="Y128" s="1101"/>
      <c r="Z128" s="1102"/>
      <c r="AA128" s="1103">
        <v>3342500</v>
      </c>
      <c r="AB128" s="1104"/>
      <c r="AC128" s="1104"/>
      <c r="AD128" s="1104"/>
      <c r="AE128" s="1105"/>
      <c r="AF128" s="1106">
        <v>3864512</v>
      </c>
      <c r="AG128" s="1104"/>
      <c r="AH128" s="1104"/>
      <c r="AI128" s="1104"/>
      <c r="AJ128" s="1105"/>
      <c r="AK128" s="1106">
        <v>3500437</v>
      </c>
      <c r="AL128" s="1104"/>
      <c r="AM128" s="1104"/>
      <c r="AN128" s="1104"/>
      <c r="AO128" s="1105"/>
      <c r="AP128" s="1107"/>
      <c r="AQ128" s="1108"/>
      <c r="AR128" s="1108"/>
      <c r="AS128" s="1108"/>
      <c r="AT128" s="1109"/>
      <c r="AU128" s="283"/>
      <c r="AV128" s="283"/>
      <c r="AW128" s="283"/>
      <c r="AX128" s="944" t="s">
        <v>500</v>
      </c>
      <c r="AY128" s="945"/>
      <c r="AZ128" s="945"/>
      <c r="BA128" s="945"/>
      <c r="BB128" s="945"/>
      <c r="BC128" s="945"/>
      <c r="BD128" s="945"/>
      <c r="BE128" s="946"/>
      <c r="BF128" s="1110" t="s">
        <v>399</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501</v>
      </c>
      <c r="CQ128" s="1093"/>
      <c r="CR128" s="1093"/>
      <c r="CS128" s="1093"/>
      <c r="CT128" s="1093"/>
      <c r="CU128" s="1093"/>
      <c r="CV128" s="1093"/>
      <c r="CW128" s="1093"/>
      <c r="CX128" s="1093"/>
      <c r="CY128" s="1093"/>
      <c r="CZ128" s="1093"/>
      <c r="DA128" s="1093"/>
      <c r="DB128" s="1093"/>
      <c r="DC128" s="1093"/>
      <c r="DD128" s="1093"/>
      <c r="DE128" s="1093"/>
      <c r="DF128" s="1094"/>
      <c r="DG128" s="1095" t="s">
        <v>502</v>
      </c>
      <c r="DH128" s="1096"/>
      <c r="DI128" s="1096"/>
      <c r="DJ128" s="1096"/>
      <c r="DK128" s="1096"/>
      <c r="DL128" s="1096" t="s">
        <v>503</v>
      </c>
      <c r="DM128" s="1096"/>
      <c r="DN128" s="1096"/>
      <c r="DO128" s="1096"/>
      <c r="DP128" s="1096"/>
      <c r="DQ128" s="1096" t="s">
        <v>446</v>
      </c>
      <c r="DR128" s="1096"/>
      <c r="DS128" s="1096"/>
      <c r="DT128" s="1096"/>
      <c r="DU128" s="1096"/>
      <c r="DV128" s="1097" t="s">
        <v>393</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504</v>
      </c>
      <c r="X129" s="1130"/>
      <c r="Y129" s="1130"/>
      <c r="Z129" s="1131"/>
      <c r="AA129" s="1014">
        <v>75318185</v>
      </c>
      <c r="AB129" s="1015"/>
      <c r="AC129" s="1015"/>
      <c r="AD129" s="1015"/>
      <c r="AE129" s="1016"/>
      <c r="AF129" s="1017">
        <v>75616623</v>
      </c>
      <c r="AG129" s="1015"/>
      <c r="AH129" s="1015"/>
      <c r="AI129" s="1015"/>
      <c r="AJ129" s="1016"/>
      <c r="AK129" s="1017">
        <v>76173401</v>
      </c>
      <c r="AL129" s="1015"/>
      <c r="AM129" s="1015"/>
      <c r="AN129" s="1015"/>
      <c r="AO129" s="1016"/>
      <c r="AP129" s="1132"/>
      <c r="AQ129" s="1133"/>
      <c r="AR129" s="1133"/>
      <c r="AS129" s="1133"/>
      <c r="AT129" s="1134"/>
      <c r="AU129" s="285"/>
      <c r="AV129" s="285"/>
      <c r="AW129" s="285"/>
      <c r="AX129" s="1123" t="s">
        <v>505</v>
      </c>
      <c r="AY129" s="1006"/>
      <c r="AZ129" s="1006"/>
      <c r="BA129" s="1006"/>
      <c r="BB129" s="1006"/>
      <c r="BC129" s="1006"/>
      <c r="BD129" s="1006"/>
      <c r="BE129" s="1007"/>
      <c r="BF129" s="1124" t="s">
        <v>399</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506</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507</v>
      </c>
      <c r="X130" s="1130"/>
      <c r="Y130" s="1130"/>
      <c r="Z130" s="1131"/>
      <c r="AA130" s="1014">
        <v>9411532</v>
      </c>
      <c r="AB130" s="1015"/>
      <c r="AC130" s="1015"/>
      <c r="AD130" s="1015"/>
      <c r="AE130" s="1016"/>
      <c r="AF130" s="1017">
        <v>9381176</v>
      </c>
      <c r="AG130" s="1015"/>
      <c r="AH130" s="1015"/>
      <c r="AI130" s="1015"/>
      <c r="AJ130" s="1016"/>
      <c r="AK130" s="1017">
        <v>9295453</v>
      </c>
      <c r="AL130" s="1015"/>
      <c r="AM130" s="1015"/>
      <c r="AN130" s="1015"/>
      <c r="AO130" s="1016"/>
      <c r="AP130" s="1132"/>
      <c r="AQ130" s="1133"/>
      <c r="AR130" s="1133"/>
      <c r="AS130" s="1133"/>
      <c r="AT130" s="1134"/>
      <c r="AU130" s="285"/>
      <c r="AV130" s="285"/>
      <c r="AW130" s="285"/>
      <c r="AX130" s="1123" t="s">
        <v>508</v>
      </c>
      <c r="AY130" s="1006"/>
      <c r="AZ130" s="1006"/>
      <c r="BA130" s="1006"/>
      <c r="BB130" s="1006"/>
      <c r="BC130" s="1006"/>
      <c r="BD130" s="1006"/>
      <c r="BE130" s="1007"/>
      <c r="BF130" s="1160">
        <v>11.2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509</v>
      </c>
      <c r="X131" s="1168"/>
      <c r="Y131" s="1168"/>
      <c r="Z131" s="1169"/>
      <c r="AA131" s="1061">
        <v>65906653</v>
      </c>
      <c r="AB131" s="1040"/>
      <c r="AC131" s="1040"/>
      <c r="AD131" s="1040"/>
      <c r="AE131" s="1041"/>
      <c r="AF131" s="1039">
        <v>66235447</v>
      </c>
      <c r="AG131" s="1040"/>
      <c r="AH131" s="1040"/>
      <c r="AI131" s="1040"/>
      <c r="AJ131" s="1041"/>
      <c r="AK131" s="1039">
        <v>66877948</v>
      </c>
      <c r="AL131" s="1040"/>
      <c r="AM131" s="1040"/>
      <c r="AN131" s="1040"/>
      <c r="AO131" s="1041"/>
      <c r="AP131" s="1170"/>
      <c r="AQ131" s="1171"/>
      <c r="AR131" s="1171"/>
      <c r="AS131" s="1171"/>
      <c r="AT131" s="1172"/>
      <c r="AU131" s="285"/>
      <c r="AV131" s="285"/>
      <c r="AW131" s="285"/>
      <c r="AX131" s="1142" t="s">
        <v>510</v>
      </c>
      <c r="AY131" s="1093"/>
      <c r="AZ131" s="1093"/>
      <c r="BA131" s="1093"/>
      <c r="BB131" s="1093"/>
      <c r="BC131" s="1093"/>
      <c r="BD131" s="1093"/>
      <c r="BE131" s="1094"/>
      <c r="BF131" s="1143">
        <v>137.30000000000001</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511</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512</v>
      </c>
      <c r="W132" s="1153"/>
      <c r="X132" s="1153"/>
      <c r="Y132" s="1153"/>
      <c r="Z132" s="1154"/>
      <c r="AA132" s="1155">
        <v>11.92186925</v>
      </c>
      <c r="AB132" s="1156"/>
      <c r="AC132" s="1156"/>
      <c r="AD132" s="1156"/>
      <c r="AE132" s="1157"/>
      <c r="AF132" s="1158">
        <v>11.164195810000001</v>
      </c>
      <c r="AG132" s="1156"/>
      <c r="AH132" s="1156"/>
      <c r="AI132" s="1156"/>
      <c r="AJ132" s="1157"/>
      <c r="AK132" s="1158">
        <v>10.60762062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513</v>
      </c>
      <c r="W133" s="1136"/>
      <c r="X133" s="1136"/>
      <c r="Y133" s="1136"/>
      <c r="Z133" s="1137"/>
      <c r="AA133" s="1138">
        <v>12.7</v>
      </c>
      <c r="AB133" s="1139"/>
      <c r="AC133" s="1139"/>
      <c r="AD133" s="1139"/>
      <c r="AE133" s="1140"/>
      <c r="AF133" s="1138">
        <v>11.9</v>
      </c>
      <c r="AG133" s="1139"/>
      <c r="AH133" s="1139"/>
      <c r="AI133" s="1139"/>
      <c r="AJ133" s="1140"/>
      <c r="AK133" s="1138">
        <v>11.2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oAAvvBOiql6i25ASp8+pexxi0ZbYAYFRZN61hg9ETGIXhAENAZi1FLYaQNTsJ2zu4X+btuI5fqRRNyvkCo9qw==" saltValue="Wr0bFs9+CMT28nunj1gN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93lzxJh9f+7rjLQEGq9njhTGgcS3E+zZk2mNckAdbAH7WL7ImmQRSselsN/cJu7qeE8nquk03RgohS23Z+X+A==" saltValue="YBLN/Fw2gp6kssVs7oRkeQ==" spinCount="100000" sheet="1" objects="1" scenarios="1"/>
  <dataConsolidate link="1"/>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YAwywaqiygWuDsbfe/8FuYyWZVZ7QuArG364YF+sscQiA684pVIFmfi6FQbf4xtR0L6VIjCbdu5eNgXrn7STQ==" saltValue="gt/Avfgolp2Kf25IkALW+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522</v>
      </c>
      <c r="AL9" s="1179"/>
      <c r="AM9" s="1179"/>
      <c r="AN9" s="1180"/>
      <c r="AO9" s="313">
        <v>22524778</v>
      </c>
      <c r="AP9" s="313">
        <v>63267</v>
      </c>
      <c r="AQ9" s="314">
        <v>58073</v>
      </c>
      <c r="AR9" s="315">
        <v>8.9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523</v>
      </c>
      <c r="AL10" s="1179"/>
      <c r="AM10" s="1179"/>
      <c r="AN10" s="1180"/>
      <c r="AO10" s="316">
        <v>2611990</v>
      </c>
      <c r="AP10" s="316">
        <v>7336</v>
      </c>
      <c r="AQ10" s="317">
        <v>2762</v>
      </c>
      <c r="AR10" s="318">
        <v>165.6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524</v>
      </c>
      <c r="AL11" s="1179"/>
      <c r="AM11" s="1179"/>
      <c r="AN11" s="1180"/>
      <c r="AO11" s="316">
        <v>17654</v>
      </c>
      <c r="AP11" s="316">
        <v>50</v>
      </c>
      <c r="AQ11" s="317">
        <v>1714</v>
      </c>
      <c r="AR11" s="318">
        <v>-97.1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525</v>
      </c>
      <c r="AL12" s="1179"/>
      <c r="AM12" s="1179"/>
      <c r="AN12" s="1180"/>
      <c r="AO12" s="316">
        <v>41650</v>
      </c>
      <c r="AP12" s="316">
        <v>117</v>
      </c>
      <c r="AQ12" s="317">
        <v>632</v>
      </c>
      <c r="AR12" s="318">
        <v>-81.5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526</v>
      </c>
      <c r="AL13" s="1179"/>
      <c r="AM13" s="1179"/>
      <c r="AN13" s="1180"/>
      <c r="AO13" s="316" t="s">
        <v>527</v>
      </c>
      <c r="AP13" s="316" t="s">
        <v>527</v>
      </c>
      <c r="AQ13" s="317">
        <v>9</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528</v>
      </c>
      <c r="AL14" s="1179"/>
      <c r="AM14" s="1179"/>
      <c r="AN14" s="1180"/>
      <c r="AO14" s="316">
        <v>273365</v>
      </c>
      <c r="AP14" s="316">
        <v>768</v>
      </c>
      <c r="AQ14" s="317">
        <v>1980</v>
      </c>
      <c r="AR14" s="318">
        <v>-61.2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529</v>
      </c>
      <c r="AL15" s="1179"/>
      <c r="AM15" s="1179"/>
      <c r="AN15" s="1180"/>
      <c r="AO15" s="316">
        <v>512268</v>
      </c>
      <c r="AP15" s="316">
        <v>1439</v>
      </c>
      <c r="AQ15" s="317">
        <v>1379</v>
      </c>
      <c r="AR15" s="318">
        <v>4.4000000000000004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530</v>
      </c>
      <c r="AL16" s="1182"/>
      <c r="AM16" s="1182"/>
      <c r="AN16" s="1183"/>
      <c r="AO16" s="316">
        <v>-1886714</v>
      </c>
      <c r="AP16" s="316">
        <v>-5299</v>
      </c>
      <c r="AQ16" s="317">
        <v>-3914</v>
      </c>
      <c r="AR16" s="318">
        <v>35.4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24094991</v>
      </c>
      <c r="AP17" s="316">
        <v>67677</v>
      </c>
      <c r="AQ17" s="317">
        <v>62636</v>
      </c>
      <c r="AR17" s="318">
        <v>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535</v>
      </c>
      <c r="AL21" s="1174"/>
      <c r="AM21" s="1174"/>
      <c r="AN21" s="1175"/>
      <c r="AO21" s="328">
        <v>7.12</v>
      </c>
      <c r="AP21" s="329">
        <v>6.32</v>
      </c>
      <c r="AQ21" s="330">
        <v>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536</v>
      </c>
      <c r="AL22" s="1174"/>
      <c r="AM22" s="1174"/>
      <c r="AN22" s="1175"/>
      <c r="AO22" s="333">
        <v>99.7</v>
      </c>
      <c r="AP22" s="334">
        <v>99.9</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540</v>
      </c>
      <c r="AL32" s="1190"/>
      <c r="AM32" s="1190"/>
      <c r="AN32" s="1191"/>
      <c r="AO32" s="343">
        <v>18105037</v>
      </c>
      <c r="AP32" s="343">
        <v>50853</v>
      </c>
      <c r="AQ32" s="344">
        <v>36995</v>
      </c>
      <c r="AR32" s="345">
        <v>37.5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541</v>
      </c>
      <c r="AL33" s="1190"/>
      <c r="AM33" s="1190"/>
      <c r="AN33" s="1191"/>
      <c r="AO33" s="343" t="s">
        <v>527</v>
      </c>
      <c r="AP33" s="343" t="s">
        <v>527</v>
      </c>
      <c r="AQ33" s="344">
        <v>3</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542</v>
      </c>
      <c r="AL34" s="1190"/>
      <c r="AM34" s="1190"/>
      <c r="AN34" s="1191"/>
      <c r="AO34" s="343" t="s">
        <v>527</v>
      </c>
      <c r="AP34" s="343" t="s">
        <v>527</v>
      </c>
      <c r="AQ34" s="344">
        <v>81</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543</v>
      </c>
      <c r="AL35" s="1190"/>
      <c r="AM35" s="1190"/>
      <c r="AN35" s="1191"/>
      <c r="AO35" s="343">
        <v>1773739</v>
      </c>
      <c r="AP35" s="343">
        <v>4982</v>
      </c>
      <c r="AQ35" s="344">
        <v>8919</v>
      </c>
      <c r="AR35" s="345">
        <v>-44.1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544</v>
      </c>
      <c r="AL36" s="1190"/>
      <c r="AM36" s="1190"/>
      <c r="AN36" s="1191"/>
      <c r="AO36" s="343" t="s">
        <v>527</v>
      </c>
      <c r="AP36" s="343" t="s">
        <v>527</v>
      </c>
      <c r="AQ36" s="344">
        <v>380</v>
      </c>
      <c r="AR36" s="345" t="s">
        <v>527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545</v>
      </c>
      <c r="AL37" s="1190"/>
      <c r="AM37" s="1190"/>
      <c r="AN37" s="1191"/>
      <c r="AO37" s="343">
        <v>3619</v>
      </c>
      <c r="AP37" s="343">
        <v>10</v>
      </c>
      <c r="AQ37" s="344">
        <v>886</v>
      </c>
      <c r="AR37" s="345">
        <v>-98.9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546</v>
      </c>
      <c r="AL38" s="1193"/>
      <c r="AM38" s="1193"/>
      <c r="AN38" s="1194"/>
      <c r="AO38" s="346">
        <v>7654</v>
      </c>
      <c r="AP38" s="346">
        <v>21</v>
      </c>
      <c r="AQ38" s="347">
        <v>1</v>
      </c>
      <c r="AR38" s="335">
        <v>2000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547</v>
      </c>
      <c r="AL39" s="1193"/>
      <c r="AM39" s="1193"/>
      <c r="AN39" s="1194"/>
      <c r="AO39" s="343">
        <v>-3500437</v>
      </c>
      <c r="AP39" s="343">
        <v>-9832</v>
      </c>
      <c r="AQ39" s="344">
        <v>-8108</v>
      </c>
      <c r="AR39" s="345">
        <v>21.3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548</v>
      </c>
      <c r="AL40" s="1190"/>
      <c r="AM40" s="1190"/>
      <c r="AN40" s="1191"/>
      <c r="AO40" s="343">
        <v>-9295453</v>
      </c>
      <c r="AP40" s="343">
        <v>-26109</v>
      </c>
      <c r="AQ40" s="344">
        <v>-28743</v>
      </c>
      <c r="AR40" s="345">
        <v>-9.1999999999999993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7094159</v>
      </c>
      <c r="AP41" s="343">
        <v>19926</v>
      </c>
      <c r="AQ41" s="344">
        <v>10414</v>
      </c>
      <c r="AR41" s="345">
        <v>91.3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517</v>
      </c>
      <c r="AN49" s="1186" t="s">
        <v>552</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9318884</v>
      </c>
      <c r="AN51" s="365">
        <v>25738</v>
      </c>
      <c r="AO51" s="366">
        <v>0.6</v>
      </c>
      <c r="AP51" s="367">
        <v>50880</v>
      </c>
      <c r="AQ51" s="368">
        <v>-1.4</v>
      </c>
      <c r="AR51" s="369">
        <v>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5382755</v>
      </c>
      <c r="AN52" s="373">
        <v>14866</v>
      </c>
      <c r="AO52" s="374">
        <v>8.8000000000000007</v>
      </c>
      <c r="AP52" s="375">
        <v>27819</v>
      </c>
      <c r="AQ52" s="376">
        <v>7.5</v>
      </c>
      <c r="AR52" s="377">
        <v>1.3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9462798</v>
      </c>
      <c r="AN53" s="365">
        <v>26252</v>
      </c>
      <c r="AO53" s="366">
        <v>2</v>
      </c>
      <c r="AP53" s="367">
        <v>46395</v>
      </c>
      <c r="AQ53" s="368">
        <v>-8.8000000000000007</v>
      </c>
      <c r="AR53" s="369">
        <v>10.8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4864356</v>
      </c>
      <c r="AN54" s="373">
        <v>13495</v>
      </c>
      <c r="AO54" s="374">
        <v>-9.1999999999999993</v>
      </c>
      <c r="AP54" s="375">
        <v>26304</v>
      </c>
      <c r="AQ54" s="376">
        <v>-5.4</v>
      </c>
      <c r="AR54" s="377">
        <v>-3.8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8025753</v>
      </c>
      <c r="AN55" s="365">
        <v>22362</v>
      </c>
      <c r="AO55" s="366">
        <v>-14.8</v>
      </c>
      <c r="AP55" s="367">
        <v>48088</v>
      </c>
      <c r="AQ55" s="368">
        <v>3.6</v>
      </c>
      <c r="AR55" s="369">
        <v>-18.399999999999999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4582637</v>
      </c>
      <c r="AN56" s="373">
        <v>12769</v>
      </c>
      <c r="AO56" s="374">
        <v>-5.4</v>
      </c>
      <c r="AP56" s="375">
        <v>25183</v>
      </c>
      <c r="AQ56" s="376">
        <v>-4.3</v>
      </c>
      <c r="AR56" s="377">
        <v>-1.1000000000000001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9948514</v>
      </c>
      <c r="AN57" s="365">
        <v>27854</v>
      </c>
      <c r="AO57" s="366">
        <v>24.6</v>
      </c>
      <c r="AP57" s="367">
        <v>46457</v>
      </c>
      <c r="AQ57" s="368">
        <v>-3.4</v>
      </c>
      <c r="AR57" s="369">
        <v>28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4769236</v>
      </c>
      <c r="AN58" s="373">
        <v>13353</v>
      </c>
      <c r="AO58" s="374">
        <v>4.5999999999999996</v>
      </c>
      <c r="AP58" s="375">
        <v>24020</v>
      </c>
      <c r="AQ58" s="376">
        <v>-4.5999999999999996</v>
      </c>
      <c r="AR58" s="377">
        <v>9.1999999999999993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12000034</v>
      </c>
      <c r="AN59" s="365">
        <v>33705</v>
      </c>
      <c r="AO59" s="366">
        <v>21</v>
      </c>
      <c r="AP59" s="367">
        <v>51849</v>
      </c>
      <c r="AQ59" s="368">
        <v>11.6</v>
      </c>
      <c r="AR59" s="369">
        <v>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5184198</v>
      </c>
      <c r="AN60" s="373">
        <v>14561</v>
      </c>
      <c r="AO60" s="374">
        <v>9</v>
      </c>
      <c r="AP60" s="375">
        <v>26326</v>
      </c>
      <c r="AQ60" s="376">
        <v>9.6</v>
      </c>
      <c r="AR60" s="377">
        <v>-0.6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9751197</v>
      </c>
      <c r="AN61" s="380">
        <v>27182</v>
      </c>
      <c r="AO61" s="381">
        <v>6.7</v>
      </c>
      <c r="AP61" s="382">
        <v>48734</v>
      </c>
      <c r="AQ61" s="383">
        <v>0.3</v>
      </c>
      <c r="AR61" s="369">
        <v>6.4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4956636</v>
      </c>
      <c r="AN62" s="373">
        <v>13809</v>
      </c>
      <c r="AO62" s="374">
        <v>1.6</v>
      </c>
      <c r="AP62" s="375">
        <v>25930</v>
      </c>
      <c r="AQ62" s="376">
        <v>0.6</v>
      </c>
      <c r="AR62" s="377">
        <v>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lGo7dV/JQbT/REWGAe5oq2b540ljueEnjhkNbHz6DLh1g36GdekK68wkHYRyFBka+xUG7G7x8YvcYZDGncAsQ==" saltValue="ttFF81YQlyAi3Nl9UDst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0" spans="125:125" ht="13.5" hidden="1" customHeight="1" x14ac:dyDescent="0.15"/>
    <row r="121" spans="125:125" ht="13.5" hidden="1" customHeight="1" x14ac:dyDescent="0.15">
      <c r="DU121" s="291"/>
    </row>
  </sheetData>
  <sheetProtection algorithmName="SHA-512" hashValue="nD5S/fDOK7bFrz1DRAMuAJBYt0lo3OfTg6c083eBEpT9Cxflfw+7sVcrLWoZKX+AFtTY6GRe/qNEvaXr25nmgg==" saltValue="43Tg0FsaV+NyyJ2A6aiut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DkTsAEU0g+Y4JeYurMQ8LVRzCkXauG/NAHu+5gbmjq9rM+G1rBijkEAXMi9kapYliFNLa7piGWR7lnLE2dwNFQ==" saltValue="A1qx4BiFGyLOF3+MCjWBK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98" t="s">
        <v>3</v>
      </c>
      <c r="D47" s="1198"/>
      <c r="E47" s="1199"/>
      <c r="F47" s="11">
        <v>1.0900000000000001</v>
      </c>
      <c r="G47" s="12">
        <v>2.12</v>
      </c>
      <c r="H47" s="12">
        <v>2.0499999999999998</v>
      </c>
      <c r="I47" s="12">
        <v>1.56</v>
      </c>
      <c r="J47" s="13">
        <v>1.88</v>
      </c>
    </row>
    <row r="48" spans="2:10" ht="57.75" customHeight="1" x14ac:dyDescent="0.15">
      <c r="B48" s="14"/>
      <c r="C48" s="1200" t="s">
        <v>4</v>
      </c>
      <c r="D48" s="1200"/>
      <c r="E48" s="1201"/>
      <c r="F48" s="15">
        <v>2.34</v>
      </c>
      <c r="G48" s="16">
        <v>0.56000000000000005</v>
      </c>
      <c r="H48" s="16">
        <v>0.6</v>
      </c>
      <c r="I48" s="16">
        <v>0.61</v>
      </c>
      <c r="J48" s="17">
        <v>0.78</v>
      </c>
    </row>
    <row r="49" spans="2:10" ht="57.75" customHeight="1" thickBot="1" x14ac:dyDescent="0.2">
      <c r="B49" s="18"/>
      <c r="C49" s="1202" t="s">
        <v>5</v>
      </c>
      <c r="D49" s="1202"/>
      <c r="E49" s="1203"/>
      <c r="F49" s="19">
        <v>2.27</v>
      </c>
      <c r="G49" s="20" t="s">
        <v>573</v>
      </c>
      <c r="H49" s="20" t="s">
        <v>574</v>
      </c>
      <c r="I49" s="20" t="s">
        <v>575</v>
      </c>
      <c r="J49" s="21">
        <v>0.17</v>
      </c>
    </row>
    <row r="50" spans="2:10" ht="13.5" customHeight="1" x14ac:dyDescent="0.15"/>
  </sheetData>
  <sheetProtection algorithmName="SHA-512" hashValue="2bvQ6gLYSR6AinJhVFoVBlIzFI6Adlzf5kt00Wv/ChuAw242yIi7UDTrwvdboiVhuh4SuuLZOFyWSQxFga5jwQ==" saltValue="1T2ApjAYqwJX8XSDjJeuJ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2021-03-05T06:06:40Z</cp:lastPrinted>
  <dcterms:created xsi:type="dcterms:W3CDTF">2021-02-05T03:33:13Z</dcterms:created>
  <dcterms:modified xsi:type="dcterms:W3CDTF">2021-10-25T05:20:42Z</dcterms:modified>
  <cp:category/>
</cp:coreProperties>
</file>