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2" l="1"/>
  <c r="AA35" i="12"/>
  <c r="AA34" i="12"/>
  <c r="AA33" i="12"/>
  <c r="AA32" i="12"/>
  <c r="AA31" i="12"/>
  <c r="AA30" i="12"/>
  <c r="AA29" i="12"/>
  <c r="AA28"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E39" i="10"/>
  <c r="AM39" i="10"/>
  <c r="W39" i="10"/>
  <c r="E39" i="10"/>
  <c r="C39" i="10"/>
  <c r="DG38" i="10"/>
  <c r="CQ38" i="10"/>
  <c r="CO38" i="10"/>
  <c r="BY38" i="10"/>
  <c r="BE38" i="10"/>
  <c r="AM38" i="10"/>
  <c r="W38" i="10"/>
  <c r="E38" i="10"/>
  <c r="C38" i="10"/>
  <c r="DG37" i="10"/>
  <c r="CQ37" i="10"/>
  <c r="CO37" i="10"/>
  <c r="BY37" i="10"/>
  <c r="BE37" i="10"/>
  <c r="AM37" i="10"/>
  <c r="W37" i="10"/>
  <c r="E37" i="10"/>
  <c r="C37" i="10"/>
  <c r="DG36" i="10"/>
  <c r="CQ36" i="10"/>
  <c r="CO36" i="10"/>
  <c r="BY36" i="10"/>
  <c r="BE36" i="10"/>
  <c r="AO36" i="10"/>
  <c r="W36" i="10"/>
  <c r="E36" i="10"/>
  <c r="C36" i="10"/>
  <c r="DG35" i="10"/>
  <c r="CQ35" i="10"/>
  <c r="CO35" i="10"/>
  <c r="BY35" i="10"/>
  <c r="BE35" i="10"/>
  <c r="AO35" i="10"/>
  <c r="W35" i="10"/>
  <c r="E35" i="10"/>
  <c r="C35" i="10"/>
  <c r="DG34" i="10"/>
  <c r="CQ34" i="10"/>
  <c r="BY34" i="10"/>
  <c r="BE34" i="10"/>
  <c r="AO34" i="10"/>
  <c r="W34" i="10"/>
  <c r="U34" i="10" s="1"/>
  <c r="E34" i="10"/>
  <c r="C34" i="10"/>
  <c r="U35" i="10" l="1"/>
  <c r="U36" i="10" s="1"/>
  <c r="U37" i="10"/>
  <c r="U38" i="10" l="1"/>
  <c r="U39" i="10" s="1"/>
  <c r="AM34" i="10"/>
  <c r="AM35" i="10" s="1"/>
  <c r="AM36" i="10" s="1"/>
  <c r="BW34" i="10" l="1"/>
  <c r="BW35" i="10" s="1"/>
  <c r="BW36" i="10" s="1"/>
  <c r="BW37" i="10" s="1"/>
  <c r="BW38" i="10" s="1"/>
  <c r="BW39" i="10" s="1"/>
  <c r="CO34" i="10" l="1"/>
</calcChain>
</file>

<file path=xl/sharedStrings.xml><?xml version="1.0" encoding="utf-8"?>
<sst xmlns="http://schemas.openxmlformats.org/spreadsheetml/2006/main" count="1115" uniqueCount="614">
  <si>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</si>
  <si>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</si>
  <si>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</si>
  <si>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</si>
  <si>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</si>
  <si>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</si>
  <si>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</si>
  <si>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</si>
  <si>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</si>
  <si>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</si>
  <si>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</si>
  <si>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</si>
  <si>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</si>
  <si>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</si>
  <si>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</si>
  <si>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</si>
  <si>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</si>
  <si>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</si>
  <si>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</si>
  <si>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</si>
  <si>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</si>
  <si>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</si>
  <si>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</si>
  <si>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</si>
  <si>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</si>
  <si>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</si>
  <si>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</si>
  <si>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</si>
  <si>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</si>
  <si>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</si>
  <si>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</si>
  <si>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</si>
  <si>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</si>
  <si>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</si>
  <si>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</si>
  <si>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</si>
  <si>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</si>
  <si>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</si>
  <si>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</si>
  <si>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</si>
  <si>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</si>
  <si>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</si>
  <si>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</si>
  <si>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</si>
  <si>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</si>
  <si>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</si>
  <si>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</si>
  <si>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</si>
  <si>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</si>
  <si>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</si>
  <si>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</si>
  <si>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</si>
  <si>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</si>
  <si>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</si>
  <si>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</si>
  <si>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</si>
  <si>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</si>
  <si>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</si>
  <si>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</si>
  <si>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</si>
  <si>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</si>
  <si>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</si>
  <si>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</si>
  <si>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</si>
  <si>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</si>
  <si>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</si>
  <si>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</si>
  <si>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</si>
  <si>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</si>
  <si>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</si>
  <si>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</si>
  <si>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</si>
  <si>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</si>
  <si>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</si>
  <si>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</si>
  <si>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</si>
  <si>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</si>
  <si>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</si>
  <si>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</si>
  <si>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</si>
  <si>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</si>
  <si>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</si>
  <si>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</si>
  <si>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</si>
  <si>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</si>
  <si>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</si>
  <si>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</si>
  <si>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</si>
  <si>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</si>
  <si>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</si>
  <si>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</si>
  <si>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</si>
  <si>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</si>
  <si>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</si>
  <si>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</si>
  <si>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</si>
  <si>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</si>
  <si>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</si>
  <si>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大和高田市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</si>
  <si>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</si>
  <si>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</si>
  <si>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</si>
  <si>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</si>
  <si>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</si>
  <si>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</si>
  <si>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</si>
  <si>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</si>
  <si>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</si>
  <si>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</si>
  <si>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</si>
  <si>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</si>
  <si>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</si>
  <si>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</si>
  <si>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</si>
  <si>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</si>
  <si>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</si>
  <si>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</si>
  <si>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</si>
  <si>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</si>
  <si>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</si>
  <si>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</si>
  <si>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</si>
  <si>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</si>
  <si>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</si>
  <si>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</si>
  <si>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</si>
  <si>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</si>
  <si>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</si>
  <si>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</si>
  <si>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</si>
  <si>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</si>
  <si>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</si>
  <si>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</si>
  <si>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</si>
  <si>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</si>
  <si>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</si>
  <si>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</si>
  <si>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</si>
  <si>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</si>
  <si>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</si>
  <si>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</si>
  <si>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</si>
  <si>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</si>
  <si>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</si>
  <si>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</si>
  <si>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</si>
  <si>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</si>
  <si>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</si>
  <si>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</si>
  <si>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</si>
  <si>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</si>
  <si>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</si>
  <si>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</si>
  <si>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</si>
  <si>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</si>
  <si>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</si>
  <si>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</si>
  <si>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</si>
  <si>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</si>
  <si>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</si>
  <si>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</si>
  <si>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</si>
  <si>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</si>
  <si>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</si>
  <si>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</si>
  <si>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</si>
  <si>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</si>
  <si>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</si>
  <si>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</si>
  <si>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</si>
  <si>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</si>
  <si>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</si>
  <si>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</si>
  <si>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</si>
  <si>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</si>
  <si>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</si>
  <si>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</si>
  <si>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</si>
  <si>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</si>
  <si>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</si>
  <si>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</si>
  <si>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</si>
  <si>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</si>
  <si>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</si>
  <si>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</si>
  <si>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</si>
  <si>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</si>
  <si>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</si>
  <si>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</si>
  <si>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</si>
  <si>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</si>
  <si>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</si>
  <si>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</si>
  <si>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</si>
  <si>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</si>
  <si>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</si>
  <si>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</si>
  <si>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</si>
  <si>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</si>
  <si>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</si>
  <si>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</si>
  <si>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</si>
  <si>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</si>
  <si>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</si>
  <si>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</si>
  <si>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</si>
  <si>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</si>
  <si>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</si>
  <si>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</si>
  <si>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</si>
  <si>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奈良県大和高田市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</si>
  <si>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</si>
  <si>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</si>
  <si>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</si>
  <si>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</si>
  <si>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</si>
  <si>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</si>
  <si>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</si>
  <si>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</si>
  <si>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</si>
  <si>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</si>
  <si>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</si>
  <si>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</si>
  <si>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</si>
  <si>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</si>
  <si>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</si>
  <si>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</si>
  <si>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</si>
  <si>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</si>
  <si>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</si>
  <si>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</si>
  <si>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</si>
  <si>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</si>
  <si>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</si>
  <si>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</si>
  <si>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</si>
  <si>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</si>
  <si>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</si>
  <si>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</si>
  <si>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</si>
  <si>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</si>
  <si>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</si>
  <si>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</si>
  <si>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</si>
  <si>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</si>
  <si>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</si>
  <si>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</si>
  <si>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</si>
  <si>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</si>
  <si>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</si>
  <si>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</si>
  <si>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</si>
  <si>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</si>
  <si>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</si>
  <si>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</si>
  <si>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</si>
  <si>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</si>
  <si>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</si>
  <si>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</si>
  <si>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</si>
  <si>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</si>
  <si>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</si>
  <si>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</si>
  <si>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</si>
  <si>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</si>
  <si>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</si>
  <si>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</si>
  <si>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</si>
  <si>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</si>
  <si>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</si>
  <si>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</si>
  <si>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</si>
  <si>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</si>
  <si>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</si>
  <si>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</si>
  <si>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</si>
  <si>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</si>
  <si>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</si>
  <si>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</si>
  <si>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</si>
  <si>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</si>
  <si>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</si>
  <si>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</si>
  <si>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</si>
  <si>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</si>
  <si>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</si>
  <si>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</si>
  <si>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</si>
  <si>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</si>
  <si>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</si>
  <si>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</si>
  <si>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</si>
  <si>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</si>
  <si>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</si>
  <si>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</si>
  <si>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</si>
  <si>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</si>
  <si>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</si>
  <si>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</si>
  <si>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</si>
  <si>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</si>
  <si>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</si>
  <si>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</si>
  <si>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</si>
  <si>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</si>
  <si>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</si>
  <si>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</si>
  <si>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</si>
  <si>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</si>
  <si>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</si>
  <si>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</si>
  <si>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</si>
  <si>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</si>
  <si>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</si>
  <si>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</si>
  <si>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</si>
  <si>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</si>
  <si>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</si>
  <si>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</si>
  <si>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</si>
  <si>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</si>
  <si>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</si>
  <si>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</si>
  <si>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</si>
  <si>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</si>
  <si>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</si>
  <si>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</si>
  <si>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</si>
  <si>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</si>
  <si>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</si>
  <si>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</si>
  <si>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</si>
  <si>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</si>
  <si>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</si>
  <si>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</si>
  <si>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</si>
  <si>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</si>
  <si>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</si>
  <si>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</si>
  <si>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</si>
  <si>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</si>
  <si>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</si>
  <si>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</si>
  <si>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</si>
  <si>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</si>
  <si>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</si>
  <si>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</si>
  <si>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</si>
  <si>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</si>
  <si>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</si>
  <si>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</si>
  <si>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</si>
  <si>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</si>
  <si>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</si>
  <si>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</si>
  <si>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</si>
  <si>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</si>
  <si>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</si>
  <si>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</si>
  <si>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</si>
  <si>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</si>
  <si>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</si>
  <si>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</si>
  <si>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奈良県大和高田市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</si>
  <si>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</si>
  <si>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</si>
  <si>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</si>
  <si>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</si>
  <si>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</si>
  <si>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</si>
  <si>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</si>
  <si>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</si>
  <si>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</si>
  <si>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</si>
  <si>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</si>
  <si>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</si>
  <si>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</si>
  <si>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</si>
  <si>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</si>
  <si>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</si>
  <si>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</si>
  <si>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</si>
  <si>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</si>
  <si>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</si>
  <si>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</si>
  <si>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</si>
  <si>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</si>
  <si>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</si>
  <si>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</si>
  <si>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</si>
  <si>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</si>
  <si>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</si>
  <si>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</si>
  <si>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</si>
  <si>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</si>
  <si>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</si>
  <si>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</si>
  <si>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</si>
  <si>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</si>
  <si>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</si>
  <si>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</si>
  <si>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介護サービス事業特別会計</t>
    <phoneticPr fontId="5"/>
  </si>
  <si>
    <t>後期高齢者医療保険事業特別会計</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</si>
  <si>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</si>
  <si>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</si>
  <si>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</si>
  <si>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</si>
  <si>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</si>
  <si>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</si>
  <si>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</si>
  <si>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</si>
  <si>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</si>
  <si>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</si>
  <si>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</si>
  <si>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</si>
  <si>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</si>
  <si>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</si>
  <si>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</si>
  <si>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</si>
  <si>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</si>
  <si>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</si>
  <si>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</si>
  <si>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</si>
  <si>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</si>
  <si>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</si>
  <si>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</si>
  <si>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</si>
  <si>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</si>
  <si>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</si>
  <si>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</si>
  <si>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</si>
  <si>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</si>
  <si>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</si>
  <si>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</si>
  <si>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</si>
  <si>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</si>
  <si>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</si>
  <si>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</si>
  <si>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</si>
  <si>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</si>
  <si>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</si>
  <si>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</si>
  <si>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</si>
  <si>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</si>
  <si>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</si>
  <si>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</si>
  <si>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</si>
  <si>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</si>
  <si>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</si>
  <si>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</si>
  <si>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</si>
  <si>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</si>
  <si>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</si>
  <si>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</si>
  <si>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</si>
  <si>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</si>
  <si>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</si>
  <si>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</si>
  <si>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</si>
  <si>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</si>
  <si>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</si>
  <si>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</si>
  <si>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</si>
  <si>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</si>
  <si>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</si>
  <si>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</si>
  <si>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</si>
  <si>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</si>
  <si>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</si>
  <si>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</si>
  <si>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</si>
  <si>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</si>
  <si>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</si>
  <si>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</si>
  <si>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</si>
  <si>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</si>
  <si>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</si>
  <si>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</si>
  <si>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</si>
  <si>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</si>
  <si>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</si>
  <si>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</si>
  <si>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</si>
  <si>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</si>
  <si>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</si>
  <si>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</si>
  <si>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</si>
  <si>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</si>
  <si>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</si>
  <si>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</si>
  <si>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</si>
  <si>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</si>
  <si>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</si>
  <si>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</si>
  <si>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</si>
  <si>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</si>
  <si>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</si>
  <si>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</si>
  <si>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</si>
  <si>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</si>
  <si>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</si>
  <si>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</si>
  <si>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</si>
  <si>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</si>
  <si>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</si>
  <si>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</si>
  <si>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</si>
  <si>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</si>
  <si>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</si>
  <si>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</si>
  <si>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</si>
  <si>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</si>
  <si>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</si>
  <si>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</si>
  <si>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</si>
  <si>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</si>
  <si>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</si>
  <si>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</si>
  <si>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</si>
  <si>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</si>
  <si>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</si>
  <si>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</si>
  <si>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</si>
  <si>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</si>
  <si>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</si>
  <si>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</si>
  <si>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</si>
  <si>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</si>
  <si>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</si>
  <si>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</si>
  <si>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</si>
  <si>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</si>
  <si>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</si>
  <si>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</si>
  <si>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</si>
  <si>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</si>
  <si>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</si>
  <si>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</si>
  <si>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</si>
  <si>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</si>
  <si>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</si>
  <si>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</si>
  <si>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</si>
  <si>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</si>
  <si>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</si>
  <si>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</si>
  <si>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</si>
  <si>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</si>
  <si>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</si>
  <si>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</si>
  <si>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</si>
  <si>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</si>
  <si>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</si>
  <si>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</si>
  <si>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</si>
  <si>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</si>
  <si>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</si>
  <si>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</si>
  <si>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</si>
  <si>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5.65</t>
  </si>
  <si>
    <t>▲ 2.52</t>
  </si>
  <si>
    <t>駐車場事業特別会計</t>
  </si>
  <si>
    <t>▲ 2.32</t>
  </si>
  <si>
    <t>▲ 2.40</t>
  </si>
  <si>
    <t>▲ 2.33</t>
  </si>
  <si>
    <t>▲ 2.28</t>
  </si>
  <si>
    <t>水道事業会計</t>
  </si>
  <si>
    <t>一般会計</t>
  </si>
  <si>
    <t>国民健康保険事業特別会計</t>
  </si>
  <si>
    <t>病院事業会計</t>
  </si>
  <si>
    <t>介護保険事業特別会計</t>
  </si>
  <si>
    <t>下水道事業会計</t>
  </si>
  <si>
    <t>介護サービス事業特別会計</t>
  </si>
  <si>
    <t>その他会計（赤字）</t>
  </si>
  <si>
    <t>▲ 1.73</t>
  </si>
  <si>
    <t>▲ 1.78</t>
  </si>
  <si>
    <t>▲ 1.72</t>
  </si>
  <si>
    <t>その他会計（黒字）</t>
  </si>
  <si>
    <t>（百万円）</t>
    <phoneticPr fontId="5"/>
  </si>
  <si>
    <t>H26末</t>
    <phoneticPr fontId="5"/>
  </si>
  <si>
    <t>H27末</t>
    <phoneticPr fontId="5"/>
  </si>
  <si>
    <t>H28末</t>
    <phoneticPr fontId="5"/>
  </si>
  <si>
    <t>H29末</t>
    <phoneticPr fontId="5"/>
  </si>
  <si>
    <t>H30末</t>
    <phoneticPr fontId="5"/>
  </si>
  <si>
    <t>庁舎整備基金</t>
    <rPh sb="0" eb="2">
      <t>チョウシャ</t>
    </rPh>
    <rPh sb="2" eb="4">
      <t>セイビ</t>
    </rPh>
    <rPh sb="4" eb="6">
      <t>キキン</t>
    </rPh>
    <phoneticPr fontId="2"/>
  </si>
  <si>
    <t>退職手当基金</t>
    <rPh sb="0" eb="2">
      <t>タイショク</t>
    </rPh>
    <rPh sb="2" eb="4">
      <t>テアテ</t>
    </rPh>
    <rPh sb="4" eb="6">
      <t>キキン</t>
    </rPh>
    <phoneticPr fontId="2"/>
  </si>
  <si>
    <t>ふるさと大和高田応援基金</t>
    <rPh sb="4" eb="8">
      <t>ヤマトタカダ</t>
    </rPh>
    <rPh sb="8" eb="10">
      <t>オウエン</t>
    </rPh>
    <rPh sb="10" eb="12">
      <t>キキン</t>
    </rPh>
    <phoneticPr fontId="2"/>
  </si>
  <si>
    <t>公共施設整備基金</t>
    <rPh sb="0" eb="2">
      <t>コウキョウ</t>
    </rPh>
    <rPh sb="2" eb="4">
      <t>シセツ</t>
    </rPh>
    <rPh sb="4" eb="6">
      <t>セイビ</t>
    </rPh>
    <rPh sb="6" eb="8">
      <t>キキン</t>
    </rPh>
    <phoneticPr fontId="2"/>
  </si>
  <si>
    <t>交通遺児就学援助等基金</t>
    <rPh sb="0" eb="2">
      <t>コウツウ</t>
    </rPh>
    <rPh sb="2" eb="4">
      <t>イジ</t>
    </rPh>
    <rPh sb="4" eb="6">
      <t>シュウガク</t>
    </rPh>
    <rPh sb="6" eb="8">
      <t>エンジョ</t>
    </rPh>
    <rPh sb="8" eb="9">
      <t>トウ</t>
    </rPh>
    <rPh sb="9" eb="11">
      <t>キキン</t>
    </rPh>
    <phoneticPr fontId="2"/>
  </si>
  <si>
    <t>大和高田市土地開発公社</t>
    <rPh sb="0" eb="5">
      <t>ヤマトタカダシ</t>
    </rPh>
    <rPh sb="5" eb="7">
      <t>トチ</t>
    </rPh>
    <rPh sb="7" eb="9">
      <t>カイハツ</t>
    </rPh>
    <rPh sb="9" eb="11">
      <t>コウシャ</t>
    </rPh>
    <phoneticPr fontId="2"/>
  </si>
  <si>
    <t>奈良県葛城地区清掃事務組合</t>
  </si>
  <si>
    <t>葛城広域行政事務組合</t>
  </si>
  <si>
    <t>奈良県住宅新築資金等貸付金回収管理組合</t>
  </si>
  <si>
    <t>奈良県後期高齢者医療広域連合</t>
  </si>
  <si>
    <t>奈良県広域消防組合</t>
  </si>
  <si>
    <t>山辺・県北西部広域環境衛生組合</t>
  </si>
  <si>
    <t>-</t>
    <phoneticPr fontId="2"/>
  </si>
  <si>
    <t>-</t>
    <phoneticPr fontId="2"/>
  </si>
  <si>
    <t>国民健康保険天満診療所特別会計</t>
    <phoneticPr fontId="5"/>
  </si>
  <si>
    <t>病院事業会計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</si>
  <si>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</si>
  <si>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</si>
  <si>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</si>
  <si>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</si>
  <si>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</si>
  <si>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</si>
  <si>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</si>
  <si>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</si>
  <si>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</si>
  <si>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</si>
  <si>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有形固定資産減価償却率</t>
    <phoneticPr fontId="5"/>
  </si>
  <si>
    <t>将来負担比率</t>
    <phoneticPr fontId="5"/>
  </si>
  <si>
    <t>類似団体平均に比べ、有形固定資産減価償却率が３．７％高く、将来負担比率が２１．６％高いことから、将来負担比率を勘案しつつ、有形固定資産の更新事業を進める必要があると考える。
そのためには、単純に施設の更新事業を行うのではなく、施設ごとの個別施設計画の策定を進めながら、長寿命化や公共施設の適正規模も勘案した施設整備が必要である。</t>
    <phoneticPr fontId="5"/>
  </si>
  <si>
    <t>類似団体平均と同様に将来負担比率、実質公債費比率ともに良化傾向であったが、令和元年度の将来負担比率については、前年度より３．７％悪化した。
これは、令和元年度から令和３年度までの新庁舎建設事業にかかる令和元年度分の地方債１８．５億円を発行したことにより、地方債残高が大きく増加したことが主な要因と考えられる。
令和２年度から令和３年度についても同様に新庁舎建設事業にかかる多額の地方債を発行するため、地方債残高は増加していく見込みである。
また、これらの地方債の償還は令和５年度から始まるため、今後の実質公債費比率の上昇要因となると考えられる。実質公債費比率、将来負担比率ともに留意しつつ、今後の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</si>
</sst>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7"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3BAF-4021-A418-3C316B137C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36079</c:v>
                </c:pt>
                <c:pt idx="1">
                  <c:v>25189</c:v>
                </c:pt>
                <c:pt idx="2">
                  <c:v>21968</c:v>
                </c:pt>
                <c:pt idx="3">
                  <c:v>26592</c:v>
                </c:pt>
                <c:pt idx="4">
                  <c:v>72586</c:v>
                </c:pt>
              </c:numCache>
            </c:numRef>
          </c:val>
          <c:smooth val="0"/>
          <c:extLst xmlns:c16r2="http://schemas.microsoft.com/office/drawing/2015/06/chart">
            <c:ext xmlns:c16="http://schemas.microsoft.com/office/drawing/2014/chart" uri="{C3380CC4-5D6E-409C-BE32-E72D297353CC}">
              <c16:uniqueId val="{00000001-3BAF-4021-A418-3C316B137C5A}"/>
            </c:ext>
          </c:extLst>
        </c:ser>
        <c:dLbls>
          <c:showLegendKey val="0"/>
          <c:showVal val="0"/>
          <c:showCatName val="0"/>
          <c:showSerName val="0"/>
          <c:showPercent val="0"/>
          <c:showBubbleSize val="0"/>
        </c:dLbls>
        <c:marker val="1"/>
        <c:smooth val="0"/>
        <c:axId val="388760664"/>
        <c:axId val="385386296"/>
      </c:lineChart>
      <c:catAx>
        <c:axId val="388760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386296"/>
        <c:crosses val="autoZero"/>
        <c:auto val="1"/>
        <c:lblAlgn val="ctr"/>
        <c:lblOffset val="100"/>
        <c:tickLblSkip val="1"/>
        <c:tickMarkSkip val="1"/>
        <c:noMultiLvlLbl val="0"/>
      </c:catAx>
      <c:valAx>
        <c:axId val="3853862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8760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6.51</c:v>
                </c:pt>
                <c:pt idx="1">
                  <c:v>6.73</c:v>
                </c:pt>
                <c:pt idx="2">
                  <c:v>9.5399999999999991</c:v>
                </c:pt>
                <c:pt idx="3">
                  <c:v>6.04</c:v>
                </c:pt>
                <c:pt idx="4">
                  <c:v>3.43</c:v>
                </c:pt>
              </c:numCache>
            </c:numRef>
          </c:val>
          <c:extLst xmlns:c16r2="http://schemas.microsoft.com/office/drawing/2015/06/chart">
            <c:ext xmlns:c16="http://schemas.microsoft.com/office/drawing/2014/chart" uri="{C3380CC4-5D6E-409C-BE32-E72D297353CC}">
              <c16:uniqueId val="{00000000-33C4-479D-96A7-ED9B1D5E91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7.71</c:v>
                </c:pt>
                <c:pt idx="1">
                  <c:v>7.81</c:v>
                </c:pt>
                <c:pt idx="2">
                  <c:v>7.63</c:v>
                </c:pt>
                <c:pt idx="3">
                  <c:v>5.7</c:v>
                </c:pt>
                <c:pt idx="4">
                  <c:v>8.68</c:v>
                </c:pt>
              </c:numCache>
            </c:numRef>
          </c:val>
          <c:extLst xmlns:c16r2="http://schemas.microsoft.com/office/drawing/2015/06/chart">
            <c:ext xmlns:c16="http://schemas.microsoft.com/office/drawing/2014/chart" uri="{C3380CC4-5D6E-409C-BE32-E72D297353CC}">
              <c16:uniqueId val="{00000001-33C4-479D-96A7-ED9B1D5E91C3}"/>
            </c:ext>
          </c:extLst>
        </c:ser>
        <c:dLbls>
          <c:showLegendKey val="0"/>
          <c:showVal val="0"/>
          <c:showCatName val="0"/>
          <c:showSerName val="0"/>
          <c:showPercent val="0"/>
          <c:showBubbleSize val="0"/>
        </c:dLbls>
        <c:gapWidth val="250"/>
        <c:overlap val="100"/>
        <c:axId val="499043824"/>
        <c:axId val="38630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c:v>
                </c:pt>
                <c:pt idx="1">
                  <c:v>0.14000000000000001</c:v>
                </c:pt>
                <c:pt idx="2">
                  <c:v>2.96</c:v>
                </c:pt>
                <c:pt idx="3">
                  <c:v>-5.65</c:v>
                </c:pt>
                <c:pt idx="4">
                  <c:v>-2.52</c:v>
                </c:pt>
              </c:numCache>
            </c:numRef>
          </c:val>
          <c:smooth val="0"/>
          <c:extLst xmlns:c16r2="http://schemas.microsoft.com/office/drawing/2015/06/chart">
            <c:ext xmlns:c16="http://schemas.microsoft.com/office/drawing/2014/chart" uri="{C3380CC4-5D6E-409C-BE32-E72D297353CC}">
              <c16:uniqueId val="{00000002-33C4-479D-96A7-ED9B1D5E91C3}"/>
            </c:ext>
          </c:extLst>
        </c:ser>
        <c:dLbls>
          <c:showLegendKey val="0"/>
          <c:showVal val="0"/>
          <c:showCatName val="0"/>
          <c:showSerName val="0"/>
          <c:showPercent val="0"/>
          <c:showBubbleSize val="0"/>
        </c:dLbls>
        <c:marker val="1"/>
        <c:smooth val="0"/>
        <c:axId val="499043824"/>
        <c:axId val="386302304"/>
      </c:lineChart>
      <c:catAx>
        <c:axId val="49904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6302304"/>
        <c:crosses val="autoZero"/>
        <c:auto val="1"/>
        <c:lblAlgn val="ctr"/>
        <c:lblOffset val="100"/>
        <c:tickLblSkip val="1"/>
        <c:tickMarkSkip val="1"/>
        <c:noMultiLvlLbl val="0"/>
      </c:catAx>
      <c:valAx>
        <c:axId val="3863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4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0.08</c:v>
                </c:pt>
                <c:pt idx="2">
                  <c:v>#N/A</c:v>
                </c:pt>
                <c:pt idx="3">
                  <c:v>0.05</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0F1C-4015-B40C-A0B5CEA254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1.73</c:v>
                </c:pt>
                <c:pt idx="1">
                  <c:v>#N/A</c:v>
                </c:pt>
                <c:pt idx="2">
                  <c:v>1.78</c:v>
                </c:pt>
                <c:pt idx="3">
                  <c:v>#N/A</c:v>
                </c:pt>
                <c:pt idx="4">
                  <c:v>1.72</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F1C-4015-B40C-A0B5CEA25464}"/>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c:v>
                </c:pt>
                <c:pt idx="4">
                  <c:v>#N/A</c:v>
                </c:pt>
                <c:pt idx="5">
                  <c:v>0.09</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2-0F1C-4015-B40C-A0B5CEA25464}"/>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0.08</c:v>
                </c:pt>
                <c:pt idx="4">
                  <c:v>#N/A</c:v>
                </c:pt>
                <c:pt idx="5">
                  <c:v>0.32</c:v>
                </c:pt>
                <c:pt idx="6">
                  <c:v>#N/A</c:v>
                </c:pt>
                <c:pt idx="7">
                  <c:v>0.81</c:v>
                </c:pt>
                <c:pt idx="8">
                  <c:v>#N/A</c:v>
                </c:pt>
                <c:pt idx="9">
                  <c:v>0.68</c:v>
                </c:pt>
              </c:numCache>
            </c:numRef>
          </c:val>
          <c:extLst xmlns:c16r2="http://schemas.microsoft.com/office/drawing/2015/06/chart">
            <c:ext xmlns:c16="http://schemas.microsoft.com/office/drawing/2014/chart" uri="{C3380CC4-5D6E-409C-BE32-E72D297353CC}">
              <c16:uniqueId val="{00000003-0F1C-4015-B40C-A0B5CEA2546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0.79</c:v>
                </c:pt>
                <c:pt idx="2">
                  <c:v>#N/A</c:v>
                </c:pt>
                <c:pt idx="3">
                  <c:v>1.19</c:v>
                </c:pt>
                <c:pt idx="4">
                  <c:v>#N/A</c:v>
                </c:pt>
                <c:pt idx="5">
                  <c:v>1.0900000000000001</c:v>
                </c:pt>
                <c:pt idx="6">
                  <c:v>#N/A</c:v>
                </c:pt>
                <c:pt idx="7">
                  <c:v>1.0900000000000001</c:v>
                </c:pt>
                <c:pt idx="8">
                  <c:v>#N/A</c:v>
                </c:pt>
                <c:pt idx="9">
                  <c:v>0.9</c:v>
                </c:pt>
              </c:numCache>
            </c:numRef>
          </c:val>
          <c:extLst xmlns:c16r2="http://schemas.microsoft.com/office/drawing/2015/06/chart">
            <c:ext xmlns:c16="http://schemas.microsoft.com/office/drawing/2014/chart" uri="{C3380CC4-5D6E-409C-BE32-E72D297353CC}">
              <c16:uniqueId val="{00000004-0F1C-4015-B40C-A0B5CEA25464}"/>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8.7799999999999994</c:v>
                </c:pt>
                <c:pt idx="2">
                  <c:v>#N/A</c:v>
                </c:pt>
                <c:pt idx="3">
                  <c:v>11</c:v>
                </c:pt>
                <c:pt idx="4">
                  <c:v>#N/A</c:v>
                </c:pt>
                <c:pt idx="5">
                  <c:v>8.1</c:v>
                </c:pt>
                <c:pt idx="6">
                  <c:v>#N/A</c:v>
                </c:pt>
                <c:pt idx="7">
                  <c:v>6.93</c:v>
                </c:pt>
                <c:pt idx="8">
                  <c:v>#N/A</c:v>
                </c:pt>
                <c:pt idx="9">
                  <c:v>2.4300000000000002</c:v>
                </c:pt>
              </c:numCache>
            </c:numRef>
          </c:val>
          <c:extLst xmlns:c16r2="http://schemas.microsoft.com/office/drawing/2015/06/chart">
            <c:ext xmlns:c16="http://schemas.microsoft.com/office/drawing/2014/chart" uri="{C3380CC4-5D6E-409C-BE32-E72D297353CC}">
              <c16:uniqueId val="{00000005-0F1C-4015-B40C-A0B5CEA2546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3.76</c:v>
                </c:pt>
                <c:pt idx="2">
                  <c:v>#N/A</c:v>
                </c:pt>
                <c:pt idx="3">
                  <c:v>4.01</c:v>
                </c:pt>
                <c:pt idx="4">
                  <c:v>#N/A</c:v>
                </c:pt>
                <c:pt idx="5">
                  <c:v>5.27</c:v>
                </c:pt>
                <c:pt idx="6">
                  <c:v>#N/A</c:v>
                </c:pt>
                <c:pt idx="7">
                  <c:v>2.85</c:v>
                </c:pt>
                <c:pt idx="8">
                  <c:v>#N/A</c:v>
                </c:pt>
                <c:pt idx="9">
                  <c:v>2.5499999999999998</c:v>
                </c:pt>
              </c:numCache>
            </c:numRef>
          </c:val>
          <c:extLst xmlns:c16r2="http://schemas.microsoft.com/office/drawing/2015/06/chart">
            <c:ext xmlns:c16="http://schemas.microsoft.com/office/drawing/2014/chart" uri="{C3380CC4-5D6E-409C-BE32-E72D297353CC}">
              <c16:uniqueId val="{00000006-0F1C-4015-B40C-A0B5CEA2546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8.25</c:v>
                </c:pt>
                <c:pt idx="2">
                  <c:v>#N/A</c:v>
                </c:pt>
                <c:pt idx="3">
                  <c:v>8.5</c:v>
                </c:pt>
                <c:pt idx="4">
                  <c:v>#N/A</c:v>
                </c:pt>
                <c:pt idx="5">
                  <c:v>11.26</c:v>
                </c:pt>
                <c:pt idx="6">
                  <c:v>#N/A</c:v>
                </c:pt>
                <c:pt idx="7">
                  <c:v>6.04</c:v>
                </c:pt>
                <c:pt idx="8">
                  <c:v>#N/A</c:v>
                </c:pt>
                <c:pt idx="9">
                  <c:v>3.43</c:v>
                </c:pt>
              </c:numCache>
            </c:numRef>
          </c:val>
          <c:extLst xmlns:c16r2="http://schemas.microsoft.com/office/drawing/2015/06/chart">
            <c:ext xmlns:c16="http://schemas.microsoft.com/office/drawing/2014/chart" uri="{C3380CC4-5D6E-409C-BE32-E72D297353CC}">
              <c16:uniqueId val="{00000007-0F1C-4015-B40C-A0B5CEA2546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5.03</c:v>
                </c:pt>
                <c:pt idx="4">
                  <c:v>#N/A</c:v>
                </c:pt>
                <c:pt idx="5">
                  <c:v>5.07</c:v>
                </c:pt>
                <c:pt idx="6">
                  <c:v>#N/A</c:v>
                </c:pt>
                <c:pt idx="7">
                  <c:v>6.21</c:v>
                </c:pt>
                <c:pt idx="8">
                  <c:v>#N/A</c:v>
                </c:pt>
                <c:pt idx="9">
                  <c:v>7.02</c:v>
                </c:pt>
              </c:numCache>
            </c:numRef>
          </c:val>
          <c:extLst xmlns:c16r2="http://schemas.microsoft.com/office/drawing/2015/06/chart">
            <c:ext xmlns:c16="http://schemas.microsoft.com/office/drawing/2014/chart" uri="{C3380CC4-5D6E-409C-BE32-E72D297353CC}">
              <c16:uniqueId val="{00000008-0F1C-4015-B40C-A0B5CEA25464}"/>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2.3199999999999998</c:v>
                </c:pt>
                <c:pt idx="1">
                  <c:v>#N/A</c:v>
                </c:pt>
                <c:pt idx="2">
                  <c:v>2.4</c:v>
                </c:pt>
                <c:pt idx="3">
                  <c:v>#N/A</c:v>
                </c:pt>
                <c:pt idx="4">
                  <c:v>2.33</c:v>
                </c:pt>
                <c:pt idx="5">
                  <c:v>#N/A</c:v>
                </c:pt>
                <c:pt idx="6">
                  <c:v>2.33</c:v>
                </c:pt>
                <c:pt idx="7">
                  <c:v>#N/A</c:v>
                </c:pt>
                <c:pt idx="8">
                  <c:v>2.2799999999999998</c:v>
                </c:pt>
                <c:pt idx="9">
                  <c:v>#N/A</c:v>
                </c:pt>
              </c:numCache>
            </c:numRef>
          </c:val>
          <c:extLst xmlns:c16r2="http://schemas.microsoft.com/office/drawing/2015/06/chart">
            <c:ext xmlns:c16="http://schemas.microsoft.com/office/drawing/2014/chart" uri="{C3380CC4-5D6E-409C-BE32-E72D297353CC}">
              <c16:uniqueId val="{00000009-0F1C-4015-B40C-A0B5CEA25464}"/>
            </c:ext>
          </c:extLst>
        </c:ser>
        <c:dLbls>
          <c:showLegendKey val="0"/>
          <c:showVal val="0"/>
          <c:showCatName val="0"/>
          <c:showSerName val="0"/>
          <c:showPercent val="0"/>
          <c:showBubbleSize val="0"/>
        </c:dLbls>
        <c:gapWidth val="150"/>
        <c:overlap val="100"/>
        <c:axId val="390345920"/>
        <c:axId val="390344352"/>
      </c:barChart>
      <c:catAx>
        <c:axId val="39034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344352"/>
        <c:crosses val="autoZero"/>
        <c:auto val="1"/>
        <c:lblAlgn val="ctr"/>
        <c:lblOffset val="100"/>
        <c:tickLblSkip val="1"/>
        <c:tickMarkSkip val="1"/>
        <c:noMultiLvlLbl val="0"/>
      </c:catAx>
      <c:valAx>
        <c:axId val="39034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345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2262</c:v>
                </c:pt>
                <c:pt idx="5">
                  <c:v>2298</c:v>
                </c:pt>
                <c:pt idx="8">
                  <c:v>2421</c:v>
                </c:pt>
                <c:pt idx="11">
                  <c:v>2264</c:v>
                </c:pt>
                <c:pt idx="14">
                  <c:v>2276</c:v>
                </c:pt>
              </c:numCache>
            </c:numRef>
          </c:val>
          <c:extLst xmlns:c16r2="http://schemas.microsoft.com/office/drawing/2015/06/chart">
            <c:ext xmlns:c16="http://schemas.microsoft.com/office/drawing/2014/chart" uri="{C3380CC4-5D6E-409C-BE32-E72D297353CC}">
              <c16:uniqueId val="{00000000-2BE5-421D-B139-A60A19DE30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E5-421D-B139-A60A19DE30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E5-421D-B139-A60A19DE30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204</c:v>
                </c:pt>
                <c:pt idx="3">
                  <c:v>175</c:v>
                </c:pt>
                <c:pt idx="6">
                  <c:v>116</c:v>
                </c:pt>
                <c:pt idx="9">
                  <c:v>64</c:v>
                </c:pt>
                <c:pt idx="12">
                  <c:v>56</c:v>
                </c:pt>
              </c:numCache>
            </c:numRef>
          </c:val>
          <c:extLst xmlns:c16r2="http://schemas.microsoft.com/office/drawing/2015/06/chart">
            <c:ext xmlns:c16="http://schemas.microsoft.com/office/drawing/2014/chart" uri="{C3380CC4-5D6E-409C-BE32-E72D297353CC}">
              <c16:uniqueId val="{00000003-2BE5-421D-B139-A60A19DE30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910</c:v>
                </c:pt>
                <c:pt idx="3">
                  <c:v>944</c:v>
                </c:pt>
                <c:pt idx="6">
                  <c:v>1054</c:v>
                </c:pt>
                <c:pt idx="9">
                  <c:v>1040</c:v>
                </c:pt>
                <c:pt idx="12">
                  <c:v>1072</c:v>
                </c:pt>
              </c:numCache>
            </c:numRef>
          </c:val>
          <c:extLst xmlns:c16r2="http://schemas.microsoft.com/office/drawing/2015/06/chart">
            <c:ext xmlns:c16="http://schemas.microsoft.com/office/drawing/2014/chart" uri="{C3380CC4-5D6E-409C-BE32-E72D297353CC}">
              <c16:uniqueId val="{00000004-2BE5-421D-B139-A60A19DE30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E5-421D-B139-A60A19DE30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E5-421D-B139-A60A19DE30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2534</c:v>
                </c:pt>
                <c:pt idx="3">
                  <c:v>2408</c:v>
                </c:pt>
                <c:pt idx="6">
                  <c:v>2322</c:v>
                </c:pt>
                <c:pt idx="9">
                  <c:v>2306</c:v>
                </c:pt>
                <c:pt idx="12">
                  <c:v>2285</c:v>
                </c:pt>
              </c:numCache>
            </c:numRef>
          </c:val>
          <c:extLst xmlns:c16r2="http://schemas.microsoft.com/office/drawing/2015/06/chart">
            <c:ext xmlns:c16="http://schemas.microsoft.com/office/drawing/2014/chart" uri="{C3380CC4-5D6E-409C-BE32-E72D297353CC}">
              <c16:uniqueId val="{00000007-2BE5-421D-B139-A60A19DE30F9}"/>
            </c:ext>
          </c:extLst>
        </c:ser>
        <c:dLbls>
          <c:showLegendKey val="0"/>
          <c:showVal val="0"/>
          <c:showCatName val="0"/>
          <c:showSerName val="0"/>
          <c:showPercent val="0"/>
          <c:showBubbleSize val="0"/>
        </c:dLbls>
        <c:gapWidth val="100"/>
        <c:overlap val="100"/>
        <c:axId val="390343176"/>
        <c:axId val="39033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1387</c:v>
                </c:pt>
                <c:pt idx="2">
                  <c:v>#N/A</c:v>
                </c:pt>
                <c:pt idx="3">
                  <c:v>#N/A</c:v>
                </c:pt>
                <c:pt idx="4">
                  <c:v>1229</c:v>
                </c:pt>
                <c:pt idx="5">
                  <c:v>#N/A</c:v>
                </c:pt>
                <c:pt idx="6">
                  <c:v>#N/A</c:v>
                </c:pt>
                <c:pt idx="7">
                  <c:v>1071</c:v>
                </c:pt>
                <c:pt idx="8">
                  <c:v>#N/A</c:v>
                </c:pt>
                <c:pt idx="9">
                  <c:v>#N/A</c:v>
                </c:pt>
                <c:pt idx="10">
                  <c:v>1146</c:v>
                </c:pt>
                <c:pt idx="11">
                  <c:v>#N/A</c:v>
                </c:pt>
                <c:pt idx="12">
                  <c:v>#N/A</c:v>
                </c:pt>
                <c:pt idx="13">
                  <c:v>1137</c:v>
                </c:pt>
                <c:pt idx="14">
                  <c:v>#N/A</c:v>
                </c:pt>
              </c:numCache>
            </c:numRef>
          </c:val>
          <c:smooth val="0"/>
          <c:extLst xmlns:c16r2="http://schemas.microsoft.com/office/drawing/2015/06/chart">
            <c:ext xmlns:c16="http://schemas.microsoft.com/office/drawing/2014/chart" uri="{C3380CC4-5D6E-409C-BE32-E72D297353CC}">
              <c16:uniqueId val="{00000008-2BE5-421D-B139-A60A19DE30F9}"/>
            </c:ext>
          </c:extLst>
        </c:ser>
        <c:dLbls>
          <c:showLegendKey val="0"/>
          <c:showVal val="0"/>
          <c:showCatName val="0"/>
          <c:showSerName val="0"/>
          <c:showPercent val="0"/>
          <c:showBubbleSize val="0"/>
        </c:dLbls>
        <c:marker val="1"/>
        <c:smooth val="0"/>
        <c:axId val="390343176"/>
        <c:axId val="390339648"/>
      </c:lineChart>
      <c:catAx>
        <c:axId val="390343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0339648"/>
        <c:crosses val="autoZero"/>
        <c:auto val="1"/>
        <c:lblAlgn val="ctr"/>
        <c:lblOffset val="100"/>
        <c:tickLblSkip val="1"/>
        <c:tickMarkSkip val="1"/>
        <c:noMultiLvlLbl val="0"/>
      </c:catAx>
      <c:valAx>
        <c:axId val="39033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343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24162</c:v>
                </c:pt>
                <c:pt idx="5">
                  <c:v>23857</c:v>
                </c:pt>
                <c:pt idx="8">
                  <c:v>23571</c:v>
                </c:pt>
                <c:pt idx="11">
                  <c:v>23576</c:v>
                </c:pt>
                <c:pt idx="14">
                  <c:v>23600</c:v>
                </c:pt>
              </c:numCache>
            </c:numRef>
          </c:val>
          <c:extLst xmlns:c16r2="http://schemas.microsoft.com/office/drawing/2015/06/chart">
            <c:ext xmlns:c16="http://schemas.microsoft.com/office/drawing/2014/chart" uri="{C3380CC4-5D6E-409C-BE32-E72D297353CC}">
              <c16:uniqueId val="{00000000-37F5-40E5-995B-416EE452E9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6141</c:v>
                </c:pt>
                <c:pt idx="5">
                  <c:v>6093</c:v>
                </c:pt>
                <c:pt idx="8">
                  <c:v>4883</c:v>
                </c:pt>
                <c:pt idx="11">
                  <c:v>5511</c:v>
                </c:pt>
                <c:pt idx="14">
                  <c:v>5891</c:v>
                </c:pt>
              </c:numCache>
            </c:numRef>
          </c:val>
          <c:extLst xmlns:c16r2="http://schemas.microsoft.com/office/drawing/2015/06/chart">
            <c:ext xmlns:c16="http://schemas.microsoft.com/office/drawing/2014/chart" uri="{C3380CC4-5D6E-409C-BE32-E72D297353CC}">
              <c16:uniqueId val="{00000001-37F5-40E5-995B-416EE452E9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3956</c:v>
                </c:pt>
                <c:pt idx="5">
                  <c:v>4167</c:v>
                </c:pt>
                <c:pt idx="8">
                  <c:v>4361</c:v>
                </c:pt>
                <c:pt idx="11">
                  <c:v>4540</c:v>
                </c:pt>
                <c:pt idx="14">
                  <c:v>5011</c:v>
                </c:pt>
              </c:numCache>
            </c:numRef>
          </c:val>
          <c:extLst xmlns:c16r2="http://schemas.microsoft.com/office/drawing/2015/06/chart">
            <c:ext xmlns:c16="http://schemas.microsoft.com/office/drawing/2014/chart" uri="{C3380CC4-5D6E-409C-BE32-E72D297353CC}">
              <c16:uniqueId val="{00000002-37F5-40E5-995B-416EE452E9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7F5-40E5-995B-416EE452E9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7F5-40E5-995B-416EE452E9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588</c:v>
                </c:pt>
                <c:pt idx="3">
                  <c:v>512</c:v>
                </c:pt>
                <c:pt idx="6">
                  <c:v>782</c:v>
                </c:pt>
                <c:pt idx="9">
                  <c:v>763</c:v>
                </c:pt>
                <c:pt idx="12">
                  <c:v>552</c:v>
                </c:pt>
              </c:numCache>
            </c:numRef>
          </c:val>
          <c:extLst xmlns:c16r2="http://schemas.microsoft.com/office/drawing/2015/06/chart">
            <c:ext xmlns:c16="http://schemas.microsoft.com/office/drawing/2014/chart" uri="{C3380CC4-5D6E-409C-BE32-E72D297353CC}">
              <c16:uniqueId val="{00000005-37F5-40E5-995B-416EE452E9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3944</c:v>
                </c:pt>
                <c:pt idx="3">
                  <c:v>3845</c:v>
                </c:pt>
                <c:pt idx="6">
                  <c:v>3629</c:v>
                </c:pt>
                <c:pt idx="9">
                  <c:v>3467</c:v>
                </c:pt>
                <c:pt idx="12">
                  <c:v>3450</c:v>
                </c:pt>
              </c:numCache>
            </c:numRef>
          </c:val>
          <c:extLst xmlns:c16r2="http://schemas.microsoft.com/office/drawing/2015/06/chart">
            <c:ext xmlns:c16="http://schemas.microsoft.com/office/drawing/2014/chart" uri="{C3380CC4-5D6E-409C-BE32-E72D297353CC}">
              <c16:uniqueId val="{00000006-37F5-40E5-995B-416EE452E9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506</c:v>
                </c:pt>
                <c:pt idx="3">
                  <c:v>394</c:v>
                </c:pt>
                <c:pt idx="6">
                  <c:v>314</c:v>
                </c:pt>
                <c:pt idx="9">
                  <c:v>287</c:v>
                </c:pt>
                <c:pt idx="12">
                  <c:v>255</c:v>
                </c:pt>
              </c:numCache>
            </c:numRef>
          </c:val>
          <c:extLst xmlns:c16r2="http://schemas.microsoft.com/office/drawing/2015/06/chart">
            <c:ext xmlns:c16="http://schemas.microsoft.com/office/drawing/2014/chart" uri="{C3380CC4-5D6E-409C-BE32-E72D297353CC}">
              <c16:uniqueId val="{00000007-37F5-40E5-995B-416EE452E9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14209</c:v>
                </c:pt>
                <c:pt idx="3">
                  <c:v>13893</c:v>
                </c:pt>
                <c:pt idx="6">
                  <c:v>13306</c:v>
                </c:pt>
                <c:pt idx="9">
                  <c:v>13266</c:v>
                </c:pt>
                <c:pt idx="12">
                  <c:v>13752</c:v>
                </c:pt>
              </c:numCache>
            </c:numRef>
          </c:val>
          <c:extLst xmlns:c16r2="http://schemas.microsoft.com/office/drawing/2015/06/chart">
            <c:ext xmlns:c16="http://schemas.microsoft.com/office/drawing/2014/chart" uri="{C3380CC4-5D6E-409C-BE32-E72D297353CC}">
              <c16:uniqueId val="{00000008-37F5-40E5-995B-416EE452E9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7F5-40E5-995B-416EE452E9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22711</c:v>
                </c:pt>
                <c:pt idx="3">
                  <c:v>22113</c:v>
                </c:pt>
                <c:pt idx="6">
                  <c:v>21410</c:v>
                </c:pt>
                <c:pt idx="9">
                  <c:v>20904</c:v>
                </c:pt>
                <c:pt idx="12">
                  <c:v>22093</c:v>
                </c:pt>
              </c:numCache>
            </c:numRef>
          </c:val>
          <c:extLst xmlns:c16r2="http://schemas.microsoft.com/office/drawing/2015/06/chart">
            <c:ext xmlns:c16="http://schemas.microsoft.com/office/drawing/2014/chart" uri="{C3380CC4-5D6E-409C-BE32-E72D297353CC}">
              <c16:uniqueId val="{0000000A-37F5-40E5-995B-416EE452E9E4}"/>
            </c:ext>
          </c:extLst>
        </c:ser>
        <c:dLbls>
          <c:showLegendKey val="0"/>
          <c:showVal val="0"/>
          <c:showCatName val="0"/>
          <c:showSerName val="0"/>
          <c:showPercent val="0"/>
          <c:showBubbleSize val="0"/>
        </c:dLbls>
        <c:gapWidth val="100"/>
        <c:overlap val="100"/>
        <c:axId val="390343960"/>
        <c:axId val="390340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7699</c:v>
                </c:pt>
                <c:pt idx="2">
                  <c:v>#N/A</c:v>
                </c:pt>
                <c:pt idx="3">
                  <c:v>#N/A</c:v>
                </c:pt>
                <c:pt idx="4">
                  <c:v>6639</c:v>
                </c:pt>
                <c:pt idx="5">
                  <c:v>#N/A</c:v>
                </c:pt>
                <c:pt idx="6">
                  <c:v>#N/A</c:v>
                </c:pt>
                <c:pt idx="7">
                  <c:v>6627</c:v>
                </c:pt>
                <c:pt idx="8">
                  <c:v>#N/A</c:v>
                </c:pt>
                <c:pt idx="9">
                  <c:v>#N/A</c:v>
                </c:pt>
                <c:pt idx="10">
                  <c:v>5060</c:v>
                </c:pt>
                <c:pt idx="11">
                  <c:v>#N/A</c:v>
                </c:pt>
                <c:pt idx="12">
                  <c:v>#N/A</c:v>
                </c:pt>
                <c:pt idx="13">
                  <c:v>5600</c:v>
                </c:pt>
                <c:pt idx="14">
                  <c:v>#N/A</c:v>
                </c:pt>
              </c:numCache>
            </c:numRef>
          </c:val>
          <c:smooth val="0"/>
          <c:extLst xmlns:c16r2="http://schemas.microsoft.com/office/drawing/2015/06/chart">
            <c:ext xmlns:c16="http://schemas.microsoft.com/office/drawing/2014/chart" uri="{C3380CC4-5D6E-409C-BE32-E72D297353CC}">
              <c16:uniqueId val="{0000000B-37F5-40E5-995B-416EE452E9E4}"/>
            </c:ext>
          </c:extLst>
        </c:ser>
        <c:dLbls>
          <c:showLegendKey val="0"/>
          <c:showVal val="0"/>
          <c:showCatName val="0"/>
          <c:showSerName val="0"/>
          <c:showPercent val="0"/>
          <c:showBubbleSize val="0"/>
        </c:dLbls>
        <c:marker val="1"/>
        <c:smooth val="0"/>
        <c:axId val="390343960"/>
        <c:axId val="390340040"/>
      </c:lineChart>
      <c:catAx>
        <c:axId val="390343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0340040"/>
        <c:crosses val="autoZero"/>
        <c:auto val="1"/>
        <c:lblAlgn val="ctr"/>
        <c:lblOffset val="100"/>
        <c:tickLblSkip val="1"/>
        <c:tickMarkSkip val="1"/>
        <c:noMultiLvlLbl val="0"/>
      </c:catAx>
      <c:valAx>
        <c:axId val="390340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343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1122</c:v>
                </c:pt>
                <c:pt idx="1">
                  <c:v>827</c:v>
                </c:pt>
                <c:pt idx="2">
                  <c:v>1277</c:v>
                </c:pt>
              </c:numCache>
            </c:numRef>
          </c:val>
          <c:extLst xmlns:c16r2="http://schemas.microsoft.com/office/drawing/2015/06/chart">
            <c:ext xmlns:c16="http://schemas.microsoft.com/office/drawing/2014/chart" uri="{C3380CC4-5D6E-409C-BE32-E72D297353CC}">
              <c16:uniqueId val="{00000000-6F07-44CA-8BD6-8A5895EC55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c:v>
                </c:pt>
                <c:pt idx="1">
                  <c:v>8</c:v>
                </c:pt>
                <c:pt idx="2">
                  <c:v>16</c:v>
                </c:pt>
              </c:numCache>
            </c:numRef>
          </c:val>
          <c:extLst xmlns:c16r2="http://schemas.microsoft.com/office/drawing/2015/06/chart">
            <c:ext xmlns:c16="http://schemas.microsoft.com/office/drawing/2014/chart" uri="{C3380CC4-5D6E-409C-BE32-E72D297353CC}">
              <c16:uniqueId val="{00000001-6F07-44CA-8BD6-8A5895EC55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2577</c:v>
                </c:pt>
                <c:pt idx="1">
                  <c:v>2542</c:v>
                </c:pt>
                <c:pt idx="2">
                  <c:v>2247</c:v>
                </c:pt>
              </c:numCache>
            </c:numRef>
          </c:val>
          <c:extLst xmlns:c16r2="http://schemas.microsoft.com/office/drawing/2015/06/chart">
            <c:ext xmlns:c16="http://schemas.microsoft.com/office/drawing/2014/chart" uri="{C3380CC4-5D6E-409C-BE32-E72D297353CC}">
              <c16:uniqueId val="{00000002-6F07-44CA-8BD6-8A5895EC5558}"/>
            </c:ext>
          </c:extLst>
        </c:ser>
        <c:dLbls>
          <c:showLegendKey val="0"/>
          <c:showVal val="0"/>
          <c:showCatName val="0"/>
          <c:showSerName val="0"/>
          <c:showPercent val="0"/>
          <c:showBubbleSize val="0"/>
        </c:dLbls>
        <c:gapWidth val="120"/>
        <c:overlap val="100"/>
        <c:axId val="390346312"/>
        <c:axId val="390340432"/>
      </c:barChart>
      <c:catAx>
        <c:axId val="39034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0340432"/>
        <c:crosses val="autoZero"/>
        <c:auto val="1"/>
        <c:lblAlgn val="ctr"/>
        <c:lblOffset val="100"/>
        <c:tickLblSkip val="1"/>
        <c:tickMarkSkip val="1"/>
        <c:noMultiLvlLbl val="0"/>
      </c:catAx>
      <c:valAx>
        <c:axId val="390340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034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C3-4651-B301-D56FF96F590F}"/>
                </c:ext>
                <c:ext xmlns:c15="http://schemas.microsoft.com/office/drawing/2012/chart" uri="{CE6537A1-D6FC-4f65-9D91-7224C49458BB}">
                  <c15:dlblFieldTable>
                    <c15:dlblFTEntry>
                      <c15:txfldGUID>{B1594901-C4A3-4DD9-8A57-0AD04B72E2EE}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C3-4651-B301-D56FF96F590F}"/>
                </c:ext>
                <c:ext xmlns:c15="http://schemas.microsoft.com/office/drawing/2012/chart" uri="{CE6537A1-D6FC-4f65-9D91-7224C49458BB}">
                  <c15:dlblFieldTable>
                    <c15:dlblFTEntry>
                      <c15:txfldGUID>{4DD9E15A-B2DF-4332-BD04-CD316E002233}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C3-4651-B301-D56FF96F590F}"/>
                </c:ext>
                <c:ext xmlns:c15="http://schemas.microsoft.com/office/drawing/2012/chart" uri="{CE6537A1-D6FC-4f65-9D91-7224C49458BB}">
                  <c15:dlblFieldTable>
                    <c15:dlblFTEntry>
                      <c15:txfldGUID>{AA545D64-3BA2-4131-9E6F-B026B973B243}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C3-4651-B301-D56FF96F590F}"/>
                </c:ext>
                <c:ext xmlns:c15="http://schemas.microsoft.com/office/drawing/2012/chart" uri="{CE6537A1-D6FC-4f65-9D91-7224C49458BB}">
                  <c15:dlblFieldTable>
                    <c15:dlblFTEntry>
                      <c15:txfldGUID>{6A5DA6C1-0CAE-42D4-A5D5-656FDF64BA3B}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C3-4651-B301-D56FF96F590F}"/>
                </c:ext>
                <c:ext xmlns:c15="http://schemas.microsoft.com/office/drawing/2012/chart" uri="{CE6537A1-D6FC-4f65-9D91-7224C49458BB}">
                  <c15:dlblFieldTable>
                    <c15:dlblFTEntry>
                      <c15:txfldGUID>{56B994CC-E6C8-4C9D-A941-094E4E1F3952}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C3-4651-B301-D56FF96F590F}"/>
                </c:ext>
                <c:ext xmlns:c15="http://schemas.microsoft.com/office/drawing/2012/chart" uri="{CE6537A1-D6FC-4f65-9D91-7224C49458BB}">
                  <c15:layout/>
                  <c15:dlblFieldTable>
                    <c15:dlblFTEntry>
                      <c15:txfldGUID>{846955C3-7D8F-4233-A6BC-A92722B9754C}</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C3-4651-B301-D56FF96F590F}"/>
                </c:ext>
                <c:ext xmlns:c15="http://schemas.microsoft.com/office/drawing/2012/chart" uri="{CE6537A1-D6FC-4f65-9D91-7224C49458BB}">
                  <c15:layout/>
                  <c15:dlblFieldTable>
                    <c15:dlblFTEntry>
                      <c15:txfldGUID>{3039DB0D-FA91-4DA0-AD68-2521B27502A1}</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C3-4651-B301-D56FF96F590F}"/>
                </c:ext>
                <c:ext xmlns:c15="http://schemas.microsoft.com/office/drawing/2012/chart" uri="{CE6537A1-D6FC-4f65-9D91-7224C49458BB}">
                  <c15:layout/>
                  <c15:dlblFieldTable>
                    <c15:dlblFTEntry>
                      <c15:txfldGUID>{46C9EC4E-7F40-4874-8090-AAF40C831A00}</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C3-4651-B301-D56FF96F590F}"/>
                </c:ext>
                <c:ext xmlns:c15="http://schemas.microsoft.com/office/drawing/2012/chart" uri="{CE6537A1-D6FC-4f65-9D91-7224C49458BB}">
                  <c15:layout/>
                  <c15:dlblFieldTable>
                    <c15:dlblFTEntry>
                      <c15:txfldGUID>{A06F29E1-7048-47EC-9082-D0E8A60C0543}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62.1</c:v>
                </c:pt>
                <c:pt idx="16">
                  <c:v>64.2</c:v>
                </c:pt>
                <c:pt idx="24">
                  <c:v>65</c:v>
                </c:pt>
                <c:pt idx="32">
                  <c:v>65.2</c:v>
                </c:pt>
              </c:numCache>
            </c:numRef>
          </c:xVal>
          <c:yVal>
            <c:numRef>
              <c:f>公会計指標分析・財政指標組合せ分析表!$BP$51:$DC$51</c:f>
              <c:numCache>
                <c:formatCode>#,##0.0;"▲ "#,##0.0</c:formatCode>
                <c:ptCount val="40"/>
                <c:pt idx="8">
                  <c:v>53.2</c:v>
                </c:pt>
                <c:pt idx="16">
                  <c:v>52.2</c:v>
                </c:pt>
                <c:pt idx="24">
                  <c:v>40</c:v>
                </c:pt>
                <c:pt idx="32">
                  <c:v>43.7</c:v>
                </c:pt>
              </c:numCache>
            </c:numRef>
          </c:yVal>
          <c:smooth val="0"/>
          <c:extLst xmlns:c16r2="http://schemas.microsoft.com/office/drawing/2015/06/chart">
            <c:ext xmlns:c16="http://schemas.microsoft.com/office/drawing/2014/chart" uri="{C3380CC4-5D6E-409C-BE32-E72D297353CC}">
              <c16:uniqueId val="{00000009-EFC3-4651-B301-D56FF96F59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C3-4651-B301-D56FF96F590F}"/>
                </c:ext>
                <c:ext xmlns:c15="http://schemas.microsoft.com/office/drawing/2012/chart" uri="{CE6537A1-D6FC-4f65-9D91-7224C49458BB}">
                  <c15:dlblFieldTable>
                    <c15:dlblFTEntry>
                      <c15:txfldGUID>{5751E012-35E3-4F9B-905A-2F2A2DCBCBC7}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C3-4651-B301-D56FF96F590F}"/>
                </c:ext>
                <c:ext xmlns:c15="http://schemas.microsoft.com/office/drawing/2012/chart" uri="{CE6537A1-D6FC-4f65-9D91-7224C49458BB}">
                  <c15:dlblFieldTable>
                    <c15:dlblFTEntry>
                      <c15:txfldGUID>{8FABE5CD-717B-4263-9DAB-31950167B51A}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C3-4651-B301-D56FF96F590F}"/>
                </c:ext>
                <c:ext xmlns:c15="http://schemas.microsoft.com/office/drawing/2012/chart" uri="{CE6537A1-D6FC-4f65-9D91-7224C49458BB}">
                  <c15:dlblFieldTable>
                    <c15:dlblFTEntry>
                      <c15:txfldGUID>{FA36BE62-31BF-45F8-8C3D-83215F85E26A}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C3-4651-B301-D56FF96F590F}"/>
                </c:ext>
                <c:ext xmlns:c15="http://schemas.microsoft.com/office/drawing/2012/chart" uri="{CE6537A1-D6FC-4f65-9D91-7224C49458BB}">
                  <c15:dlblFieldTable>
                    <c15:dlblFTEntry>
                      <c15:txfldGUID>{5CB9716D-3C44-48FC-BD05-B6EA9CFCFFF9}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C3-4651-B301-D56FF96F590F}"/>
                </c:ext>
                <c:ext xmlns:c15="http://schemas.microsoft.com/office/drawing/2012/chart" uri="{CE6537A1-D6FC-4f65-9D91-7224C49458BB}">
                  <c15:dlblFieldTable>
                    <c15:dlblFTEntry>
                      <c15:txfldGUID>{35BCDC0F-EF6B-4BCF-8B0D-6DFCA2DF3B7C}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C3-4651-B301-D56FF96F590F}"/>
                </c:ext>
                <c:ext xmlns:c15="http://schemas.microsoft.com/office/drawing/2012/chart" uri="{CE6537A1-D6FC-4f65-9D91-7224C49458BB}">
                  <c15:layout/>
                  <c15:dlblFieldTable>
                    <c15:dlblFTEntry>
                      <c15:txfldGUID>{C858874A-212E-4E43-89D1-668AC3EEB741}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C3-4651-B301-D56FF96F590F}"/>
                </c:ext>
                <c:ext xmlns:c15="http://schemas.microsoft.com/office/drawing/2012/chart" uri="{CE6537A1-D6FC-4f65-9D91-7224C49458BB}">
                  <c15:layout/>
                  <c15:dlblFieldTable>
                    <c15:dlblFTEntry>
                      <c15:txfldGUID>{39A8D17A-B796-4BE0-A88E-187A98DEF804}</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C3-4651-B301-D56FF96F590F}"/>
                </c:ext>
                <c:ext xmlns:c15="http://schemas.microsoft.com/office/drawing/2012/chart" uri="{CE6537A1-D6FC-4f65-9D91-7224C49458BB}">
                  <c15:layout/>
                  <c15:dlblFieldTable>
                    <c15:dlblFTEntry>
                      <c15:txfldGUID>{A70EB51D-4863-4B00-8283-EA9255A8A3C8}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C3-4651-B301-D56FF96F590F}"/>
                </c:ext>
                <c:ext xmlns:c15="http://schemas.microsoft.com/office/drawing/2012/chart" uri="{CE6537A1-D6FC-4f65-9D91-7224C49458BB}">
                  <c15:layout/>
                  <c15:dlblFieldTable>
                    <c15:dlblFTEntry>
                      <c15:txfldGUID>{1C8FEE50-6523-48E1-87FC-7377F7DD2584}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EFC3-4651-B301-D56FF96F590F}"/>
            </c:ext>
          </c:extLst>
        </c:ser>
        <c:dLbls>
          <c:showLegendKey val="0"/>
          <c:showVal val="1"/>
          <c:showCatName val="0"/>
          <c:showSerName val="0"/>
          <c:showPercent val="0"/>
          <c:showBubbleSize val="0"/>
        </c:dLbls>
        <c:axId val="546513040"/>
        <c:axId val="546505200"/>
      </c:scatterChart>
      <c:valAx>
        <c:axId val="546513040"/>
        <c:scaling>
          <c:orientation val="minMax"/>
          <c:max val="65.6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505200"/>
        <c:crosses val="autoZero"/>
        <c:crossBetween val="midCat"/>
      </c:valAx>
      <c:valAx>
        <c:axId val="546505200"/>
        <c:scaling>
          <c:orientation val="minMax"/>
          <c:max val="5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513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B67-4916-B30B-EF25A81D7259}"/>
                </c:ext>
                <c:ext xmlns:c15="http://schemas.microsoft.com/office/drawing/2012/chart" uri="{CE6537A1-D6FC-4f65-9D91-7224C49458BB}">
                  <c15:layout/>
                  <c15:dlblFieldTable>
                    <c15:dlblFTEntry>
                      <c15:txfldGUID>{A1D7376D-D7E9-48D9-B821-41C5A52D0420}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B67-4916-B30B-EF25A81D7259}"/>
                </c:ext>
                <c:ext xmlns:c15="http://schemas.microsoft.com/office/drawing/2012/chart" uri="{CE6537A1-D6FC-4f65-9D91-7224C49458BB}">
                  <c15:dlblFieldTable>
                    <c15:dlblFTEntry>
                      <c15:txfldGUID>{AE170772-641A-4D2B-B44C-8A1789E99066}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B67-4916-B30B-EF25A81D7259}"/>
                </c:ext>
                <c:ext xmlns:c15="http://schemas.microsoft.com/office/drawing/2012/chart" uri="{CE6537A1-D6FC-4f65-9D91-7224C49458BB}">
                  <c15:dlblFieldTable>
                    <c15:dlblFTEntry>
                      <c15:txfldGUID>{698CCA25-9659-4C8D-9E46-17EE6C3F3D4A}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B67-4916-B30B-EF25A81D7259}"/>
                </c:ext>
                <c:ext xmlns:c15="http://schemas.microsoft.com/office/drawing/2012/chart" uri="{CE6537A1-D6FC-4f65-9D91-7224C49458BB}">
                  <c15:dlblFieldTable>
                    <c15:dlblFTEntry>
                      <c15:txfldGUID>{D08135D1-26DF-4BB9-9770-33B5C8344AA1}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B67-4916-B30B-EF25A81D7259}"/>
                </c:ext>
                <c:ext xmlns:c15="http://schemas.microsoft.com/office/drawing/2012/chart" uri="{CE6537A1-D6FC-4f65-9D91-7224C49458BB}">
                  <c15:dlblFieldTable>
                    <c15:dlblFTEntry>
                      <c15:txfldGUID>{19CF1DC7-C1D1-46C7-9444-D313F7080968}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B67-4916-B30B-EF25A81D7259}"/>
                </c:ext>
                <c:ext xmlns:c15="http://schemas.microsoft.com/office/drawing/2012/chart" uri="{CE6537A1-D6FC-4f65-9D91-7224C49458BB}">
                  <c15:layout/>
                  <c15:dlblFieldTable>
                    <c15:dlblFTEntry>
                      <c15:txfldGUID>{9745AF7D-DF4A-42B1-AFA3-35A22A278A0D}</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B67-4916-B30B-EF25A81D7259}"/>
                </c:ext>
                <c:ext xmlns:c15="http://schemas.microsoft.com/office/drawing/2012/chart" uri="{CE6537A1-D6FC-4f65-9D91-7224C49458BB}">
                  <c15:layout/>
                  <c15:dlblFieldTable>
                    <c15:dlblFTEntry>
                      <c15:txfldGUID>{D64677E9-ED68-43F3-B68F-72367A339256}</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B67-4916-B30B-EF25A81D7259}"/>
                </c:ext>
                <c:ext xmlns:c15="http://schemas.microsoft.com/office/drawing/2012/chart" uri="{CE6537A1-D6FC-4f65-9D91-7224C49458BB}">
                  <c15:layout/>
                  <c15:dlblFieldTable>
                    <c15:dlblFTEntry>
                      <c15:txfldGUID>{ABB4DE5B-E0B1-4B0F-8661-C2FDB9CEB2C4}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B67-4916-B30B-EF25A81D7259}"/>
                </c:ext>
                <c:ext xmlns:c15="http://schemas.microsoft.com/office/drawing/2012/chart" uri="{CE6537A1-D6FC-4f65-9D91-7224C49458BB}">
                  <c15:layout/>
                  <c15:dlblFieldTable>
                    <c15:dlblFTEntry>
                      <c15:txfldGUID>{BED6BD05-A98E-4519-92DF-C8C099BA0A83}</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10.6</c:v>
                </c:pt>
                <c:pt idx="16">
                  <c:v>9.6999999999999993</c:v>
                </c:pt>
                <c:pt idx="24">
                  <c:v>9.1</c:v>
                </c:pt>
                <c:pt idx="32">
                  <c:v>8.8000000000000007</c:v>
                </c:pt>
              </c:numCache>
            </c:numRef>
          </c:xVal>
          <c:yVal>
            <c:numRef>
              <c:f>公会計指標分析・財政指標組合せ分析表!$BP$73:$DC$73</c:f>
              <c:numCache>
                <c:formatCode>#,##0.0;"▲ "#,##0.0</c:formatCode>
                <c:ptCount val="40"/>
                <c:pt idx="0">
                  <c:v>61.1</c:v>
                </c:pt>
                <c:pt idx="8">
                  <c:v>53.2</c:v>
                </c:pt>
                <c:pt idx="16">
                  <c:v>52.2</c:v>
                </c:pt>
                <c:pt idx="24">
                  <c:v>40</c:v>
                </c:pt>
                <c:pt idx="32">
                  <c:v>43.7</c:v>
                </c:pt>
              </c:numCache>
            </c:numRef>
          </c:yVal>
          <c:smooth val="0"/>
          <c:extLst xmlns:c16r2="http://schemas.microsoft.com/office/drawing/2015/06/chart">
            <c:ext xmlns:c16="http://schemas.microsoft.com/office/drawing/2014/chart" uri="{C3380CC4-5D6E-409C-BE32-E72D297353CC}">
              <c16:uniqueId val="{00000009-8B67-4916-B30B-EF25A81D72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51383341541622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B67-4916-B30B-EF25A81D7259}"/>
                </c:ext>
                <c:ext xmlns:c15="http://schemas.microsoft.com/office/drawing/2012/chart" uri="{CE6537A1-D6FC-4f65-9D91-7224C49458BB}">
                  <c15:layout/>
                  <c15:dlblFieldTable>
                    <c15:dlblFTEntry>
                      <c15:txfldGUID>{07036B72-AD64-4B65-8F6E-303151BC912E}</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B67-4916-B30B-EF25A81D7259}"/>
                </c:ext>
                <c:ext xmlns:c15="http://schemas.microsoft.com/office/drawing/2012/chart" uri="{CE6537A1-D6FC-4f65-9D91-7224C49458BB}">
                  <c15:dlblFieldTable>
                    <c15:dlblFTEntry>
                      <c15:txfldGUID>{C58F4F92-E7E3-4D4A-856A-8B6FECEACC0C}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B67-4916-B30B-EF25A81D7259}"/>
                </c:ext>
                <c:ext xmlns:c15="http://schemas.microsoft.com/office/drawing/2012/chart" uri="{CE6537A1-D6FC-4f65-9D91-7224C49458BB}">
                  <c15:dlblFieldTable>
                    <c15:dlblFTEntry>
                      <c15:txfldGUID>{D4C85B63-F046-44E9-A4E5-B542696D29FB}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B67-4916-B30B-EF25A81D7259}"/>
                </c:ext>
                <c:ext xmlns:c15="http://schemas.microsoft.com/office/drawing/2012/chart" uri="{CE6537A1-D6FC-4f65-9D91-7224C49458BB}">
                  <c15:dlblFieldTable>
                    <c15:dlblFTEntry>
                      <c15:txfldGUID>{7AF1823A-DCA5-4FB8-9A8C-A550652557AD}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B67-4916-B30B-EF25A81D7259}"/>
                </c:ext>
                <c:ext xmlns:c15="http://schemas.microsoft.com/office/drawing/2012/chart" uri="{CE6537A1-D6FC-4f65-9D91-7224C49458BB}">
                  <c15:dlblFieldTable>
                    <c15:dlblFTEntry>
                      <c15:txfldGUID>{03C718DB-610D-4CEF-9DB8-410F348683CC}</c15:txfldGUID>
                      <c15:f>#REF!</c15:f>
                      <c15:dlblFieldTableCache>
                        <c:ptCount val="1"/>
                        <c:pt idx="0">
                          <c:v>#REF!</c:v>
                        </c:pt>
                      </c15:dlblFieldTableCache>
                    </c15:dlblFTEntry>
                  </c15:dlblFieldTable>
                  <c15:showDataLabelsRange val="0"/>
                </c:ext>
              </c:extLst>
            </c:dLbl>
            <c:dLbl>
              <c:idx val="8"/>
              <c:layout>
                <c:manualLayout>
                  <c:x val="0"/>
                  <c:y val="-5.9351383341541622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B67-4916-B30B-EF25A81D7259}"/>
                </c:ext>
                <c:ext xmlns:c15="http://schemas.microsoft.com/office/drawing/2012/chart" uri="{CE6537A1-D6FC-4f65-9D91-7224C49458BB}">
                  <c15:layout/>
                  <c15:dlblFieldTable>
                    <c15:dlblFTEntry>
                      <c15:txfldGUID>{F1D40390-0808-4C29-90FD-1098F2CE0D44}</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B67-4916-B30B-EF25A81D7259}"/>
                </c:ext>
                <c:ext xmlns:c15="http://schemas.microsoft.com/office/drawing/2012/chart" uri="{CE6537A1-D6FC-4f65-9D91-7224C49458BB}">
                  <c15:layout/>
                  <c15:dlblFieldTable>
                    <c15:dlblFTEntry>
                      <c15:txfldGUID>{A9E402EE-0701-450F-9E96-0D1D94091D28}</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2.8796354836301218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B67-4916-B30B-EF25A81D7259}"/>
                </c:ext>
                <c:ext xmlns:c15="http://schemas.microsoft.com/office/drawing/2012/chart" uri="{CE6537A1-D6FC-4f65-9D91-7224C49458BB}">
                  <c15:layout/>
                  <c15:dlblFieldTable>
                    <c15:dlblFTEntry>
                      <c15:txfldGUID>{5FAD88A2-30BD-45A2-A66E-7FD862E07482}</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2.8796354836299622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B67-4916-B30B-EF25A81D7259}"/>
                </c:ext>
                <c:ext xmlns:c15="http://schemas.microsoft.com/office/drawing/2012/chart" uri="{CE6537A1-D6FC-4f65-9D91-7224C49458BB}">
                  <c15:layout/>
                  <c15:dlblFieldTable>
                    <c15:dlblFTEntry>
                      <c15:txfldGUID>{C0208EC7-CF61-4318-9F28-1594A4C6D59C}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8B67-4916-B30B-EF25A81D7259}"/>
            </c:ext>
          </c:extLst>
        </c:ser>
        <c:dLbls>
          <c:showLegendKey val="0"/>
          <c:showVal val="1"/>
          <c:showCatName val="0"/>
          <c:showSerName val="0"/>
          <c:showPercent val="0"/>
          <c:showBubbleSize val="0"/>
        </c:dLbls>
        <c:axId val="546507160"/>
        <c:axId val="546514216"/>
      </c:scatterChart>
      <c:valAx>
        <c:axId val="546507160"/>
        <c:scaling>
          <c:orientation val="minMax"/>
          <c:max val="11.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6514216"/>
        <c:crosses val="autoZero"/>
        <c:crossBetween val="midCat"/>
      </c:valAx>
      <c:valAx>
        <c:axId val="546514216"/>
        <c:scaling>
          <c:orientation val="minMax"/>
          <c:max val="6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65071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過去の大型公共事業に伴い発行した地方債の償還が進み、元利償還金は減少傾向となっているが、公営企業会計である下水道事業会計及び病院事業会計の元利償還金に対する繰入金が増加傾向となっている。</a:t>
          </a:r>
        </a:p>
        <a:p>
          <a:r>
            <a:rPr kumimoji="1" lang="ja-JP" altLang="en-US" sz="1200">
              <a:latin typeface="ＭＳ ゴシック" pitchFamily="49" charset="-128"/>
              <a:ea typeface="ＭＳ ゴシック" pitchFamily="49" charset="-128"/>
            </a:rPr>
            <a:t>　今後も引き続き、事業計画の精査を図り、普通建設事業費及び地方債の発行の抑制に努めていく。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年度までは、過去の大型公共事業に伴い発行した地方債の償還が進み、元利償還金が減少していることや普通建設事業費及び地方債の発行を抑制していることから地方債の現在高は減少傾向であった。</a:t>
          </a:r>
        </a:p>
        <a:p>
          <a:r>
            <a:rPr kumimoji="1" lang="ja-JP" altLang="en-US" sz="1200">
              <a:latin typeface="ＭＳ ゴシック" pitchFamily="49" charset="-128"/>
              <a:ea typeface="ＭＳ ゴシック" pitchFamily="49" charset="-128"/>
            </a:rPr>
            <a:t>　令和元年度では新庁舎建設事業にかかる地方債の発行により、地方債の現在高が大きく増加しているものの、充当可能財源等の増加により、将来負担費率の分子は微増となっている。</a:t>
          </a:r>
        </a:p>
        <a:p>
          <a:r>
            <a:rPr kumimoji="1" lang="ja-JP" altLang="en-US" sz="1200">
              <a:latin typeface="ＭＳ ゴシック" pitchFamily="49" charset="-128"/>
              <a:ea typeface="ＭＳ ゴシック" pitchFamily="49" charset="-128"/>
            </a:rPr>
            <a:t>　今後も「大和高田市中期財政適正化フレーム」に基づき、引き続き強固で持続可能な財政基盤の確立に取り組んでいくところである。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奈良県大和高田市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年度と比較すると、財政調整基金が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百万円増加する一方、その他特定目的基金が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財政調整基金増加の要因としては、決算上生じた剰余金のうち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を下らない金額について、歳計剰余金処分の方法により基金に編入を行ったことによるものである。また、その他特定目的基金の減少は、庁舎整備基金を新庁舎建設事業に充当するため、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百万円取り崩したことによるものである。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年度までの新庁舎建設事業に所要額を取り崩し、残額を他の基金へ積み立てる予定としており、事業の進捗と共に基金全体額は減少する見込みである。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庁舎整備基金：新庁舎建設事業に対して充当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退職手当基金：市職員の退職手当に対して充当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年度までの新庁舎建設事業に充当するため、当該年度の所要額を取り崩すこととしており、令和元年度において、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百万円を取り崩しているため減少している。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年度までの事業費に対し、所要額を取り崩して充当することとなっており、事業完了後に残額を他の基金（財政調整基金、減債基金、公共施設整備基金など）へ積み立てるため、基金を廃止する予定である。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地方財政法の規定により、決算上生じた剰余金のうち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を下らない金額について、歳計剰余金処分の方法により財政調整基金に編入を行ったため、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今後の多様な財政需要に対応するため、収支に不足が生じた場合には、所要の額を取り崩すこととしている。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年度に引き続き、令和元年度も、公債費の償還に充てるために受け入れた補助金を積み立てたため、残高が増加している。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新庁舎建設後の庁舎整備基金については、新庁舎建設事業の財源として発行した市債の償還に充てるため、残額の一部を減債基金へ積み立てる見込みである。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全体の有形固定資産減価償却率は、全国平均と比べ１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８％、類似団体と比べては、３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７％高いため、今後とも公共施設等総合管理計画に基づき、老朽化した施設の集約化・複合化・縮小化等の老朽化対策に積極的に取り組んでいく必要がある。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466262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042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03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4437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466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52620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54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526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38372</xdr:rowOff>
    </xdr:from>
    <xdr:to>
      <xdr:col>23</xdr:col>
      <xdr:colOff>136525</xdr:colOff>
      <xdr:row>32</xdr:row>
      <xdr:rowOff>139972</xdr:rowOff>
    </xdr:to>
    <xdr:sp macro="" textlink="">
      <xdr:nvSpPr>
        <xdr:cNvPr id="83" name="楕円 82"/>
        <xdr:cNvSpPr/>
      </xdr:nvSpPr>
      <xdr:spPr>
        <a:xfrm>
          <a:off x="4711700" y="55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16799</xdr:rowOff>
    </xdr:from>
    <xdr:ext cx="405111" cy="259045"/>
    <xdr:sp macro="" textlink="">
      <xdr:nvSpPr>
        <xdr:cNvPr id="84" name="有形固定資産減価償却率該当値テキスト"/>
        <xdr:cNvSpPr txBox="1"/>
      </xdr:nvSpPr>
      <xdr:spPr>
        <a:xfrm>
          <a:off x="4813300" y="5503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5" name="楕円 84"/>
        <xdr:cNvSpPr/>
      </xdr:nvSpPr>
      <xdr:spPr>
        <a:xfrm>
          <a:off x="4000500" y="55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89172</xdr:rowOff>
    </xdr:to>
    <xdr:cxnSp macro="">
      <xdr:nvCxnSpPr>
        <xdr:cNvPr id="86" name="直線コネクタ 85"/>
        <xdr:cNvCxnSpPr/>
      </xdr:nvCxnSpPr>
      <xdr:spPr>
        <a:xfrm>
          <a:off x="4051300" y="5569403"/>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7" name="楕円 86"/>
        <xdr:cNvSpPr/>
      </xdr:nvSpPr>
      <xdr:spPr>
        <a:xfrm>
          <a:off x="3238500" y="54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58329</xdr:rowOff>
    </xdr:from>
    <xdr:to>
      <xdr:col>19</xdr:col>
      <xdr:colOff>136525</xdr:colOff>
      <xdr:row>32</xdr:row>
      <xdr:rowOff>83003</xdr:rowOff>
    </xdr:to>
    <xdr:cxnSp macro="">
      <xdr:nvCxnSpPr>
        <xdr:cNvPr id="88" name="直線コネクタ 87"/>
        <xdr:cNvCxnSpPr/>
      </xdr:nvCxnSpPr>
      <xdr:spPr>
        <a:xfrm>
          <a:off x="3289300" y="5544729"/>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9" name="楕円 88"/>
        <xdr:cNvSpPr/>
      </xdr:nvSpPr>
      <xdr:spPr>
        <a:xfrm>
          <a:off x="2476500" y="54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58329</xdr:rowOff>
    </xdr:to>
    <xdr:cxnSp macro="">
      <xdr:nvCxnSpPr>
        <xdr:cNvPr id="90" name="直線コネクタ 89"/>
        <xdr:cNvCxnSpPr/>
      </xdr:nvCxnSpPr>
      <xdr:spPr>
        <a:xfrm>
          <a:off x="2527300" y="547995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xdr:cNvSpPr txBox="1"/>
      </xdr:nvSpPr>
      <xdr:spPr>
        <a:xfrm>
          <a:off x="3086744" y="5118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xdr:cNvSpPr txBox="1"/>
      </xdr:nvSpPr>
      <xdr:spPr>
        <a:xfrm>
          <a:off x="2324744" y="5151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xdr:cNvSpPr txBox="1"/>
      </xdr:nvSpPr>
      <xdr:spPr>
        <a:xfrm>
          <a:off x="1562744" y="5040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95" name="n_1mainValue有形固定資産減価償却率"/>
        <xdr:cNvSpPr txBox="1"/>
      </xdr:nvSpPr>
      <xdr:spPr>
        <a:xfrm>
          <a:off x="3836044" y="561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6" name="n_2mainValue有形固定資産減価償却率"/>
        <xdr:cNvSpPr txBox="1"/>
      </xdr:nvSpPr>
      <xdr:spPr>
        <a:xfrm>
          <a:off x="3086744" y="558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7" name="n_3mainValue有形固定資産減価償却率"/>
        <xdr:cNvSpPr txBox="1"/>
      </xdr:nvSpPr>
      <xdr:spPr>
        <a:xfrm>
          <a:off x="2324744" y="552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債務償還比率は、前年度より</a:t>
          </a:r>
          <a:r>
            <a:rPr kumimoji="1" lang="en-US" altLang="ja-JP" sz="900">
              <a:solidFill>
                <a:schemeClr val="dk1"/>
              </a:solidFill>
              <a:effectLst/>
              <a:latin typeface="+mn-lt"/>
              <a:ea typeface="+mn-ea"/>
              <a:cs typeface="+mn-cs"/>
            </a:rPr>
            <a:t>46.6</a:t>
          </a:r>
          <a:r>
            <a:rPr kumimoji="1" lang="ja-JP" altLang="ja-JP" sz="900">
              <a:solidFill>
                <a:schemeClr val="dk1"/>
              </a:solidFill>
              <a:effectLst/>
              <a:latin typeface="+mn-lt"/>
              <a:ea typeface="+mn-ea"/>
              <a:cs typeface="+mn-cs"/>
            </a:rPr>
            <a:t>％低下しているが、依然として、類似団体平均・全国平均よりも高い水準となっている。主な要因は、類似団体と比較して人件費や公債費が高いことである。特に債務償還比率に影響力のある公債費については、地方債残高が年々減少傾向であったが、令和元年度から令和３年度の新庁舎建設事業にかかる地方債の発行により、地方債残高が増加していく見込みであるため、今後より一層の経常経費の抑制に取り組んでいく必要がある。</a:t>
          </a:r>
          <a:endParaRPr lang="ja-JP" altLang="ja-JP" sz="900">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xdr:cNvCxnSpPr/>
      </xdr:nvCxnSpPr>
      <xdr:spPr>
        <a:xfrm flipV="1">
          <a:off x="14793595" y="4541308"/>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xdr:cNvSpPr txBox="1"/>
      </xdr:nvSpPr>
      <xdr:spPr>
        <a:xfrm>
          <a:off x="14846300" y="60603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xdr:cNvCxnSpPr/>
      </xdr:nvCxnSpPr>
      <xdr:spPr>
        <a:xfrm>
          <a:off x="14706600" y="60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xdr:cNvSpPr txBox="1"/>
      </xdr:nvSpPr>
      <xdr:spPr>
        <a:xfrm>
          <a:off x="14846300" y="510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xdr:cNvSpPr/>
      </xdr:nvSpPr>
      <xdr:spPr>
        <a:xfrm>
          <a:off x="14744700" y="525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xdr:cNvSpPr/>
      </xdr:nvSpPr>
      <xdr:spPr>
        <a:xfrm>
          <a:off x="14033500" y="526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xdr:cNvSpPr/>
      </xdr:nvSpPr>
      <xdr:spPr>
        <a:xfrm>
          <a:off x="13271500" y="530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xdr:cNvSpPr/>
      </xdr:nvSpPr>
      <xdr:spPr>
        <a:xfrm>
          <a:off x="12509500" y="532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xdr:cNvSpPr/>
      </xdr:nvSpPr>
      <xdr:spPr>
        <a:xfrm>
          <a:off x="11747500" y="526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158383</xdr:rowOff>
    </xdr:from>
    <xdr:to>
      <xdr:col>76</xdr:col>
      <xdr:colOff>73025</xdr:colOff>
      <xdr:row>32</xdr:row>
      <xdr:rowOff>88533</xdr:rowOff>
    </xdr:to>
    <xdr:sp macro="" textlink="">
      <xdr:nvSpPr>
        <xdr:cNvPr id="142" name="楕円 141"/>
        <xdr:cNvSpPr/>
      </xdr:nvSpPr>
      <xdr:spPr>
        <a:xfrm>
          <a:off x="14744700" y="54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136810</xdr:rowOff>
    </xdr:from>
    <xdr:ext cx="469744" cy="259045"/>
    <xdr:sp macro="" textlink="">
      <xdr:nvSpPr>
        <xdr:cNvPr id="143" name="債務償還比率該当値テキスト"/>
        <xdr:cNvSpPr txBox="1"/>
      </xdr:nvSpPr>
      <xdr:spPr>
        <a:xfrm>
          <a:off x="14846300" y="54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42827</xdr:rowOff>
    </xdr:from>
    <xdr:to>
      <xdr:col>72</xdr:col>
      <xdr:colOff>123825</xdr:colOff>
      <xdr:row>32</xdr:row>
      <xdr:rowOff>144427</xdr:rowOff>
    </xdr:to>
    <xdr:sp macro="" textlink="">
      <xdr:nvSpPr>
        <xdr:cNvPr id="144" name="楕円 143"/>
        <xdr:cNvSpPr/>
      </xdr:nvSpPr>
      <xdr:spPr>
        <a:xfrm>
          <a:off x="14033500" y="552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37733</xdr:rowOff>
    </xdr:from>
    <xdr:to>
      <xdr:col>76</xdr:col>
      <xdr:colOff>22225</xdr:colOff>
      <xdr:row>32</xdr:row>
      <xdr:rowOff>93627</xdr:rowOff>
    </xdr:to>
    <xdr:cxnSp macro="">
      <xdr:nvCxnSpPr>
        <xdr:cNvPr id="145" name="直線コネクタ 144"/>
        <xdr:cNvCxnSpPr/>
      </xdr:nvCxnSpPr>
      <xdr:spPr>
        <a:xfrm flipV="1">
          <a:off x="14084300" y="5524133"/>
          <a:ext cx="711200" cy="5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130196</xdr:rowOff>
    </xdr:from>
    <xdr:to>
      <xdr:col>68</xdr:col>
      <xdr:colOff>123825</xdr:colOff>
      <xdr:row>32</xdr:row>
      <xdr:rowOff>60346</xdr:rowOff>
    </xdr:to>
    <xdr:sp macro="" textlink="">
      <xdr:nvSpPr>
        <xdr:cNvPr id="146" name="楕円 145"/>
        <xdr:cNvSpPr/>
      </xdr:nvSpPr>
      <xdr:spPr>
        <a:xfrm>
          <a:off x="13271500" y="54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9546</xdr:rowOff>
    </xdr:from>
    <xdr:to>
      <xdr:col>72</xdr:col>
      <xdr:colOff>73025</xdr:colOff>
      <xdr:row>32</xdr:row>
      <xdr:rowOff>93627</xdr:rowOff>
    </xdr:to>
    <xdr:cxnSp macro="">
      <xdr:nvCxnSpPr>
        <xdr:cNvPr id="147" name="直線コネクタ 146"/>
        <xdr:cNvCxnSpPr/>
      </xdr:nvCxnSpPr>
      <xdr:spPr>
        <a:xfrm>
          <a:off x="13322300" y="5495946"/>
          <a:ext cx="762000" cy="8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96802</xdr:rowOff>
    </xdr:from>
    <xdr:to>
      <xdr:col>64</xdr:col>
      <xdr:colOff>123825</xdr:colOff>
      <xdr:row>33</xdr:row>
      <xdr:rowOff>26952</xdr:rowOff>
    </xdr:to>
    <xdr:sp macro="" textlink="">
      <xdr:nvSpPr>
        <xdr:cNvPr id="148" name="楕円 147"/>
        <xdr:cNvSpPr/>
      </xdr:nvSpPr>
      <xdr:spPr>
        <a:xfrm>
          <a:off x="12509500" y="55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9546</xdr:rowOff>
    </xdr:from>
    <xdr:to>
      <xdr:col>68</xdr:col>
      <xdr:colOff>73025</xdr:colOff>
      <xdr:row>32</xdr:row>
      <xdr:rowOff>147602</xdr:rowOff>
    </xdr:to>
    <xdr:cxnSp macro="">
      <xdr:nvCxnSpPr>
        <xdr:cNvPr id="149" name="直線コネクタ 148"/>
        <xdr:cNvCxnSpPr/>
      </xdr:nvCxnSpPr>
      <xdr:spPr>
        <a:xfrm flipV="1">
          <a:off x="12560300" y="5495946"/>
          <a:ext cx="762000" cy="1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87256</xdr:rowOff>
    </xdr:from>
    <xdr:to>
      <xdr:col>60</xdr:col>
      <xdr:colOff>123825</xdr:colOff>
      <xdr:row>32</xdr:row>
      <xdr:rowOff>17406</xdr:rowOff>
    </xdr:to>
    <xdr:sp macro="" textlink="">
      <xdr:nvSpPr>
        <xdr:cNvPr id="150" name="楕円 149"/>
        <xdr:cNvSpPr/>
      </xdr:nvSpPr>
      <xdr:spPr>
        <a:xfrm>
          <a:off x="11747500" y="540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138056</xdr:rowOff>
    </xdr:from>
    <xdr:to>
      <xdr:col>64</xdr:col>
      <xdr:colOff>73025</xdr:colOff>
      <xdr:row>32</xdr:row>
      <xdr:rowOff>147602</xdr:rowOff>
    </xdr:to>
    <xdr:cxnSp macro="">
      <xdr:nvCxnSpPr>
        <xdr:cNvPr id="151" name="直線コネクタ 150"/>
        <xdr:cNvCxnSpPr/>
      </xdr:nvCxnSpPr>
      <xdr:spPr>
        <a:xfrm>
          <a:off x="11798300" y="5453006"/>
          <a:ext cx="762000" cy="18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xdr:cNvSpPr txBox="1"/>
      </xdr:nvSpPr>
      <xdr:spPr>
        <a:xfrm>
          <a:off x="13836727" y="50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xdr:cNvSpPr txBox="1"/>
      </xdr:nvSpPr>
      <xdr:spPr>
        <a:xfrm>
          <a:off x="13087427" y="5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xdr:cNvSpPr txBox="1"/>
      </xdr:nvSpPr>
      <xdr:spPr>
        <a:xfrm>
          <a:off x="12325427" y="510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xdr:cNvSpPr txBox="1"/>
      </xdr:nvSpPr>
      <xdr:spPr>
        <a:xfrm>
          <a:off x="11563427" y="504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135554</xdr:rowOff>
    </xdr:from>
    <xdr:ext cx="469744" cy="259045"/>
    <xdr:sp macro="" textlink="">
      <xdr:nvSpPr>
        <xdr:cNvPr id="156" name="n_1mainValue債務償還比率"/>
        <xdr:cNvSpPr txBox="1"/>
      </xdr:nvSpPr>
      <xdr:spPr>
        <a:xfrm>
          <a:off x="13836727" y="562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51473</xdr:rowOff>
    </xdr:from>
    <xdr:ext cx="469744" cy="259045"/>
    <xdr:sp macro="" textlink="">
      <xdr:nvSpPr>
        <xdr:cNvPr id="157" name="n_2mainValue債務償還比率"/>
        <xdr:cNvSpPr txBox="1"/>
      </xdr:nvSpPr>
      <xdr:spPr>
        <a:xfrm>
          <a:off x="13087427" y="553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18079</xdr:rowOff>
    </xdr:from>
    <xdr:ext cx="469744" cy="259045"/>
    <xdr:sp macro="" textlink="">
      <xdr:nvSpPr>
        <xdr:cNvPr id="158" name="n_3mainValue債務償還比率"/>
        <xdr:cNvSpPr txBox="1"/>
      </xdr:nvSpPr>
      <xdr:spPr>
        <a:xfrm>
          <a:off x="12325427" y="567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8533</xdr:rowOff>
    </xdr:from>
    <xdr:ext cx="469744" cy="259045"/>
    <xdr:sp macro="" textlink="">
      <xdr:nvSpPr>
        <xdr:cNvPr id="159" name="n_4mainValue債務償還比率"/>
        <xdr:cNvSpPr txBox="1"/>
      </xdr:nvSpPr>
      <xdr:spPr>
        <a:xfrm>
          <a:off x="11563427" y="5494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74" name="楕円 73"/>
        <xdr:cNvSpPr/>
      </xdr:nvSpPr>
      <xdr:spPr>
        <a:xfrm>
          <a:off x="45847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92364</xdr:rowOff>
    </xdr:from>
    <xdr:ext cx="405111" cy="259045"/>
    <xdr:sp macro="" textlink="">
      <xdr:nvSpPr>
        <xdr:cNvPr id="75" name="【道路】&#10;有形固定資産減価償却率該当値テキスト"/>
        <xdr:cNvSpPr txBox="1"/>
      </xdr:nvSpPr>
      <xdr:spPr>
        <a:xfrm>
          <a:off x="4673600"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38463</xdr:rowOff>
    </xdr:from>
    <xdr:to>
      <xdr:col>20</xdr:col>
      <xdr:colOff>38100</xdr:colOff>
      <xdr:row>36</xdr:row>
      <xdr:rowOff>140063</xdr:rowOff>
    </xdr:to>
    <xdr:sp macro="" textlink="">
      <xdr:nvSpPr>
        <xdr:cNvPr id="76" name="楕円 75"/>
        <xdr:cNvSpPr/>
      </xdr:nvSpPr>
      <xdr:spPr>
        <a:xfrm>
          <a:off x="3746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120287</xdr:rowOff>
    </xdr:to>
    <xdr:cxnSp macro="">
      <xdr:nvCxnSpPr>
        <xdr:cNvPr id="77" name="直線コネクタ 76"/>
        <xdr:cNvCxnSpPr/>
      </xdr:nvCxnSpPr>
      <xdr:spPr>
        <a:xfrm>
          <a:off x="3797300" y="626146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7439</xdr:rowOff>
    </xdr:from>
    <xdr:to>
      <xdr:col>15</xdr:col>
      <xdr:colOff>101600</xdr:colOff>
      <xdr:row>36</xdr:row>
      <xdr:rowOff>109039</xdr:rowOff>
    </xdr:to>
    <xdr:sp macro="" textlink="">
      <xdr:nvSpPr>
        <xdr:cNvPr id="78" name="楕円 77"/>
        <xdr:cNvSpPr/>
      </xdr:nvSpPr>
      <xdr:spPr>
        <a:xfrm>
          <a:off x="2857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58239</xdr:rowOff>
    </xdr:from>
    <xdr:to>
      <xdr:col>19</xdr:col>
      <xdr:colOff>177800</xdr:colOff>
      <xdr:row>36</xdr:row>
      <xdr:rowOff>89263</xdr:rowOff>
    </xdr:to>
    <xdr:cxnSp macro="">
      <xdr:nvCxnSpPr>
        <xdr:cNvPr id="79" name="直線コネクタ 78"/>
        <xdr:cNvCxnSpPr/>
      </xdr:nvCxnSpPr>
      <xdr:spPr>
        <a:xfrm>
          <a:off x="2908300" y="623043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149497</xdr:rowOff>
    </xdr:from>
    <xdr:to>
      <xdr:col>10</xdr:col>
      <xdr:colOff>165100</xdr:colOff>
      <xdr:row>36</xdr:row>
      <xdr:rowOff>79647</xdr:rowOff>
    </xdr:to>
    <xdr:sp macro="" textlink="">
      <xdr:nvSpPr>
        <xdr:cNvPr id="80" name="楕円 79"/>
        <xdr:cNvSpPr/>
      </xdr:nvSpPr>
      <xdr:spPr>
        <a:xfrm>
          <a:off x="1968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28847</xdr:rowOff>
    </xdr:from>
    <xdr:to>
      <xdr:col>15</xdr:col>
      <xdr:colOff>50800</xdr:colOff>
      <xdr:row>36</xdr:row>
      <xdr:rowOff>58239</xdr:rowOff>
    </xdr:to>
    <xdr:cxnSp macro="">
      <xdr:nvCxnSpPr>
        <xdr:cNvPr id="81" name="直線コネクタ 80"/>
        <xdr:cNvCxnSpPr/>
      </xdr:nvCxnSpPr>
      <xdr:spPr>
        <a:xfrm>
          <a:off x="2019300" y="620104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156590</xdr:rowOff>
    </xdr:from>
    <xdr:ext cx="405111" cy="259045"/>
    <xdr:sp macro="" textlink="">
      <xdr:nvSpPr>
        <xdr:cNvPr id="86" name="n_1mainValue【道路】&#10;有形固定資産減価償却率"/>
        <xdr:cNvSpPr txBox="1"/>
      </xdr:nvSpPr>
      <xdr:spPr>
        <a:xfrm>
          <a:off x="3582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125566</xdr:rowOff>
    </xdr:from>
    <xdr:ext cx="405111" cy="259045"/>
    <xdr:sp macro="" textlink="">
      <xdr:nvSpPr>
        <xdr:cNvPr id="87" name="n_2mainValue【道路】&#10;有形固定資産減価償却率"/>
        <xdr:cNvSpPr txBox="1"/>
      </xdr:nvSpPr>
      <xdr:spPr>
        <a:xfrm>
          <a:off x="2705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96174</xdr:rowOff>
    </xdr:from>
    <xdr:ext cx="405111" cy="259045"/>
    <xdr:sp macro="" textlink="">
      <xdr:nvSpPr>
        <xdr:cNvPr id="88" name="n_3mainValue【道路】&#10;有形固定資産減価償却率"/>
        <xdr:cNvSpPr txBox="1"/>
      </xdr:nvSpPr>
      <xdr:spPr>
        <a:xfrm>
          <a:off x="1816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39612</xdr:rowOff>
    </xdr:from>
    <xdr:to>
      <xdr:col>55</xdr:col>
      <xdr:colOff>50800</xdr:colOff>
      <xdr:row>41</xdr:row>
      <xdr:rowOff>141212</xdr:rowOff>
    </xdr:to>
    <xdr:sp macro="" textlink="">
      <xdr:nvSpPr>
        <xdr:cNvPr id="128" name="楕円 127"/>
        <xdr:cNvSpPr/>
      </xdr:nvSpPr>
      <xdr:spPr>
        <a:xfrm>
          <a:off x="10426700" y="706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125989</xdr:rowOff>
    </xdr:from>
    <xdr:ext cx="469744" cy="259045"/>
    <xdr:sp macro="" textlink="">
      <xdr:nvSpPr>
        <xdr:cNvPr id="129" name="【道路】&#10;一人当たり延長該当値テキスト"/>
        <xdr:cNvSpPr txBox="1"/>
      </xdr:nvSpPr>
      <xdr:spPr>
        <a:xfrm>
          <a:off x="10515600" y="698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40449</xdr:rowOff>
    </xdr:from>
    <xdr:to>
      <xdr:col>50</xdr:col>
      <xdr:colOff>165100</xdr:colOff>
      <xdr:row>41</xdr:row>
      <xdr:rowOff>142049</xdr:rowOff>
    </xdr:to>
    <xdr:sp macro="" textlink="">
      <xdr:nvSpPr>
        <xdr:cNvPr id="130" name="楕円 129"/>
        <xdr:cNvSpPr/>
      </xdr:nvSpPr>
      <xdr:spPr>
        <a:xfrm>
          <a:off x="9588500" y="70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90412</xdr:rowOff>
    </xdr:from>
    <xdr:to>
      <xdr:col>55</xdr:col>
      <xdr:colOff>0</xdr:colOff>
      <xdr:row>41</xdr:row>
      <xdr:rowOff>91249</xdr:rowOff>
    </xdr:to>
    <xdr:cxnSp macro="">
      <xdr:nvCxnSpPr>
        <xdr:cNvPr id="131" name="直線コネクタ 130"/>
        <xdr:cNvCxnSpPr/>
      </xdr:nvCxnSpPr>
      <xdr:spPr>
        <a:xfrm flipV="1">
          <a:off x="9639300" y="7119862"/>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41783</xdr:rowOff>
    </xdr:from>
    <xdr:to>
      <xdr:col>46</xdr:col>
      <xdr:colOff>38100</xdr:colOff>
      <xdr:row>41</xdr:row>
      <xdr:rowOff>143383</xdr:rowOff>
    </xdr:to>
    <xdr:sp macro="" textlink="">
      <xdr:nvSpPr>
        <xdr:cNvPr id="132" name="楕円 131"/>
        <xdr:cNvSpPr/>
      </xdr:nvSpPr>
      <xdr:spPr>
        <a:xfrm>
          <a:off x="8699500" y="70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91249</xdr:rowOff>
    </xdr:from>
    <xdr:to>
      <xdr:col>50</xdr:col>
      <xdr:colOff>114300</xdr:colOff>
      <xdr:row>41</xdr:row>
      <xdr:rowOff>92583</xdr:rowOff>
    </xdr:to>
    <xdr:cxnSp macro="">
      <xdr:nvCxnSpPr>
        <xdr:cNvPr id="133" name="直線コネクタ 132"/>
        <xdr:cNvCxnSpPr/>
      </xdr:nvCxnSpPr>
      <xdr:spPr>
        <a:xfrm flipV="1">
          <a:off x="8750300" y="712069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43383</xdr:rowOff>
    </xdr:from>
    <xdr:to>
      <xdr:col>41</xdr:col>
      <xdr:colOff>101600</xdr:colOff>
      <xdr:row>41</xdr:row>
      <xdr:rowOff>144983</xdr:rowOff>
    </xdr:to>
    <xdr:sp macro="" textlink="">
      <xdr:nvSpPr>
        <xdr:cNvPr id="134" name="楕円 133"/>
        <xdr:cNvSpPr/>
      </xdr:nvSpPr>
      <xdr:spPr>
        <a:xfrm>
          <a:off x="7810500" y="70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92583</xdr:rowOff>
    </xdr:from>
    <xdr:to>
      <xdr:col>45</xdr:col>
      <xdr:colOff>177800</xdr:colOff>
      <xdr:row>41</xdr:row>
      <xdr:rowOff>94183</xdr:rowOff>
    </xdr:to>
    <xdr:cxnSp macro="">
      <xdr:nvCxnSpPr>
        <xdr:cNvPr id="135" name="直線コネクタ 134"/>
        <xdr:cNvCxnSpPr/>
      </xdr:nvCxnSpPr>
      <xdr:spPr>
        <a:xfrm flipV="1">
          <a:off x="7861300" y="7122033"/>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133176</xdr:rowOff>
    </xdr:from>
    <xdr:ext cx="469744" cy="259045"/>
    <xdr:sp macro="" textlink="">
      <xdr:nvSpPr>
        <xdr:cNvPr id="140" name="n_1mainValue【道路】&#10;一人当たり延長"/>
        <xdr:cNvSpPr txBox="1"/>
      </xdr:nvSpPr>
      <xdr:spPr>
        <a:xfrm>
          <a:off x="9391727" y="716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134510</xdr:rowOff>
    </xdr:from>
    <xdr:ext cx="469744" cy="259045"/>
    <xdr:sp macro="" textlink="">
      <xdr:nvSpPr>
        <xdr:cNvPr id="141" name="n_2mainValue【道路】&#10;一人当たり延長"/>
        <xdr:cNvSpPr txBox="1"/>
      </xdr:nvSpPr>
      <xdr:spPr>
        <a:xfrm>
          <a:off x="8515427" y="7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136110</xdr:rowOff>
    </xdr:from>
    <xdr:ext cx="469744" cy="259045"/>
    <xdr:sp macro="" textlink="">
      <xdr:nvSpPr>
        <xdr:cNvPr id="142" name="n_3mainValue【道路】&#10;一人当たり延長"/>
        <xdr:cNvSpPr txBox="1"/>
      </xdr:nvSpPr>
      <xdr:spPr>
        <a:xfrm>
          <a:off x="7626427" y="716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84" name="楕円 183"/>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127017</xdr:rowOff>
    </xdr:from>
    <xdr:ext cx="405111" cy="259045"/>
    <xdr:sp macro="" textlink="">
      <xdr:nvSpPr>
        <xdr:cNvPr id="185" name="【橋りょう・トンネル】&#10;有形固定資産減価償却率該当値テキスト"/>
        <xdr:cNvSpPr txBox="1"/>
      </xdr:nvSpPr>
      <xdr:spPr>
        <a:xfrm>
          <a:off x="4673600" y="1075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34109</xdr:rowOff>
    </xdr:from>
    <xdr:to>
      <xdr:col>20</xdr:col>
      <xdr:colOff>38100</xdr:colOff>
      <xdr:row>63</xdr:row>
      <xdr:rowOff>135709</xdr:rowOff>
    </xdr:to>
    <xdr:sp macro="" textlink="">
      <xdr:nvSpPr>
        <xdr:cNvPr id="186" name="楕円 185"/>
        <xdr:cNvSpPr/>
      </xdr:nvSpPr>
      <xdr:spPr>
        <a:xfrm>
          <a:off x="3746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84909</xdr:rowOff>
    </xdr:from>
    <xdr:to>
      <xdr:col>24</xdr:col>
      <xdr:colOff>63500</xdr:colOff>
      <xdr:row>63</xdr:row>
      <xdr:rowOff>91440</xdr:rowOff>
    </xdr:to>
    <xdr:cxnSp macro="">
      <xdr:nvCxnSpPr>
        <xdr:cNvPr id="187" name="直線コネクタ 186"/>
        <xdr:cNvCxnSpPr/>
      </xdr:nvCxnSpPr>
      <xdr:spPr>
        <a:xfrm>
          <a:off x="3797300" y="1088625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xdr:rowOff>
    </xdr:from>
    <xdr:to>
      <xdr:col>15</xdr:col>
      <xdr:colOff>101600</xdr:colOff>
      <xdr:row>63</xdr:row>
      <xdr:rowOff>117747</xdr:rowOff>
    </xdr:to>
    <xdr:sp macro="" textlink="">
      <xdr:nvSpPr>
        <xdr:cNvPr id="188" name="楕円 187"/>
        <xdr:cNvSpPr/>
      </xdr:nvSpPr>
      <xdr:spPr>
        <a:xfrm>
          <a:off x="2857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66947</xdr:rowOff>
    </xdr:from>
    <xdr:to>
      <xdr:col>19</xdr:col>
      <xdr:colOff>177800</xdr:colOff>
      <xdr:row>63</xdr:row>
      <xdr:rowOff>84909</xdr:rowOff>
    </xdr:to>
    <xdr:cxnSp macro="">
      <xdr:nvCxnSpPr>
        <xdr:cNvPr id="189" name="直線コネクタ 188"/>
        <xdr:cNvCxnSpPr/>
      </xdr:nvCxnSpPr>
      <xdr:spPr>
        <a:xfrm>
          <a:off x="2908300" y="1086829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4717</xdr:rowOff>
    </xdr:from>
    <xdr:to>
      <xdr:col>10</xdr:col>
      <xdr:colOff>165100</xdr:colOff>
      <xdr:row>63</xdr:row>
      <xdr:rowOff>106317</xdr:rowOff>
    </xdr:to>
    <xdr:sp macro="" textlink="">
      <xdr:nvSpPr>
        <xdr:cNvPr id="190" name="楕円 189"/>
        <xdr:cNvSpPr/>
      </xdr:nvSpPr>
      <xdr:spPr>
        <a:xfrm>
          <a:off x="1968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55517</xdr:rowOff>
    </xdr:from>
    <xdr:to>
      <xdr:col>15</xdr:col>
      <xdr:colOff>50800</xdr:colOff>
      <xdr:row>63</xdr:row>
      <xdr:rowOff>66947</xdr:rowOff>
    </xdr:to>
    <xdr:cxnSp macro="">
      <xdr:nvCxnSpPr>
        <xdr:cNvPr id="191" name="直線コネクタ 190"/>
        <xdr:cNvCxnSpPr/>
      </xdr:nvCxnSpPr>
      <xdr:spPr>
        <a:xfrm>
          <a:off x="2019300" y="108568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126836</xdr:rowOff>
    </xdr:from>
    <xdr:ext cx="405111" cy="259045"/>
    <xdr:sp macro="" textlink="">
      <xdr:nvSpPr>
        <xdr:cNvPr id="196" name="n_1mainValue【橋りょう・トンネル】&#10;有形固定資産減価償却率"/>
        <xdr:cNvSpPr txBox="1"/>
      </xdr:nvSpPr>
      <xdr:spPr>
        <a:xfrm>
          <a:off x="3582044" y="1092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108874</xdr:rowOff>
    </xdr:from>
    <xdr:ext cx="405111" cy="259045"/>
    <xdr:sp macro="" textlink="">
      <xdr:nvSpPr>
        <xdr:cNvPr id="197" name="n_2mainValue【橋りょう・トンネル】&#10;有形固定資産減価償却率"/>
        <xdr:cNvSpPr txBox="1"/>
      </xdr:nvSpPr>
      <xdr:spPr>
        <a:xfrm>
          <a:off x="2705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97444</xdr:rowOff>
    </xdr:from>
    <xdr:ext cx="405111" cy="259045"/>
    <xdr:sp macro="" textlink="">
      <xdr:nvSpPr>
        <xdr:cNvPr id="198" name="n_3mainValue【橋りょう・トンネル】&#10;有形固定資産減価償却率"/>
        <xdr:cNvSpPr txBox="1"/>
      </xdr:nvSpPr>
      <xdr:spPr>
        <a:xfrm>
          <a:off x="1816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135861</xdr:rowOff>
    </xdr:from>
    <xdr:to>
      <xdr:col>55</xdr:col>
      <xdr:colOff>50800</xdr:colOff>
      <xdr:row>64</xdr:row>
      <xdr:rowOff>66011</xdr:rowOff>
    </xdr:to>
    <xdr:sp macro="" textlink="">
      <xdr:nvSpPr>
        <xdr:cNvPr id="238" name="楕円 237"/>
        <xdr:cNvSpPr/>
      </xdr:nvSpPr>
      <xdr:spPr>
        <a:xfrm>
          <a:off x="10426700" y="109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50788</xdr:rowOff>
    </xdr:from>
    <xdr:ext cx="534377" cy="259045"/>
    <xdr:sp macro="" textlink="">
      <xdr:nvSpPr>
        <xdr:cNvPr id="239" name="【橋りょう・トンネル】&#10;一人当たり有形固定資産（償却資産）額該当値テキスト"/>
        <xdr:cNvSpPr txBox="1"/>
      </xdr:nvSpPr>
      <xdr:spPr>
        <a:xfrm>
          <a:off x="10515600" y="108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136811</xdr:rowOff>
    </xdr:from>
    <xdr:to>
      <xdr:col>50</xdr:col>
      <xdr:colOff>165100</xdr:colOff>
      <xdr:row>64</xdr:row>
      <xdr:rowOff>66961</xdr:rowOff>
    </xdr:to>
    <xdr:sp macro="" textlink="">
      <xdr:nvSpPr>
        <xdr:cNvPr id="240" name="楕円 239"/>
        <xdr:cNvSpPr/>
      </xdr:nvSpPr>
      <xdr:spPr>
        <a:xfrm>
          <a:off x="9588500" y="109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15211</xdr:rowOff>
    </xdr:from>
    <xdr:to>
      <xdr:col>55</xdr:col>
      <xdr:colOff>0</xdr:colOff>
      <xdr:row>64</xdr:row>
      <xdr:rowOff>16161</xdr:rowOff>
    </xdr:to>
    <xdr:cxnSp macro="">
      <xdr:nvCxnSpPr>
        <xdr:cNvPr id="241" name="直線コネクタ 240"/>
        <xdr:cNvCxnSpPr/>
      </xdr:nvCxnSpPr>
      <xdr:spPr>
        <a:xfrm flipV="1">
          <a:off x="9639300" y="10988011"/>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137448</xdr:rowOff>
    </xdr:from>
    <xdr:to>
      <xdr:col>46</xdr:col>
      <xdr:colOff>38100</xdr:colOff>
      <xdr:row>64</xdr:row>
      <xdr:rowOff>67598</xdr:rowOff>
    </xdr:to>
    <xdr:sp macro="" textlink="">
      <xdr:nvSpPr>
        <xdr:cNvPr id="242" name="楕円 241"/>
        <xdr:cNvSpPr/>
      </xdr:nvSpPr>
      <xdr:spPr>
        <a:xfrm>
          <a:off x="8699500" y="109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16161</xdr:rowOff>
    </xdr:from>
    <xdr:to>
      <xdr:col>50</xdr:col>
      <xdr:colOff>114300</xdr:colOff>
      <xdr:row>64</xdr:row>
      <xdr:rowOff>16798</xdr:rowOff>
    </xdr:to>
    <xdr:cxnSp macro="">
      <xdr:nvCxnSpPr>
        <xdr:cNvPr id="243" name="直線コネクタ 242"/>
        <xdr:cNvCxnSpPr/>
      </xdr:nvCxnSpPr>
      <xdr:spPr>
        <a:xfrm flipV="1">
          <a:off x="8750300" y="1098896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138568</xdr:rowOff>
    </xdr:from>
    <xdr:to>
      <xdr:col>41</xdr:col>
      <xdr:colOff>101600</xdr:colOff>
      <xdr:row>64</xdr:row>
      <xdr:rowOff>68718</xdr:rowOff>
    </xdr:to>
    <xdr:sp macro="" textlink="">
      <xdr:nvSpPr>
        <xdr:cNvPr id="244" name="楕円 243"/>
        <xdr:cNvSpPr/>
      </xdr:nvSpPr>
      <xdr:spPr>
        <a:xfrm>
          <a:off x="7810500" y="109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16798</xdr:rowOff>
    </xdr:from>
    <xdr:to>
      <xdr:col>45</xdr:col>
      <xdr:colOff>177800</xdr:colOff>
      <xdr:row>64</xdr:row>
      <xdr:rowOff>17918</xdr:rowOff>
    </xdr:to>
    <xdr:cxnSp macro="">
      <xdr:nvCxnSpPr>
        <xdr:cNvPr id="245" name="直線コネクタ 244"/>
        <xdr:cNvCxnSpPr/>
      </xdr:nvCxnSpPr>
      <xdr:spPr>
        <a:xfrm flipV="1">
          <a:off x="7861300" y="10989598"/>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58088</xdr:rowOff>
    </xdr:from>
    <xdr:ext cx="534377" cy="259045"/>
    <xdr:sp macro="" textlink="">
      <xdr:nvSpPr>
        <xdr:cNvPr id="250" name="n_1mainValue【橋りょう・トンネル】&#10;一人当たり有形固定資産（償却資産）額"/>
        <xdr:cNvSpPr txBox="1"/>
      </xdr:nvSpPr>
      <xdr:spPr>
        <a:xfrm>
          <a:off x="9359411" y="1103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58725</xdr:rowOff>
    </xdr:from>
    <xdr:ext cx="534377" cy="259045"/>
    <xdr:sp macro="" textlink="">
      <xdr:nvSpPr>
        <xdr:cNvPr id="251" name="n_2mainValue【橋りょう・トンネル】&#10;一人当たり有形固定資産（償却資産）額"/>
        <xdr:cNvSpPr txBox="1"/>
      </xdr:nvSpPr>
      <xdr:spPr>
        <a:xfrm>
          <a:off x="8483111" y="1103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59845</xdr:rowOff>
    </xdr:from>
    <xdr:ext cx="534377" cy="259045"/>
    <xdr:sp macro="" textlink="">
      <xdr:nvSpPr>
        <xdr:cNvPr id="252" name="n_3mainValue【橋りょう・トンネル】&#10;一人当たり有形固定資産（償却資産）額"/>
        <xdr:cNvSpPr txBox="1"/>
      </xdr:nvSpPr>
      <xdr:spPr>
        <a:xfrm>
          <a:off x="7594111" y="1103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293" name="楕円 292"/>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294" name="【公営住宅】&#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295" name="楕円 294"/>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121920</xdr:rowOff>
    </xdr:to>
    <xdr:cxnSp macro="">
      <xdr:nvCxnSpPr>
        <xdr:cNvPr id="296" name="直線コネクタ 295"/>
        <xdr:cNvCxnSpPr/>
      </xdr:nvCxnSpPr>
      <xdr:spPr>
        <a:xfrm>
          <a:off x="3797300" y="143198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97" name="楕円 296"/>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89536</xdr:rowOff>
    </xdr:to>
    <xdr:cxnSp macro="">
      <xdr:nvCxnSpPr>
        <xdr:cNvPr id="298" name="直線コネクタ 297"/>
        <xdr:cNvCxnSpPr/>
      </xdr:nvCxnSpPr>
      <xdr:spPr>
        <a:xfrm>
          <a:off x="2908300" y="142875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9" name="楕円 298"/>
        <xdr:cNvSpPr/>
      </xdr:nvSpPr>
      <xdr:spPr>
        <a:xfrm>
          <a:off x="196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26670</xdr:rowOff>
    </xdr:from>
    <xdr:to>
      <xdr:col>15</xdr:col>
      <xdr:colOff>50800</xdr:colOff>
      <xdr:row>83</xdr:row>
      <xdr:rowOff>57150</xdr:rowOff>
    </xdr:to>
    <xdr:cxnSp macro="">
      <xdr:nvCxnSpPr>
        <xdr:cNvPr id="300" name="直線コネクタ 299"/>
        <xdr:cNvCxnSpPr/>
      </xdr:nvCxnSpPr>
      <xdr:spPr>
        <a:xfrm>
          <a:off x="2019300" y="14257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05" name="n_1mainValue【公営住宅】&#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06" name="n_2main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07" name="n_3main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6114</xdr:rowOff>
    </xdr:from>
    <xdr:ext cx="469744" cy="259045"/>
    <xdr:sp macro="" textlink="">
      <xdr:nvSpPr>
        <xdr:cNvPr id="336" name="【公営住宅】&#10;一人当たり面積平均値テキスト"/>
        <xdr:cNvSpPr txBox="1"/>
      </xdr:nvSpPr>
      <xdr:spPr>
        <a:xfrm>
          <a:off x="10515600" y="14407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81026</xdr:rowOff>
    </xdr:from>
    <xdr:to>
      <xdr:col>55</xdr:col>
      <xdr:colOff>50800</xdr:colOff>
      <xdr:row>82</xdr:row>
      <xdr:rowOff>11176</xdr:rowOff>
    </xdr:to>
    <xdr:sp macro="" textlink="">
      <xdr:nvSpPr>
        <xdr:cNvPr id="347" name="楕円 346"/>
        <xdr:cNvSpPr/>
      </xdr:nvSpPr>
      <xdr:spPr>
        <a:xfrm>
          <a:off x="104267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103903</xdr:rowOff>
    </xdr:from>
    <xdr:ext cx="469744" cy="259045"/>
    <xdr:sp macro="" textlink="">
      <xdr:nvSpPr>
        <xdr:cNvPr id="348" name="【公営住宅】&#10;一人当たり面積該当値テキスト"/>
        <xdr:cNvSpPr txBox="1"/>
      </xdr:nvSpPr>
      <xdr:spPr>
        <a:xfrm>
          <a:off x="10515600"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89408</xdr:rowOff>
    </xdr:from>
    <xdr:to>
      <xdr:col>50</xdr:col>
      <xdr:colOff>165100</xdr:colOff>
      <xdr:row>82</xdr:row>
      <xdr:rowOff>19558</xdr:rowOff>
    </xdr:to>
    <xdr:sp macro="" textlink="">
      <xdr:nvSpPr>
        <xdr:cNvPr id="349" name="楕円 348"/>
        <xdr:cNvSpPr/>
      </xdr:nvSpPr>
      <xdr:spPr>
        <a:xfrm>
          <a:off x="9588500" y="139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131826</xdr:rowOff>
    </xdr:from>
    <xdr:to>
      <xdr:col>55</xdr:col>
      <xdr:colOff>0</xdr:colOff>
      <xdr:row>81</xdr:row>
      <xdr:rowOff>140208</xdr:rowOff>
    </xdr:to>
    <xdr:cxnSp macro="">
      <xdr:nvCxnSpPr>
        <xdr:cNvPr id="350" name="直線コネクタ 349"/>
        <xdr:cNvCxnSpPr/>
      </xdr:nvCxnSpPr>
      <xdr:spPr>
        <a:xfrm flipV="1">
          <a:off x="9639300" y="1401927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97789</xdr:rowOff>
    </xdr:from>
    <xdr:to>
      <xdr:col>46</xdr:col>
      <xdr:colOff>38100</xdr:colOff>
      <xdr:row>82</xdr:row>
      <xdr:rowOff>27939</xdr:rowOff>
    </xdr:to>
    <xdr:sp macro="" textlink="">
      <xdr:nvSpPr>
        <xdr:cNvPr id="351" name="楕円 350"/>
        <xdr:cNvSpPr/>
      </xdr:nvSpPr>
      <xdr:spPr>
        <a:xfrm>
          <a:off x="869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140208</xdr:rowOff>
    </xdr:from>
    <xdr:to>
      <xdr:col>50</xdr:col>
      <xdr:colOff>114300</xdr:colOff>
      <xdr:row>81</xdr:row>
      <xdr:rowOff>148589</xdr:rowOff>
    </xdr:to>
    <xdr:cxnSp macro="">
      <xdr:nvCxnSpPr>
        <xdr:cNvPr id="352" name="直線コネクタ 351"/>
        <xdr:cNvCxnSpPr/>
      </xdr:nvCxnSpPr>
      <xdr:spPr>
        <a:xfrm flipV="1">
          <a:off x="8750300" y="14027658"/>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113030</xdr:rowOff>
    </xdr:from>
    <xdr:to>
      <xdr:col>41</xdr:col>
      <xdr:colOff>101600</xdr:colOff>
      <xdr:row>82</xdr:row>
      <xdr:rowOff>43180</xdr:rowOff>
    </xdr:to>
    <xdr:sp macro="" textlink="">
      <xdr:nvSpPr>
        <xdr:cNvPr id="353" name="楕円 352"/>
        <xdr:cNvSpPr/>
      </xdr:nvSpPr>
      <xdr:spPr>
        <a:xfrm>
          <a:off x="7810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148589</xdr:rowOff>
    </xdr:from>
    <xdr:to>
      <xdr:col>45</xdr:col>
      <xdr:colOff>177800</xdr:colOff>
      <xdr:row>81</xdr:row>
      <xdr:rowOff>163830</xdr:rowOff>
    </xdr:to>
    <xdr:cxnSp macro="">
      <xdr:nvCxnSpPr>
        <xdr:cNvPr id="354" name="直線コネクタ 353"/>
        <xdr:cNvCxnSpPr/>
      </xdr:nvCxnSpPr>
      <xdr:spPr>
        <a:xfrm flipV="1">
          <a:off x="7861300" y="14036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108983</xdr:rowOff>
    </xdr:from>
    <xdr:ext cx="469744" cy="259045"/>
    <xdr:sp macro="" textlink="">
      <xdr:nvSpPr>
        <xdr:cNvPr id="355" name="n_1aveValue【公営住宅】&#10;一人当たり面積"/>
        <xdr:cNvSpPr txBox="1"/>
      </xdr:nvSpPr>
      <xdr:spPr>
        <a:xfrm>
          <a:off x="9391727" y="1451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56" name="n_2ave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115079</xdr:rowOff>
    </xdr:from>
    <xdr:ext cx="469744" cy="259045"/>
    <xdr:sp macro="" textlink="">
      <xdr:nvSpPr>
        <xdr:cNvPr id="357" name="n_3aveValue【公営住宅】&#10;一人当たり面積"/>
        <xdr:cNvSpPr txBox="1"/>
      </xdr:nvSpPr>
      <xdr:spPr>
        <a:xfrm>
          <a:off x="7626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36085</xdr:rowOff>
    </xdr:from>
    <xdr:ext cx="469744" cy="259045"/>
    <xdr:sp macro="" textlink="">
      <xdr:nvSpPr>
        <xdr:cNvPr id="359" name="n_1mainValue【公営住宅】&#10;一人当たり面積"/>
        <xdr:cNvSpPr txBox="1"/>
      </xdr:nvSpPr>
      <xdr:spPr>
        <a:xfrm>
          <a:off x="9391727" y="1375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44466</xdr:rowOff>
    </xdr:from>
    <xdr:ext cx="469744" cy="259045"/>
    <xdr:sp macro="" textlink="">
      <xdr:nvSpPr>
        <xdr:cNvPr id="360" name="n_2mainValue【公営住宅】&#10;一人当たり面積"/>
        <xdr:cNvSpPr txBox="1"/>
      </xdr:nvSpPr>
      <xdr:spPr>
        <a:xfrm>
          <a:off x="8515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59707</xdr:rowOff>
    </xdr:from>
    <xdr:ext cx="469744" cy="259045"/>
    <xdr:sp macro="" textlink="">
      <xdr:nvSpPr>
        <xdr:cNvPr id="361" name="n_3mainValue【公営住宅】&#10;一人当たり面積"/>
        <xdr:cNvSpPr txBox="1"/>
      </xdr:nvSpPr>
      <xdr:spPr>
        <a:xfrm>
          <a:off x="76264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87449</xdr:rowOff>
    </xdr:from>
    <xdr:to>
      <xdr:col>85</xdr:col>
      <xdr:colOff>177800</xdr:colOff>
      <xdr:row>39</xdr:row>
      <xdr:rowOff>17599</xdr:rowOff>
    </xdr:to>
    <xdr:sp macro="" textlink="">
      <xdr:nvSpPr>
        <xdr:cNvPr id="419" name="楕円 418"/>
        <xdr:cNvSpPr/>
      </xdr:nvSpPr>
      <xdr:spPr>
        <a:xfrm>
          <a:off x="16268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65876</xdr:rowOff>
    </xdr:from>
    <xdr:ext cx="405111" cy="259045"/>
    <xdr:sp macro="" textlink="">
      <xdr:nvSpPr>
        <xdr:cNvPr id="420" name="【認定こども園・幼稚園・保育所】&#10;有形固定資産減価償却率該当値テキスト"/>
        <xdr:cNvSpPr txBox="1"/>
      </xdr:nvSpPr>
      <xdr:spPr>
        <a:xfrm>
          <a:off x="16357600"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421" name="楕円 420"/>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38</xdr:row>
      <xdr:rowOff>141515</xdr:rowOff>
    </xdr:to>
    <xdr:cxnSp macro="">
      <xdr:nvCxnSpPr>
        <xdr:cNvPr id="422" name="直線コネクタ 421"/>
        <xdr:cNvCxnSpPr/>
      </xdr:nvCxnSpPr>
      <xdr:spPr>
        <a:xfrm flipV="1">
          <a:off x="15481300" y="6653349"/>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80917</xdr:rowOff>
    </xdr:from>
    <xdr:to>
      <xdr:col>76</xdr:col>
      <xdr:colOff>165100</xdr:colOff>
      <xdr:row>39</xdr:row>
      <xdr:rowOff>11067</xdr:rowOff>
    </xdr:to>
    <xdr:sp macro="" textlink="">
      <xdr:nvSpPr>
        <xdr:cNvPr id="423" name="楕円 422"/>
        <xdr:cNvSpPr/>
      </xdr:nvSpPr>
      <xdr:spPr>
        <a:xfrm>
          <a:off x="14541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131717</xdr:rowOff>
    </xdr:from>
    <xdr:to>
      <xdr:col>81</xdr:col>
      <xdr:colOff>50800</xdr:colOff>
      <xdr:row>38</xdr:row>
      <xdr:rowOff>141515</xdr:rowOff>
    </xdr:to>
    <xdr:cxnSp macro="">
      <xdr:nvCxnSpPr>
        <xdr:cNvPr id="424" name="直線コネクタ 423"/>
        <xdr:cNvCxnSpPr/>
      </xdr:nvCxnSpPr>
      <xdr:spPr>
        <a:xfrm>
          <a:off x="14592300" y="664681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59690</xdr:rowOff>
    </xdr:from>
    <xdr:to>
      <xdr:col>72</xdr:col>
      <xdr:colOff>38100</xdr:colOff>
      <xdr:row>38</xdr:row>
      <xdr:rowOff>161290</xdr:rowOff>
    </xdr:to>
    <xdr:sp macro="" textlink="">
      <xdr:nvSpPr>
        <xdr:cNvPr id="425" name="楕円 424"/>
        <xdr:cNvSpPr/>
      </xdr:nvSpPr>
      <xdr:spPr>
        <a:xfrm>
          <a:off x="13652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110490</xdr:rowOff>
    </xdr:from>
    <xdr:to>
      <xdr:col>76</xdr:col>
      <xdr:colOff>114300</xdr:colOff>
      <xdr:row>38</xdr:row>
      <xdr:rowOff>131717</xdr:rowOff>
    </xdr:to>
    <xdr:cxnSp macro="">
      <xdr:nvCxnSpPr>
        <xdr:cNvPr id="426" name="直線コネクタ 425"/>
        <xdr:cNvCxnSpPr/>
      </xdr:nvCxnSpPr>
      <xdr:spPr>
        <a:xfrm>
          <a:off x="13703300" y="66255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431" name="n_1mainValue【認定こども園・幼稚園・保育所】&#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2194</xdr:rowOff>
    </xdr:from>
    <xdr:ext cx="405111" cy="259045"/>
    <xdr:sp macro="" textlink="">
      <xdr:nvSpPr>
        <xdr:cNvPr id="432" name="n_2mainValue【認定こども園・幼稚園・保育所】&#10;有形固定資産減価償却率"/>
        <xdr:cNvSpPr txBox="1"/>
      </xdr:nvSpPr>
      <xdr:spPr>
        <a:xfrm>
          <a:off x="14389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433" name="n_3mainValue【認定こども園・幼稚園・保育所】&#10;有形固定資産減価償却率"/>
        <xdr:cNvSpPr txBox="1"/>
      </xdr:nvSpPr>
      <xdr:spPr>
        <a:xfrm>
          <a:off x="13500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471" name="楕円 470"/>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167149</xdr:rowOff>
    </xdr:from>
    <xdr:ext cx="469744" cy="259045"/>
    <xdr:sp macro="" textlink="">
      <xdr:nvSpPr>
        <xdr:cNvPr id="472" name="【認定こども園・幼稚園・保育所】&#10;一人当たり面積該当値テキスト"/>
        <xdr:cNvSpPr txBox="1"/>
      </xdr:nvSpPr>
      <xdr:spPr>
        <a:xfrm>
          <a:off x="221996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473" name="楕円 472"/>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37</xdr:row>
      <xdr:rowOff>23622</xdr:rowOff>
    </xdr:to>
    <xdr:cxnSp macro="">
      <xdr:nvCxnSpPr>
        <xdr:cNvPr id="474" name="直線コネクタ 473"/>
        <xdr:cNvCxnSpPr/>
      </xdr:nvCxnSpPr>
      <xdr:spPr>
        <a:xfrm>
          <a:off x="21323300" y="63169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103124</xdr:rowOff>
    </xdr:from>
    <xdr:to>
      <xdr:col>107</xdr:col>
      <xdr:colOff>101600</xdr:colOff>
      <xdr:row>37</xdr:row>
      <xdr:rowOff>33274</xdr:rowOff>
    </xdr:to>
    <xdr:sp macro="" textlink="">
      <xdr:nvSpPr>
        <xdr:cNvPr id="475" name="楕円 474"/>
        <xdr:cNvSpPr/>
      </xdr:nvSpPr>
      <xdr:spPr>
        <a:xfrm>
          <a:off x="20383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153924</xdr:rowOff>
    </xdr:to>
    <xdr:cxnSp macro="">
      <xdr:nvCxnSpPr>
        <xdr:cNvPr id="476" name="直線コネクタ 475"/>
        <xdr:cNvCxnSpPr/>
      </xdr:nvCxnSpPr>
      <xdr:spPr>
        <a:xfrm flipV="1">
          <a:off x="20434300" y="6316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477" name="楕円 476"/>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153924</xdr:rowOff>
    </xdr:from>
    <xdr:to>
      <xdr:col>107</xdr:col>
      <xdr:colOff>50800</xdr:colOff>
      <xdr:row>36</xdr:row>
      <xdr:rowOff>167640</xdr:rowOff>
    </xdr:to>
    <xdr:cxnSp macro="">
      <xdr:nvCxnSpPr>
        <xdr:cNvPr id="478" name="直線コネクタ 477"/>
        <xdr:cNvCxnSpPr/>
      </xdr:nvCxnSpPr>
      <xdr:spPr>
        <a:xfrm flipV="1">
          <a:off x="19545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483" name="n_1mainValue【認定こども園・幼稚園・保育所】&#10;一人当たり面積"/>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49801</xdr:rowOff>
    </xdr:from>
    <xdr:ext cx="469744" cy="259045"/>
    <xdr:sp macro="" textlink="">
      <xdr:nvSpPr>
        <xdr:cNvPr id="484" name="n_2mainValue【認定こども園・幼稚園・保育所】&#10;一人当たり面積"/>
        <xdr:cNvSpPr txBox="1"/>
      </xdr:nvSpPr>
      <xdr:spPr>
        <a:xfrm>
          <a:off x="20199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485"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90932</xdr:rowOff>
    </xdr:from>
    <xdr:to>
      <xdr:col>85</xdr:col>
      <xdr:colOff>177800</xdr:colOff>
      <xdr:row>59</xdr:row>
      <xdr:rowOff>21082</xdr:rowOff>
    </xdr:to>
    <xdr:sp macro="" textlink="">
      <xdr:nvSpPr>
        <xdr:cNvPr id="524" name="楕円 523"/>
        <xdr:cNvSpPr/>
      </xdr:nvSpPr>
      <xdr:spPr>
        <a:xfrm>
          <a:off x="162687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113809</xdr:rowOff>
    </xdr:from>
    <xdr:ext cx="405111" cy="259045"/>
    <xdr:sp macro="" textlink="">
      <xdr:nvSpPr>
        <xdr:cNvPr id="525" name="【学校施設】&#10;有形固定資産減価償却率該当値テキスト"/>
        <xdr:cNvSpPr txBox="1"/>
      </xdr:nvSpPr>
      <xdr:spPr>
        <a:xfrm>
          <a:off x="16357600" y="988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26" name="楕円 525"/>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59</xdr:row>
      <xdr:rowOff>34290</xdr:rowOff>
    </xdr:to>
    <xdr:cxnSp macro="">
      <xdr:nvCxnSpPr>
        <xdr:cNvPr id="527" name="直線コネクタ 526"/>
        <xdr:cNvCxnSpPr/>
      </xdr:nvCxnSpPr>
      <xdr:spPr>
        <a:xfrm flipV="1">
          <a:off x="15481300" y="100858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28" name="楕円 527"/>
        <xdr:cNvSpPr/>
      </xdr:nvSpPr>
      <xdr:spPr>
        <a:xfrm>
          <a:off x="14541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48006</xdr:rowOff>
    </xdr:to>
    <xdr:cxnSp macro="">
      <xdr:nvCxnSpPr>
        <xdr:cNvPr id="529" name="直線コネクタ 528"/>
        <xdr:cNvCxnSpPr/>
      </xdr:nvCxnSpPr>
      <xdr:spPr>
        <a:xfrm flipV="1">
          <a:off x="14592300" y="10149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122936</xdr:rowOff>
    </xdr:from>
    <xdr:to>
      <xdr:col>72</xdr:col>
      <xdr:colOff>38100</xdr:colOff>
      <xdr:row>59</xdr:row>
      <xdr:rowOff>53086</xdr:rowOff>
    </xdr:to>
    <xdr:sp macro="" textlink="">
      <xdr:nvSpPr>
        <xdr:cNvPr id="530" name="楕円 529"/>
        <xdr:cNvSpPr/>
      </xdr:nvSpPr>
      <xdr:spPr>
        <a:xfrm>
          <a:off x="13652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2286</xdr:rowOff>
    </xdr:from>
    <xdr:to>
      <xdr:col>76</xdr:col>
      <xdr:colOff>114300</xdr:colOff>
      <xdr:row>59</xdr:row>
      <xdr:rowOff>48006</xdr:rowOff>
    </xdr:to>
    <xdr:cxnSp macro="">
      <xdr:nvCxnSpPr>
        <xdr:cNvPr id="531" name="直線コネクタ 530"/>
        <xdr:cNvCxnSpPr/>
      </xdr:nvCxnSpPr>
      <xdr:spPr>
        <a:xfrm>
          <a:off x="13703300" y="10117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36" name="n_1mainValue【学校施設】&#10;有形固定資産減価償却率"/>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89933</xdr:rowOff>
    </xdr:from>
    <xdr:ext cx="405111" cy="259045"/>
    <xdr:sp macro="" textlink="">
      <xdr:nvSpPr>
        <xdr:cNvPr id="537" name="n_2mainValue【学校施設】&#10;有形固定資産減価償却率"/>
        <xdr:cNvSpPr txBox="1"/>
      </xdr:nvSpPr>
      <xdr:spPr>
        <a:xfrm>
          <a:off x="14389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69613</xdr:rowOff>
    </xdr:from>
    <xdr:ext cx="405111" cy="259045"/>
    <xdr:sp macro="" textlink="">
      <xdr:nvSpPr>
        <xdr:cNvPr id="538" name="n_3mainValue【学校施設】&#10;有形固定資産減価償却率"/>
        <xdr:cNvSpPr txBox="1"/>
      </xdr:nvSpPr>
      <xdr:spPr>
        <a:xfrm>
          <a:off x="13500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95123</xdr:rowOff>
    </xdr:from>
    <xdr:to>
      <xdr:col>116</xdr:col>
      <xdr:colOff>114300</xdr:colOff>
      <xdr:row>63</xdr:row>
      <xdr:rowOff>25273</xdr:rowOff>
    </xdr:to>
    <xdr:sp macro="" textlink="">
      <xdr:nvSpPr>
        <xdr:cNvPr id="578" name="楕円 577"/>
        <xdr:cNvSpPr/>
      </xdr:nvSpPr>
      <xdr:spPr>
        <a:xfrm>
          <a:off x="22110700" y="107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97790</xdr:rowOff>
    </xdr:from>
    <xdr:to>
      <xdr:col>112</xdr:col>
      <xdr:colOff>38100</xdr:colOff>
      <xdr:row>63</xdr:row>
      <xdr:rowOff>27940</xdr:rowOff>
    </xdr:to>
    <xdr:sp macro="" textlink="">
      <xdr:nvSpPr>
        <xdr:cNvPr id="580" name="楕円 579"/>
        <xdr:cNvSpPr/>
      </xdr:nvSpPr>
      <xdr:spPr>
        <a:xfrm>
          <a:off x="2127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145923</xdr:rowOff>
    </xdr:from>
    <xdr:to>
      <xdr:col>116</xdr:col>
      <xdr:colOff>63500</xdr:colOff>
      <xdr:row>62</xdr:row>
      <xdr:rowOff>148590</xdr:rowOff>
    </xdr:to>
    <xdr:cxnSp macro="">
      <xdr:nvCxnSpPr>
        <xdr:cNvPr id="581" name="直線コネクタ 580"/>
        <xdr:cNvCxnSpPr/>
      </xdr:nvCxnSpPr>
      <xdr:spPr>
        <a:xfrm flipV="1">
          <a:off x="21323300" y="1077582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95314</xdr:rowOff>
    </xdr:from>
    <xdr:to>
      <xdr:col>107</xdr:col>
      <xdr:colOff>101600</xdr:colOff>
      <xdr:row>63</xdr:row>
      <xdr:rowOff>25464</xdr:rowOff>
    </xdr:to>
    <xdr:sp macro="" textlink="">
      <xdr:nvSpPr>
        <xdr:cNvPr id="582" name="楕円 581"/>
        <xdr:cNvSpPr/>
      </xdr:nvSpPr>
      <xdr:spPr>
        <a:xfrm>
          <a:off x="20383500" y="107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146114</xdr:rowOff>
    </xdr:from>
    <xdr:to>
      <xdr:col>111</xdr:col>
      <xdr:colOff>177800</xdr:colOff>
      <xdr:row>62</xdr:row>
      <xdr:rowOff>148590</xdr:rowOff>
    </xdr:to>
    <xdr:cxnSp macro="">
      <xdr:nvCxnSpPr>
        <xdr:cNvPr id="583" name="直線コネクタ 582"/>
        <xdr:cNvCxnSpPr/>
      </xdr:nvCxnSpPr>
      <xdr:spPr>
        <a:xfrm>
          <a:off x="20434300" y="1077601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97981</xdr:rowOff>
    </xdr:from>
    <xdr:to>
      <xdr:col>102</xdr:col>
      <xdr:colOff>165100</xdr:colOff>
      <xdr:row>63</xdr:row>
      <xdr:rowOff>28131</xdr:rowOff>
    </xdr:to>
    <xdr:sp macro="" textlink="">
      <xdr:nvSpPr>
        <xdr:cNvPr id="584" name="楕円 583"/>
        <xdr:cNvSpPr/>
      </xdr:nvSpPr>
      <xdr:spPr>
        <a:xfrm>
          <a:off x="19494500" y="1072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146114</xdr:rowOff>
    </xdr:from>
    <xdr:to>
      <xdr:col>107</xdr:col>
      <xdr:colOff>50800</xdr:colOff>
      <xdr:row>62</xdr:row>
      <xdr:rowOff>148781</xdr:rowOff>
    </xdr:to>
    <xdr:cxnSp macro="">
      <xdr:nvCxnSpPr>
        <xdr:cNvPr id="585" name="直線コネクタ 584"/>
        <xdr:cNvCxnSpPr/>
      </xdr:nvCxnSpPr>
      <xdr:spPr>
        <a:xfrm flipV="1">
          <a:off x="19545300" y="107760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19067</xdr:rowOff>
    </xdr:from>
    <xdr:ext cx="469744" cy="259045"/>
    <xdr:sp macro="" textlink="">
      <xdr:nvSpPr>
        <xdr:cNvPr id="590" name="n_1mainValue【学校施設】&#10;一人当たり面積"/>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16591</xdr:rowOff>
    </xdr:from>
    <xdr:ext cx="469744" cy="259045"/>
    <xdr:sp macro="" textlink="">
      <xdr:nvSpPr>
        <xdr:cNvPr id="591" name="n_2mainValue【学校施設】&#10;一人当たり面積"/>
        <xdr:cNvSpPr txBox="1"/>
      </xdr:nvSpPr>
      <xdr:spPr>
        <a:xfrm>
          <a:off x="20199427" y="1081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19258</xdr:rowOff>
    </xdr:from>
    <xdr:ext cx="469744" cy="259045"/>
    <xdr:sp macro="" textlink="">
      <xdr:nvSpPr>
        <xdr:cNvPr id="592" name="n_3mainValue【学校施設】&#10;一人当たり面積"/>
        <xdr:cNvSpPr txBox="1"/>
      </xdr:nvSpPr>
      <xdr:spPr>
        <a:xfrm>
          <a:off x="19310427" y="108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623"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86905</xdr:rowOff>
    </xdr:from>
    <xdr:to>
      <xdr:col>85</xdr:col>
      <xdr:colOff>177800</xdr:colOff>
      <xdr:row>85</xdr:row>
      <xdr:rowOff>17055</xdr:rowOff>
    </xdr:to>
    <xdr:sp macro="" textlink="">
      <xdr:nvSpPr>
        <xdr:cNvPr id="634" name="楕円 633"/>
        <xdr:cNvSpPr/>
      </xdr:nvSpPr>
      <xdr:spPr>
        <a:xfrm>
          <a:off x="162687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65332</xdr:rowOff>
    </xdr:from>
    <xdr:ext cx="405111" cy="259045"/>
    <xdr:sp macro="" textlink="">
      <xdr:nvSpPr>
        <xdr:cNvPr id="635" name="【児童館】&#10;有形固定資産減価償却率該当値テキスト"/>
        <xdr:cNvSpPr txBox="1"/>
      </xdr:nvSpPr>
      <xdr:spPr>
        <a:xfrm>
          <a:off x="16357600"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57513</xdr:rowOff>
    </xdr:from>
    <xdr:to>
      <xdr:col>81</xdr:col>
      <xdr:colOff>101600</xdr:colOff>
      <xdr:row>84</xdr:row>
      <xdr:rowOff>159113</xdr:rowOff>
    </xdr:to>
    <xdr:sp macro="" textlink="">
      <xdr:nvSpPr>
        <xdr:cNvPr id="636" name="楕円 635"/>
        <xdr:cNvSpPr/>
      </xdr:nvSpPr>
      <xdr:spPr>
        <a:xfrm>
          <a:off x="15430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108313</xdr:rowOff>
    </xdr:from>
    <xdr:to>
      <xdr:col>85</xdr:col>
      <xdr:colOff>127000</xdr:colOff>
      <xdr:row>84</xdr:row>
      <xdr:rowOff>137705</xdr:rowOff>
    </xdr:to>
    <xdr:cxnSp macro="">
      <xdr:nvCxnSpPr>
        <xdr:cNvPr id="637" name="直線コネクタ 636"/>
        <xdr:cNvCxnSpPr/>
      </xdr:nvCxnSpPr>
      <xdr:spPr>
        <a:xfrm>
          <a:off x="15481300" y="1451011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70576</xdr:rowOff>
    </xdr:from>
    <xdr:to>
      <xdr:col>76</xdr:col>
      <xdr:colOff>165100</xdr:colOff>
      <xdr:row>85</xdr:row>
      <xdr:rowOff>726</xdr:rowOff>
    </xdr:to>
    <xdr:sp macro="" textlink="">
      <xdr:nvSpPr>
        <xdr:cNvPr id="638" name="楕円 637"/>
        <xdr:cNvSpPr/>
      </xdr:nvSpPr>
      <xdr:spPr>
        <a:xfrm>
          <a:off x="14541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108313</xdr:rowOff>
    </xdr:from>
    <xdr:to>
      <xdr:col>81</xdr:col>
      <xdr:colOff>50800</xdr:colOff>
      <xdr:row>84</xdr:row>
      <xdr:rowOff>121376</xdr:rowOff>
    </xdr:to>
    <xdr:cxnSp macro="">
      <xdr:nvCxnSpPr>
        <xdr:cNvPr id="639" name="直線コネクタ 638"/>
        <xdr:cNvCxnSpPr/>
      </xdr:nvCxnSpPr>
      <xdr:spPr>
        <a:xfrm flipV="1">
          <a:off x="14592300" y="1451011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34652</xdr:rowOff>
    </xdr:from>
    <xdr:to>
      <xdr:col>72</xdr:col>
      <xdr:colOff>38100</xdr:colOff>
      <xdr:row>84</xdr:row>
      <xdr:rowOff>136252</xdr:rowOff>
    </xdr:to>
    <xdr:sp macro="" textlink="">
      <xdr:nvSpPr>
        <xdr:cNvPr id="640" name="楕円 639"/>
        <xdr:cNvSpPr/>
      </xdr:nvSpPr>
      <xdr:spPr>
        <a:xfrm>
          <a:off x="13652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85452</xdr:rowOff>
    </xdr:from>
    <xdr:to>
      <xdr:col>76</xdr:col>
      <xdr:colOff>114300</xdr:colOff>
      <xdr:row>84</xdr:row>
      <xdr:rowOff>121376</xdr:rowOff>
    </xdr:to>
    <xdr:cxnSp macro="">
      <xdr:nvCxnSpPr>
        <xdr:cNvPr id="641" name="直線コネクタ 640"/>
        <xdr:cNvCxnSpPr/>
      </xdr:nvCxnSpPr>
      <xdr:spPr>
        <a:xfrm>
          <a:off x="13703300" y="1448725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150240</xdr:rowOff>
    </xdr:from>
    <xdr:ext cx="405111" cy="259045"/>
    <xdr:sp macro="" textlink="">
      <xdr:nvSpPr>
        <xdr:cNvPr id="646" name="n_1mainValue【児童館】&#10;有形固定資産減価償却率"/>
        <xdr:cNvSpPr txBox="1"/>
      </xdr:nvSpPr>
      <xdr:spPr>
        <a:xfrm>
          <a:off x="152660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163303</xdr:rowOff>
    </xdr:from>
    <xdr:ext cx="405111" cy="259045"/>
    <xdr:sp macro="" textlink="">
      <xdr:nvSpPr>
        <xdr:cNvPr id="647" name="n_2mainValue【児童館】&#10;有形固定資産減価償却率"/>
        <xdr:cNvSpPr txBox="1"/>
      </xdr:nvSpPr>
      <xdr:spPr>
        <a:xfrm>
          <a:off x="14389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127379</xdr:rowOff>
    </xdr:from>
    <xdr:ext cx="405111" cy="259045"/>
    <xdr:sp macro="" textlink="">
      <xdr:nvSpPr>
        <xdr:cNvPr id="648" name="n_3mainValue【児童館】&#10;有形固定資産減価償却率"/>
        <xdr:cNvSpPr txBox="1"/>
      </xdr:nvSpPr>
      <xdr:spPr>
        <a:xfrm>
          <a:off x="13500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686" name="楕円 685"/>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170197</xdr:rowOff>
    </xdr:from>
    <xdr:ext cx="469744" cy="259045"/>
    <xdr:sp macro="" textlink="">
      <xdr:nvSpPr>
        <xdr:cNvPr id="687" name="【児童館】&#10;一人当たり面積該当値テキスト"/>
        <xdr:cNvSpPr txBox="1"/>
      </xdr:nvSpPr>
      <xdr:spPr>
        <a:xfrm>
          <a:off x="221996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147320</xdr:rowOff>
    </xdr:from>
    <xdr:to>
      <xdr:col>112</xdr:col>
      <xdr:colOff>38100</xdr:colOff>
      <xdr:row>79</xdr:row>
      <xdr:rowOff>77470</xdr:rowOff>
    </xdr:to>
    <xdr:sp macro="" textlink="">
      <xdr:nvSpPr>
        <xdr:cNvPr id="688" name="楕円 687"/>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79</xdr:row>
      <xdr:rowOff>26670</xdr:rowOff>
    </xdr:to>
    <xdr:cxnSp macro="">
      <xdr:nvCxnSpPr>
        <xdr:cNvPr id="689" name="直線コネクタ 688"/>
        <xdr:cNvCxnSpPr/>
      </xdr:nvCxnSpPr>
      <xdr:spPr>
        <a:xfrm>
          <a:off x="21323300" y="1357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170180</xdr:rowOff>
    </xdr:from>
    <xdr:to>
      <xdr:col>107</xdr:col>
      <xdr:colOff>101600</xdr:colOff>
      <xdr:row>79</xdr:row>
      <xdr:rowOff>100330</xdr:rowOff>
    </xdr:to>
    <xdr:sp macro="" textlink="">
      <xdr:nvSpPr>
        <xdr:cNvPr id="690" name="楕円 689"/>
        <xdr:cNvSpPr/>
      </xdr:nvSpPr>
      <xdr:spPr>
        <a:xfrm>
          <a:off x="20383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26670</xdr:rowOff>
    </xdr:from>
    <xdr:to>
      <xdr:col>111</xdr:col>
      <xdr:colOff>177800</xdr:colOff>
      <xdr:row>79</xdr:row>
      <xdr:rowOff>49530</xdr:rowOff>
    </xdr:to>
    <xdr:cxnSp macro="">
      <xdr:nvCxnSpPr>
        <xdr:cNvPr id="691" name="直線コネクタ 690"/>
        <xdr:cNvCxnSpPr/>
      </xdr:nvCxnSpPr>
      <xdr:spPr>
        <a:xfrm flipV="1">
          <a:off x="20434300" y="1357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170180</xdr:rowOff>
    </xdr:from>
    <xdr:to>
      <xdr:col>102</xdr:col>
      <xdr:colOff>165100</xdr:colOff>
      <xdr:row>79</xdr:row>
      <xdr:rowOff>100330</xdr:rowOff>
    </xdr:to>
    <xdr:sp macro="" textlink="">
      <xdr:nvSpPr>
        <xdr:cNvPr id="692" name="楕円 691"/>
        <xdr:cNvSpPr/>
      </xdr:nvSpPr>
      <xdr:spPr>
        <a:xfrm>
          <a:off x="19494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49530</xdr:rowOff>
    </xdr:from>
    <xdr:to>
      <xdr:col>107</xdr:col>
      <xdr:colOff>50800</xdr:colOff>
      <xdr:row>79</xdr:row>
      <xdr:rowOff>49530</xdr:rowOff>
    </xdr:to>
    <xdr:cxnSp macro="">
      <xdr:nvCxnSpPr>
        <xdr:cNvPr id="693" name="直線コネクタ 692"/>
        <xdr:cNvCxnSpPr/>
      </xdr:nvCxnSpPr>
      <xdr:spPr>
        <a:xfrm>
          <a:off x="19545300" y="13594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93997</xdr:rowOff>
    </xdr:from>
    <xdr:ext cx="469744" cy="259045"/>
    <xdr:sp macro="" textlink="">
      <xdr:nvSpPr>
        <xdr:cNvPr id="698" name="n_1mainValue【児童館】&#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116857</xdr:rowOff>
    </xdr:from>
    <xdr:ext cx="469744" cy="259045"/>
    <xdr:sp macro="" textlink="">
      <xdr:nvSpPr>
        <xdr:cNvPr id="699" name="n_2mainValue【児童館】&#10;一人当たり面積"/>
        <xdr:cNvSpPr txBox="1"/>
      </xdr:nvSpPr>
      <xdr:spPr>
        <a:xfrm>
          <a:off x="20199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116857</xdr:rowOff>
    </xdr:from>
    <xdr:ext cx="469744" cy="259045"/>
    <xdr:sp macro="" textlink="">
      <xdr:nvSpPr>
        <xdr:cNvPr id="700" name="n_3mainValue【児童館】&#10;一人当たり面積"/>
        <xdr:cNvSpPr txBox="1"/>
      </xdr:nvSpPr>
      <xdr:spPr>
        <a:xfrm>
          <a:off x="19310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144599</xdr:rowOff>
    </xdr:from>
    <xdr:to>
      <xdr:col>85</xdr:col>
      <xdr:colOff>177800</xdr:colOff>
      <xdr:row>108</xdr:row>
      <xdr:rowOff>74749</xdr:rowOff>
    </xdr:to>
    <xdr:sp macro="" textlink="">
      <xdr:nvSpPr>
        <xdr:cNvPr id="742" name="楕円 741"/>
        <xdr:cNvSpPr/>
      </xdr:nvSpPr>
      <xdr:spPr>
        <a:xfrm>
          <a:off x="16268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123026</xdr:rowOff>
    </xdr:from>
    <xdr:ext cx="405111" cy="259045"/>
    <xdr:sp macro="" textlink="">
      <xdr:nvSpPr>
        <xdr:cNvPr id="743" name="【公民館】&#10;有形固定資産減価償却率該当値テキスト"/>
        <xdr:cNvSpPr txBox="1"/>
      </xdr:nvSpPr>
      <xdr:spPr>
        <a:xfrm>
          <a:off x="16357600"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138068</xdr:rowOff>
    </xdr:from>
    <xdr:to>
      <xdr:col>81</xdr:col>
      <xdr:colOff>101600</xdr:colOff>
      <xdr:row>108</xdr:row>
      <xdr:rowOff>68218</xdr:rowOff>
    </xdr:to>
    <xdr:sp macro="" textlink="">
      <xdr:nvSpPr>
        <xdr:cNvPr id="744" name="楕円 743"/>
        <xdr:cNvSpPr/>
      </xdr:nvSpPr>
      <xdr:spPr>
        <a:xfrm>
          <a:off x="15430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17418</xdr:rowOff>
    </xdr:from>
    <xdr:to>
      <xdr:col>85</xdr:col>
      <xdr:colOff>127000</xdr:colOff>
      <xdr:row>108</xdr:row>
      <xdr:rowOff>23949</xdr:rowOff>
    </xdr:to>
    <xdr:cxnSp macro="">
      <xdr:nvCxnSpPr>
        <xdr:cNvPr id="745" name="直線コネクタ 744"/>
        <xdr:cNvCxnSpPr/>
      </xdr:nvCxnSpPr>
      <xdr:spPr>
        <a:xfrm>
          <a:off x="15481300" y="185340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110308</xdr:rowOff>
    </xdr:from>
    <xdr:to>
      <xdr:col>76</xdr:col>
      <xdr:colOff>165100</xdr:colOff>
      <xdr:row>108</xdr:row>
      <xdr:rowOff>40458</xdr:rowOff>
    </xdr:to>
    <xdr:sp macro="" textlink="">
      <xdr:nvSpPr>
        <xdr:cNvPr id="746" name="楕円 745"/>
        <xdr:cNvSpPr/>
      </xdr:nvSpPr>
      <xdr:spPr>
        <a:xfrm>
          <a:off x="14541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17418</xdr:rowOff>
    </xdr:to>
    <xdr:cxnSp macro="">
      <xdr:nvCxnSpPr>
        <xdr:cNvPr id="747" name="直線コネクタ 746"/>
        <xdr:cNvCxnSpPr/>
      </xdr:nvCxnSpPr>
      <xdr:spPr>
        <a:xfrm>
          <a:off x="14592300" y="185062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77651</xdr:rowOff>
    </xdr:from>
    <xdr:to>
      <xdr:col>72</xdr:col>
      <xdr:colOff>38100</xdr:colOff>
      <xdr:row>108</xdr:row>
      <xdr:rowOff>7801</xdr:rowOff>
    </xdr:to>
    <xdr:sp macro="" textlink="">
      <xdr:nvSpPr>
        <xdr:cNvPr id="748" name="楕円 747"/>
        <xdr:cNvSpPr/>
      </xdr:nvSpPr>
      <xdr:spPr>
        <a:xfrm>
          <a:off x="136525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128451</xdr:rowOff>
    </xdr:from>
    <xdr:to>
      <xdr:col>76</xdr:col>
      <xdr:colOff>114300</xdr:colOff>
      <xdr:row>107</xdr:row>
      <xdr:rowOff>161108</xdr:rowOff>
    </xdr:to>
    <xdr:cxnSp macro="">
      <xdr:nvCxnSpPr>
        <xdr:cNvPr id="749" name="直線コネクタ 748"/>
        <xdr:cNvCxnSpPr/>
      </xdr:nvCxnSpPr>
      <xdr:spPr>
        <a:xfrm>
          <a:off x="13703300" y="1847360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59345</xdr:rowOff>
    </xdr:from>
    <xdr:ext cx="405111" cy="259045"/>
    <xdr:sp macro="" textlink="">
      <xdr:nvSpPr>
        <xdr:cNvPr id="754" name="n_1mainValue【公民館】&#10;有形固定資産減価償却率"/>
        <xdr:cNvSpPr txBox="1"/>
      </xdr:nvSpPr>
      <xdr:spPr>
        <a:xfrm>
          <a:off x="152660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31585</xdr:rowOff>
    </xdr:from>
    <xdr:ext cx="405111" cy="259045"/>
    <xdr:sp macro="" textlink="">
      <xdr:nvSpPr>
        <xdr:cNvPr id="755" name="n_2mainValue【公民館】&#10;有形固定資産減価償却率"/>
        <xdr:cNvSpPr txBox="1"/>
      </xdr:nvSpPr>
      <xdr:spPr>
        <a:xfrm>
          <a:off x="14389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170378</xdr:rowOff>
    </xdr:from>
    <xdr:ext cx="405111" cy="259045"/>
    <xdr:sp macro="" textlink="">
      <xdr:nvSpPr>
        <xdr:cNvPr id="756" name="n_3mainValue【公民館】&#10;有形固定資産減価償却率"/>
        <xdr:cNvSpPr txBox="1"/>
      </xdr:nvSpPr>
      <xdr:spPr>
        <a:xfrm>
          <a:off x="13500744" y="185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15602</xdr:rowOff>
    </xdr:from>
    <xdr:to>
      <xdr:col>116</xdr:col>
      <xdr:colOff>114300</xdr:colOff>
      <xdr:row>108</xdr:row>
      <xdr:rowOff>117202</xdr:rowOff>
    </xdr:to>
    <xdr:sp macro="" textlink="">
      <xdr:nvSpPr>
        <xdr:cNvPr id="798" name="楕円 797"/>
        <xdr:cNvSpPr/>
      </xdr:nvSpPr>
      <xdr:spPr>
        <a:xfrm>
          <a:off x="221107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101979</xdr:rowOff>
    </xdr:from>
    <xdr:ext cx="469744" cy="259045"/>
    <xdr:sp macro="" textlink="">
      <xdr:nvSpPr>
        <xdr:cNvPr id="799" name="【公民館】&#10;一人当たり面積該当値テキスト"/>
        <xdr:cNvSpPr txBox="1"/>
      </xdr:nvSpPr>
      <xdr:spPr>
        <a:xfrm>
          <a:off x="22199600" y="184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800" name="楕円 799"/>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66402</xdr:rowOff>
    </xdr:from>
    <xdr:to>
      <xdr:col>116</xdr:col>
      <xdr:colOff>63500</xdr:colOff>
      <xdr:row>108</xdr:row>
      <xdr:rowOff>66402</xdr:rowOff>
    </xdr:to>
    <xdr:cxnSp macro="">
      <xdr:nvCxnSpPr>
        <xdr:cNvPr id="801" name="直線コネクタ 800"/>
        <xdr:cNvCxnSpPr/>
      </xdr:nvCxnSpPr>
      <xdr:spPr>
        <a:xfrm>
          <a:off x="21323300" y="18583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802" name="楕円 801"/>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803" name="直線コネクタ 802"/>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804" name="楕円 803"/>
        <xdr:cNvSpPr/>
      </xdr:nvSpPr>
      <xdr:spPr>
        <a:xfrm>
          <a:off x="19494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66402</xdr:rowOff>
    </xdr:from>
    <xdr:to>
      <xdr:col>107</xdr:col>
      <xdr:colOff>50800</xdr:colOff>
      <xdr:row>108</xdr:row>
      <xdr:rowOff>72934</xdr:rowOff>
    </xdr:to>
    <xdr:cxnSp macro="">
      <xdr:nvCxnSpPr>
        <xdr:cNvPr id="805" name="直線コネクタ 804"/>
        <xdr:cNvCxnSpPr/>
      </xdr:nvCxnSpPr>
      <xdr:spPr>
        <a:xfrm flipV="1">
          <a:off x="19545300" y="185830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810"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811"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812" name="n_3mainValue【公民館】&#10;一人当たり面積"/>
        <xdr:cNvSpPr txBox="1"/>
      </xdr:nvSpPr>
      <xdr:spPr>
        <a:xfrm>
          <a:off x="19310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数が多く、減価償却の進んでいる施設と更新済の施設数がある項目については、有形固定資産減価償却率は平均値を表すこととなるため、「認定こども園・幼稚園・保育所」「学校施設」については、全国平均、奈良県平均、類似団体平均と比べても、あまり差のない値となっていることから、施設の更新については、平均的な水準で行われていることがわかる。</a:t>
          </a:r>
          <a:endParaRPr lang="ja-JP" altLang="ja-JP" sz="1400">
            <a:effectLst/>
          </a:endParaRPr>
        </a:p>
        <a:p>
          <a:r>
            <a:rPr kumimoji="1" lang="ja-JP" altLang="ja-JP" sz="1100">
              <a:solidFill>
                <a:schemeClr val="dk1"/>
              </a:solidFill>
              <a:effectLst/>
              <a:latin typeface="+mn-lt"/>
              <a:ea typeface="+mn-ea"/>
              <a:cs typeface="+mn-cs"/>
            </a:rPr>
            <a:t>「公営住宅」については、令和２年３月に「大和高田市公営住宅等長寿命化計画」を策定したところであり、同計画に基づき老朽化対策を積極的に取り組んでいくところである。</a:t>
          </a:r>
          <a:endParaRPr lang="ja-JP" altLang="ja-JP" sz="1400">
            <a:effectLst/>
          </a:endParaRPr>
        </a:p>
        <a:p>
          <a:r>
            <a:rPr kumimoji="1" lang="ja-JP" altLang="ja-JP" sz="1100">
              <a:solidFill>
                <a:schemeClr val="dk1"/>
              </a:solidFill>
              <a:effectLst/>
              <a:latin typeface="+mn-lt"/>
              <a:ea typeface="+mn-ea"/>
              <a:cs typeface="+mn-cs"/>
            </a:rPr>
            <a:t>　また、施設数が少なく、減価償却が進んでいる施設である「公民館」「児童館」については、有形固定資産減価償却率の値からも更新時期が近い施設であるため、対策が必要である。</a:t>
          </a:r>
          <a:endParaRPr lang="ja-JP" altLang="ja-JP" sz="1400">
            <a:effectLst/>
          </a:endParaRPr>
        </a:p>
        <a:p>
          <a:r>
            <a:rPr kumimoji="1" lang="ja-JP" altLang="ja-JP" sz="1100">
              <a:solidFill>
                <a:schemeClr val="dk1"/>
              </a:solidFill>
              <a:effectLst/>
              <a:latin typeface="+mn-lt"/>
              <a:ea typeface="+mn-ea"/>
              <a:cs typeface="+mn-cs"/>
            </a:rPr>
            <a:t>「道路」については、市域が狭いことから、比較的道路整備が進んでいる現状であるが、「橋りょう」については、更新時期が近づいている橋りょうが多く存在するため、防災・減災の観点からも、計画的な長寿命化などの改修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4" name="楕円 73"/>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5" name="【図書館】&#10;有形固定資産減価償却率該当値テキスト"/>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76" name="楕円 75"/>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125185</xdr:rowOff>
    </xdr:to>
    <xdr:cxnSp macro="">
      <xdr:nvCxnSpPr>
        <xdr:cNvPr id="77" name="直線コネクタ 76"/>
        <xdr:cNvCxnSpPr/>
      </xdr:nvCxnSpPr>
      <xdr:spPr>
        <a:xfrm flipV="1">
          <a:off x="3797300" y="6638653"/>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38463</xdr:rowOff>
    </xdr:from>
    <xdr:to>
      <xdr:col>15</xdr:col>
      <xdr:colOff>101600</xdr:colOff>
      <xdr:row>38</xdr:row>
      <xdr:rowOff>140063</xdr:rowOff>
    </xdr:to>
    <xdr:sp macro="" textlink="">
      <xdr:nvSpPr>
        <xdr:cNvPr id="78" name="楕円 77"/>
        <xdr:cNvSpPr/>
      </xdr:nvSpPr>
      <xdr:spPr>
        <a:xfrm>
          <a:off x="2857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89263</xdr:rowOff>
    </xdr:from>
    <xdr:to>
      <xdr:col>19</xdr:col>
      <xdr:colOff>177800</xdr:colOff>
      <xdr:row>38</xdr:row>
      <xdr:rowOff>125185</xdr:rowOff>
    </xdr:to>
    <xdr:cxnSp macro="">
      <xdr:nvCxnSpPr>
        <xdr:cNvPr id="79" name="直線コネクタ 78"/>
        <xdr:cNvCxnSpPr/>
      </xdr:nvCxnSpPr>
      <xdr:spPr>
        <a:xfrm>
          <a:off x="2908300" y="66043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18869</xdr:rowOff>
    </xdr:from>
    <xdr:to>
      <xdr:col>10</xdr:col>
      <xdr:colOff>165100</xdr:colOff>
      <xdr:row>38</xdr:row>
      <xdr:rowOff>120469</xdr:rowOff>
    </xdr:to>
    <xdr:sp macro="" textlink="">
      <xdr:nvSpPr>
        <xdr:cNvPr id="80" name="楕円 79"/>
        <xdr:cNvSpPr/>
      </xdr:nvSpPr>
      <xdr:spPr>
        <a:xfrm>
          <a:off x="1968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69669</xdr:rowOff>
    </xdr:from>
    <xdr:to>
      <xdr:col>15</xdr:col>
      <xdr:colOff>50800</xdr:colOff>
      <xdr:row>38</xdr:row>
      <xdr:rowOff>89263</xdr:rowOff>
    </xdr:to>
    <xdr:cxnSp macro="">
      <xdr:nvCxnSpPr>
        <xdr:cNvPr id="81" name="直線コネクタ 80"/>
        <xdr:cNvCxnSpPr/>
      </xdr:nvCxnSpPr>
      <xdr:spPr>
        <a:xfrm>
          <a:off x="2019300" y="658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167112</xdr:rowOff>
    </xdr:from>
    <xdr:ext cx="405111" cy="259045"/>
    <xdr:sp macro="" textlink="">
      <xdr:nvSpPr>
        <xdr:cNvPr id="86" name="n_1mainValue【図書館】&#10;有形固定資産減価償却率"/>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131190</xdr:rowOff>
    </xdr:from>
    <xdr:ext cx="405111" cy="259045"/>
    <xdr:sp macro="" textlink="">
      <xdr:nvSpPr>
        <xdr:cNvPr id="87" name="n_2mainValue【図書館】&#10;有形固定資産減価償却率"/>
        <xdr:cNvSpPr txBox="1"/>
      </xdr:nvSpPr>
      <xdr:spPr>
        <a:xfrm>
          <a:off x="2705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111596</xdr:rowOff>
    </xdr:from>
    <xdr:ext cx="405111" cy="259045"/>
    <xdr:sp macro="" textlink="">
      <xdr:nvSpPr>
        <xdr:cNvPr id="88" name="n_3mainValue【図書館】&#10;有形固定資産減価償却率"/>
        <xdr:cNvSpPr txBox="1"/>
      </xdr:nvSpPr>
      <xdr:spPr>
        <a:xfrm>
          <a:off x="1816744" y="662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24" name="楕円 123"/>
        <xdr:cNvSpPr/>
      </xdr:nvSpPr>
      <xdr:spPr>
        <a:xfrm>
          <a:off x="10426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25" name="【図書館】&#10;一人当たり面積該当値テキスト"/>
        <xdr:cNvSpPr txBox="1"/>
      </xdr:nvSpPr>
      <xdr:spPr>
        <a:xfrm>
          <a:off x="10515600" y="68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6" name="楕円 125"/>
        <xdr:cNvSpPr/>
      </xdr:nvSpPr>
      <xdr:spPr>
        <a:xfrm>
          <a:off x="9588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27" name="直線コネクタ 126"/>
        <xdr:cNvCxnSpPr/>
      </xdr:nvCxnSpPr>
      <xdr:spPr>
        <a:xfrm>
          <a:off x="9639300" y="69513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28" name="楕円 127"/>
        <xdr:cNvSpPr/>
      </xdr:nvSpPr>
      <xdr:spPr>
        <a:xfrm>
          <a:off x="8699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29" name="直線コネクタ 128"/>
        <xdr:cNvCxnSpPr/>
      </xdr:nvCxnSpPr>
      <xdr:spPr>
        <a:xfrm>
          <a:off x="8750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30" name="楕円 129"/>
        <xdr:cNvSpPr/>
      </xdr:nvSpPr>
      <xdr:spPr>
        <a:xfrm>
          <a:off x="7810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31" name="直線コネクタ 130"/>
        <xdr:cNvCxnSpPr/>
      </xdr:nvCxnSpPr>
      <xdr:spPr>
        <a:xfrm>
          <a:off x="7861300" y="6951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36" name="n_1mainValue【図書館】&#10;一人当たり面積"/>
        <xdr:cNvSpPr txBox="1"/>
      </xdr:nvSpPr>
      <xdr:spPr>
        <a:xfrm>
          <a:off x="93917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37" name="n_2mainValue【図書館】&#10;一人当たり面積"/>
        <xdr:cNvSpPr txBox="1"/>
      </xdr:nvSpPr>
      <xdr:spPr>
        <a:xfrm>
          <a:off x="8515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38" name="n_3mainValue【図書館】&#10;一人当たり面積"/>
        <xdr:cNvSpPr txBox="1"/>
      </xdr:nvSpPr>
      <xdr:spPr>
        <a:xfrm>
          <a:off x="7626427" y="699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133985</xdr:rowOff>
    </xdr:from>
    <xdr:to>
      <xdr:col>24</xdr:col>
      <xdr:colOff>114300</xdr:colOff>
      <xdr:row>61</xdr:row>
      <xdr:rowOff>64135</xdr:rowOff>
    </xdr:to>
    <xdr:sp macro="" textlink="">
      <xdr:nvSpPr>
        <xdr:cNvPr id="179" name="楕円 178"/>
        <xdr:cNvSpPr/>
      </xdr:nvSpPr>
      <xdr:spPr>
        <a:xfrm>
          <a:off x="4584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112412</xdr:rowOff>
    </xdr:from>
    <xdr:ext cx="405111" cy="259045"/>
    <xdr:sp macro="" textlink="">
      <xdr:nvSpPr>
        <xdr:cNvPr id="180" name="【体育館・プール】&#10;有形固定資産減価償却率該当値テキスト"/>
        <xdr:cNvSpPr txBox="1"/>
      </xdr:nvSpPr>
      <xdr:spPr>
        <a:xfrm>
          <a:off x="4673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97790</xdr:rowOff>
    </xdr:from>
    <xdr:to>
      <xdr:col>20</xdr:col>
      <xdr:colOff>38100</xdr:colOff>
      <xdr:row>61</xdr:row>
      <xdr:rowOff>27940</xdr:rowOff>
    </xdr:to>
    <xdr:sp macro="" textlink="">
      <xdr:nvSpPr>
        <xdr:cNvPr id="181" name="楕円 180"/>
        <xdr:cNvSpPr/>
      </xdr:nvSpPr>
      <xdr:spPr>
        <a:xfrm>
          <a:off x="3746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148590</xdr:rowOff>
    </xdr:from>
    <xdr:to>
      <xdr:col>24</xdr:col>
      <xdr:colOff>63500</xdr:colOff>
      <xdr:row>61</xdr:row>
      <xdr:rowOff>13335</xdr:rowOff>
    </xdr:to>
    <xdr:cxnSp macro="">
      <xdr:nvCxnSpPr>
        <xdr:cNvPr id="182" name="直線コネクタ 181"/>
        <xdr:cNvCxnSpPr/>
      </xdr:nvCxnSpPr>
      <xdr:spPr>
        <a:xfrm>
          <a:off x="3797300" y="104355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67310</xdr:rowOff>
    </xdr:from>
    <xdr:to>
      <xdr:col>15</xdr:col>
      <xdr:colOff>101600</xdr:colOff>
      <xdr:row>60</xdr:row>
      <xdr:rowOff>168910</xdr:rowOff>
    </xdr:to>
    <xdr:sp macro="" textlink="">
      <xdr:nvSpPr>
        <xdr:cNvPr id="183" name="楕円 182"/>
        <xdr:cNvSpPr/>
      </xdr:nvSpPr>
      <xdr:spPr>
        <a:xfrm>
          <a:off x="2857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148590</xdr:rowOff>
    </xdr:to>
    <xdr:cxnSp macro="">
      <xdr:nvCxnSpPr>
        <xdr:cNvPr id="184" name="直線コネクタ 183"/>
        <xdr:cNvCxnSpPr/>
      </xdr:nvCxnSpPr>
      <xdr:spPr>
        <a:xfrm>
          <a:off x="2908300" y="104051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85" name="楕円 184"/>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118110</xdr:rowOff>
    </xdr:to>
    <xdr:cxnSp macro="">
      <xdr:nvCxnSpPr>
        <xdr:cNvPr id="186" name="直線コネクタ 185"/>
        <xdr:cNvCxnSpPr/>
      </xdr:nvCxnSpPr>
      <xdr:spPr>
        <a:xfrm>
          <a:off x="2019300" y="1036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19067</xdr:rowOff>
    </xdr:from>
    <xdr:ext cx="405111" cy="259045"/>
    <xdr:sp macro="" textlink="">
      <xdr:nvSpPr>
        <xdr:cNvPr id="191" name="n_1mainValue【体育館・プー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160037</xdr:rowOff>
    </xdr:from>
    <xdr:ext cx="405111" cy="259045"/>
    <xdr:sp macro="" textlink="">
      <xdr:nvSpPr>
        <xdr:cNvPr id="192" name="n_2mainValue【体育館・プール】&#10;有形固定資産減価償却率"/>
        <xdr:cNvSpPr txBox="1"/>
      </xdr:nvSpPr>
      <xdr:spPr>
        <a:xfrm>
          <a:off x="2705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193" name="n_3mainValue【体育館・プール】&#10;有形固定資産減価償却率"/>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24"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148409</xdr:rowOff>
    </xdr:from>
    <xdr:to>
      <xdr:col>55</xdr:col>
      <xdr:colOff>50800</xdr:colOff>
      <xdr:row>63</xdr:row>
      <xdr:rowOff>78559</xdr:rowOff>
    </xdr:to>
    <xdr:sp macro="" textlink="">
      <xdr:nvSpPr>
        <xdr:cNvPr id="235" name="楕円 234"/>
        <xdr:cNvSpPr/>
      </xdr:nvSpPr>
      <xdr:spPr>
        <a:xfrm>
          <a:off x="10426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171286</xdr:rowOff>
    </xdr:from>
    <xdr:ext cx="469744" cy="259045"/>
    <xdr:sp macro="" textlink="">
      <xdr:nvSpPr>
        <xdr:cNvPr id="236" name="【体育館・プール】&#10;一人当たり面積該当値テキスト"/>
        <xdr:cNvSpPr txBox="1"/>
      </xdr:nvSpPr>
      <xdr:spPr>
        <a:xfrm>
          <a:off x="10515600"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151674</xdr:rowOff>
    </xdr:from>
    <xdr:to>
      <xdr:col>50</xdr:col>
      <xdr:colOff>165100</xdr:colOff>
      <xdr:row>63</xdr:row>
      <xdr:rowOff>81824</xdr:rowOff>
    </xdr:to>
    <xdr:sp macro="" textlink="">
      <xdr:nvSpPr>
        <xdr:cNvPr id="237" name="楕円 236"/>
        <xdr:cNvSpPr/>
      </xdr:nvSpPr>
      <xdr:spPr>
        <a:xfrm>
          <a:off x="9588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27759</xdr:rowOff>
    </xdr:from>
    <xdr:to>
      <xdr:col>55</xdr:col>
      <xdr:colOff>0</xdr:colOff>
      <xdr:row>63</xdr:row>
      <xdr:rowOff>31024</xdr:rowOff>
    </xdr:to>
    <xdr:cxnSp macro="">
      <xdr:nvCxnSpPr>
        <xdr:cNvPr id="238" name="直線コネクタ 237"/>
        <xdr:cNvCxnSpPr/>
      </xdr:nvCxnSpPr>
      <xdr:spPr>
        <a:xfrm flipV="1">
          <a:off x="9639300" y="108291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153307</xdr:rowOff>
    </xdr:from>
    <xdr:to>
      <xdr:col>46</xdr:col>
      <xdr:colOff>38100</xdr:colOff>
      <xdr:row>63</xdr:row>
      <xdr:rowOff>83457</xdr:rowOff>
    </xdr:to>
    <xdr:sp macro="" textlink="">
      <xdr:nvSpPr>
        <xdr:cNvPr id="239" name="楕円 238"/>
        <xdr:cNvSpPr/>
      </xdr:nvSpPr>
      <xdr:spPr>
        <a:xfrm>
          <a:off x="8699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31024</xdr:rowOff>
    </xdr:from>
    <xdr:to>
      <xdr:col>50</xdr:col>
      <xdr:colOff>114300</xdr:colOff>
      <xdr:row>63</xdr:row>
      <xdr:rowOff>32657</xdr:rowOff>
    </xdr:to>
    <xdr:cxnSp macro="">
      <xdr:nvCxnSpPr>
        <xdr:cNvPr id="240" name="直線コネクタ 239"/>
        <xdr:cNvCxnSpPr/>
      </xdr:nvCxnSpPr>
      <xdr:spPr>
        <a:xfrm flipV="1">
          <a:off x="8750300" y="108323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158206</xdr:rowOff>
    </xdr:from>
    <xdr:to>
      <xdr:col>41</xdr:col>
      <xdr:colOff>101600</xdr:colOff>
      <xdr:row>63</xdr:row>
      <xdr:rowOff>88356</xdr:rowOff>
    </xdr:to>
    <xdr:sp macro="" textlink="">
      <xdr:nvSpPr>
        <xdr:cNvPr id="241" name="楕円 240"/>
        <xdr:cNvSpPr/>
      </xdr:nvSpPr>
      <xdr:spPr>
        <a:xfrm>
          <a:off x="781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32657</xdr:rowOff>
    </xdr:from>
    <xdr:to>
      <xdr:col>45</xdr:col>
      <xdr:colOff>177800</xdr:colOff>
      <xdr:row>63</xdr:row>
      <xdr:rowOff>37556</xdr:rowOff>
    </xdr:to>
    <xdr:cxnSp macro="">
      <xdr:nvCxnSpPr>
        <xdr:cNvPr id="242" name="直線コネクタ 241"/>
        <xdr:cNvCxnSpPr/>
      </xdr:nvCxnSpPr>
      <xdr:spPr>
        <a:xfrm flipV="1">
          <a:off x="7861300" y="1083400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43"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44"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98351</xdr:rowOff>
    </xdr:from>
    <xdr:ext cx="469744" cy="259045"/>
    <xdr:sp macro="" textlink="">
      <xdr:nvSpPr>
        <xdr:cNvPr id="247" name="n_1mainValue【体育館・プール】&#10;一人当たり面積"/>
        <xdr:cNvSpPr txBox="1"/>
      </xdr:nvSpPr>
      <xdr:spPr>
        <a:xfrm>
          <a:off x="93917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99984</xdr:rowOff>
    </xdr:from>
    <xdr:ext cx="469744" cy="259045"/>
    <xdr:sp macro="" textlink="">
      <xdr:nvSpPr>
        <xdr:cNvPr id="248" name="n_2mainValue【体育館・プール】&#10;一人当たり面積"/>
        <xdr:cNvSpPr txBox="1"/>
      </xdr:nvSpPr>
      <xdr:spPr>
        <a:xfrm>
          <a:off x="8515427" y="105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79483</xdr:rowOff>
    </xdr:from>
    <xdr:ext cx="469744" cy="259045"/>
    <xdr:sp macro="" textlink="">
      <xdr:nvSpPr>
        <xdr:cNvPr id="249" name="n_3mainValue【体育館・プール】&#10;一人当たり面積"/>
        <xdr:cNvSpPr txBox="1"/>
      </xdr:nvSpPr>
      <xdr:spPr>
        <a:xfrm>
          <a:off x="76264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101600</xdr:rowOff>
    </xdr:from>
    <xdr:to>
      <xdr:col>24</xdr:col>
      <xdr:colOff>114300</xdr:colOff>
      <xdr:row>85</xdr:row>
      <xdr:rowOff>31750</xdr:rowOff>
    </xdr:to>
    <xdr:sp macro="" textlink="">
      <xdr:nvSpPr>
        <xdr:cNvPr id="288" name="楕円 287"/>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80027</xdr:rowOff>
    </xdr:from>
    <xdr:ext cx="405111" cy="259045"/>
    <xdr:sp macro="" textlink="">
      <xdr:nvSpPr>
        <xdr:cNvPr id="289" name="【福祉施設】&#10;有形固定資産減価償却率該当値テキスト"/>
        <xdr:cNvSpPr txBox="1"/>
      </xdr:nvSpPr>
      <xdr:spPr>
        <a:xfrm>
          <a:off x="4673600"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53594</xdr:rowOff>
    </xdr:from>
    <xdr:to>
      <xdr:col>20</xdr:col>
      <xdr:colOff>38100</xdr:colOff>
      <xdr:row>84</xdr:row>
      <xdr:rowOff>155194</xdr:rowOff>
    </xdr:to>
    <xdr:sp macro="" textlink="">
      <xdr:nvSpPr>
        <xdr:cNvPr id="290" name="楕円 289"/>
        <xdr:cNvSpPr/>
      </xdr:nvSpPr>
      <xdr:spPr>
        <a:xfrm>
          <a:off x="3746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104394</xdr:rowOff>
    </xdr:from>
    <xdr:to>
      <xdr:col>24</xdr:col>
      <xdr:colOff>63500</xdr:colOff>
      <xdr:row>84</xdr:row>
      <xdr:rowOff>152400</xdr:rowOff>
    </xdr:to>
    <xdr:cxnSp macro="">
      <xdr:nvCxnSpPr>
        <xdr:cNvPr id="291" name="直線コネクタ 290"/>
        <xdr:cNvCxnSpPr/>
      </xdr:nvCxnSpPr>
      <xdr:spPr>
        <a:xfrm>
          <a:off x="3797300" y="145061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7874</xdr:rowOff>
    </xdr:from>
    <xdr:to>
      <xdr:col>15</xdr:col>
      <xdr:colOff>101600</xdr:colOff>
      <xdr:row>84</xdr:row>
      <xdr:rowOff>109474</xdr:rowOff>
    </xdr:to>
    <xdr:sp macro="" textlink="">
      <xdr:nvSpPr>
        <xdr:cNvPr id="292" name="楕円 291"/>
        <xdr:cNvSpPr/>
      </xdr:nvSpPr>
      <xdr:spPr>
        <a:xfrm>
          <a:off x="2857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58674</xdr:rowOff>
    </xdr:from>
    <xdr:to>
      <xdr:col>19</xdr:col>
      <xdr:colOff>177800</xdr:colOff>
      <xdr:row>84</xdr:row>
      <xdr:rowOff>104394</xdr:rowOff>
    </xdr:to>
    <xdr:cxnSp macro="">
      <xdr:nvCxnSpPr>
        <xdr:cNvPr id="293" name="直線コネクタ 292"/>
        <xdr:cNvCxnSpPr/>
      </xdr:nvCxnSpPr>
      <xdr:spPr>
        <a:xfrm>
          <a:off x="2908300" y="144604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124461</xdr:rowOff>
    </xdr:from>
    <xdr:to>
      <xdr:col>10</xdr:col>
      <xdr:colOff>165100</xdr:colOff>
      <xdr:row>84</xdr:row>
      <xdr:rowOff>54611</xdr:rowOff>
    </xdr:to>
    <xdr:sp macro="" textlink="">
      <xdr:nvSpPr>
        <xdr:cNvPr id="294" name="楕円 293"/>
        <xdr:cNvSpPr/>
      </xdr:nvSpPr>
      <xdr:spPr>
        <a:xfrm>
          <a:off x="1968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3811</xdr:rowOff>
    </xdr:from>
    <xdr:to>
      <xdr:col>15</xdr:col>
      <xdr:colOff>50800</xdr:colOff>
      <xdr:row>84</xdr:row>
      <xdr:rowOff>58674</xdr:rowOff>
    </xdr:to>
    <xdr:cxnSp macro="">
      <xdr:nvCxnSpPr>
        <xdr:cNvPr id="295" name="直線コネクタ 294"/>
        <xdr:cNvCxnSpPr/>
      </xdr:nvCxnSpPr>
      <xdr:spPr>
        <a:xfrm>
          <a:off x="2019300" y="1440561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146321</xdr:rowOff>
    </xdr:from>
    <xdr:ext cx="405111" cy="259045"/>
    <xdr:sp macro="" textlink="">
      <xdr:nvSpPr>
        <xdr:cNvPr id="300" name="n_1mainValue【福祉施設】&#10;有形固定資産減価償却率"/>
        <xdr:cNvSpPr txBox="1"/>
      </xdr:nvSpPr>
      <xdr:spPr>
        <a:xfrm>
          <a:off x="3582044" y="1454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100601</xdr:rowOff>
    </xdr:from>
    <xdr:ext cx="405111" cy="259045"/>
    <xdr:sp macro="" textlink="">
      <xdr:nvSpPr>
        <xdr:cNvPr id="301" name="n_2mainValue【福祉施設】&#10;有形固定資産減価償却率"/>
        <xdr:cNvSpPr txBox="1"/>
      </xdr:nvSpPr>
      <xdr:spPr>
        <a:xfrm>
          <a:off x="2705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45738</xdr:rowOff>
    </xdr:from>
    <xdr:ext cx="405111" cy="259045"/>
    <xdr:sp macro="" textlink="">
      <xdr:nvSpPr>
        <xdr:cNvPr id="302" name="n_3mainValue【福祉施設】&#10;有形固定資産減価償却率"/>
        <xdr:cNvSpPr txBox="1"/>
      </xdr:nvSpPr>
      <xdr:spPr>
        <a:xfrm>
          <a:off x="1816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107314</xdr:rowOff>
    </xdr:from>
    <xdr:to>
      <xdr:col>55</xdr:col>
      <xdr:colOff>50800</xdr:colOff>
      <xdr:row>85</xdr:row>
      <xdr:rowOff>37464</xdr:rowOff>
    </xdr:to>
    <xdr:sp macro="" textlink="">
      <xdr:nvSpPr>
        <xdr:cNvPr id="338" name="楕円 337"/>
        <xdr:cNvSpPr/>
      </xdr:nvSpPr>
      <xdr:spPr>
        <a:xfrm>
          <a:off x="10426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22241</xdr:rowOff>
    </xdr:from>
    <xdr:ext cx="469744" cy="259045"/>
    <xdr:sp macro="" textlink="">
      <xdr:nvSpPr>
        <xdr:cNvPr id="339" name="【福祉施設】&#10;一人当たり面積該当値テキスト"/>
        <xdr:cNvSpPr txBox="1"/>
      </xdr:nvSpPr>
      <xdr:spPr>
        <a:xfrm>
          <a:off x="10515600" y="1442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107314</xdr:rowOff>
    </xdr:from>
    <xdr:to>
      <xdr:col>50</xdr:col>
      <xdr:colOff>165100</xdr:colOff>
      <xdr:row>85</xdr:row>
      <xdr:rowOff>37464</xdr:rowOff>
    </xdr:to>
    <xdr:sp macro="" textlink="">
      <xdr:nvSpPr>
        <xdr:cNvPr id="340" name="楕円 339"/>
        <xdr:cNvSpPr/>
      </xdr:nvSpPr>
      <xdr:spPr>
        <a:xfrm>
          <a:off x="95885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158114</xdr:rowOff>
    </xdr:from>
    <xdr:to>
      <xdr:col>55</xdr:col>
      <xdr:colOff>0</xdr:colOff>
      <xdr:row>84</xdr:row>
      <xdr:rowOff>158114</xdr:rowOff>
    </xdr:to>
    <xdr:cxnSp macro="">
      <xdr:nvCxnSpPr>
        <xdr:cNvPr id="341" name="直線コネクタ 340"/>
        <xdr:cNvCxnSpPr/>
      </xdr:nvCxnSpPr>
      <xdr:spPr>
        <a:xfrm>
          <a:off x="9639300" y="14559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2" name="楕円 341"/>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158114</xdr:rowOff>
    </xdr:from>
    <xdr:to>
      <xdr:col>50</xdr:col>
      <xdr:colOff>114300</xdr:colOff>
      <xdr:row>84</xdr:row>
      <xdr:rowOff>163830</xdr:rowOff>
    </xdr:to>
    <xdr:cxnSp macro="">
      <xdr:nvCxnSpPr>
        <xdr:cNvPr id="343" name="直線コネクタ 342"/>
        <xdr:cNvCxnSpPr/>
      </xdr:nvCxnSpPr>
      <xdr:spPr>
        <a:xfrm flipV="1">
          <a:off x="8750300" y="145599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344" name="楕円 343"/>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163830</xdr:rowOff>
    </xdr:to>
    <xdr:cxnSp macro="">
      <xdr:nvCxnSpPr>
        <xdr:cNvPr id="345" name="直線コネクタ 344"/>
        <xdr:cNvCxnSpPr/>
      </xdr:nvCxnSpPr>
      <xdr:spPr>
        <a:xfrm>
          <a:off x="7861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8"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28591</xdr:rowOff>
    </xdr:from>
    <xdr:ext cx="469744" cy="259045"/>
    <xdr:sp macro="" textlink="">
      <xdr:nvSpPr>
        <xdr:cNvPr id="350" name="n_1mainValue【福祉施設】&#10;一人当たり面積"/>
        <xdr:cNvSpPr txBox="1"/>
      </xdr:nvSpPr>
      <xdr:spPr>
        <a:xfrm>
          <a:off x="9391727" y="1460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51" name="n_2main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352" name="n_3mainValue【福祉施設】&#10;一人当たり面積"/>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125005</xdr:rowOff>
    </xdr:from>
    <xdr:to>
      <xdr:col>24</xdr:col>
      <xdr:colOff>114300</xdr:colOff>
      <xdr:row>106</xdr:row>
      <xdr:rowOff>55155</xdr:rowOff>
    </xdr:to>
    <xdr:sp macro="" textlink="">
      <xdr:nvSpPr>
        <xdr:cNvPr id="394" name="楕円 393"/>
        <xdr:cNvSpPr/>
      </xdr:nvSpPr>
      <xdr:spPr>
        <a:xfrm>
          <a:off x="4584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103432</xdr:rowOff>
    </xdr:from>
    <xdr:ext cx="405111" cy="259045"/>
    <xdr:sp macro="" textlink="">
      <xdr:nvSpPr>
        <xdr:cNvPr id="395" name="【市民会館】&#10;有形固定資産減価償却率該当値テキスト"/>
        <xdr:cNvSpPr txBox="1"/>
      </xdr:nvSpPr>
      <xdr:spPr>
        <a:xfrm>
          <a:off x="4673600"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97245</xdr:rowOff>
    </xdr:from>
    <xdr:to>
      <xdr:col>20</xdr:col>
      <xdr:colOff>38100</xdr:colOff>
      <xdr:row>106</xdr:row>
      <xdr:rowOff>27395</xdr:rowOff>
    </xdr:to>
    <xdr:sp macro="" textlink="">
      <xdr:nvSpPr>
        <xdr:cNvPr id="396" name="楕円 395"/>
        <xdr:cNvSpPr/>
      </xdr:nvSpPr>
      <xdr:spPr>
        <a:xfrm>
          <a:off x="3746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148045</xdr:rowOff>
    </xdr:from>
    <xdr:to>
      <xdr:col>24</xdr:col>
      <xdr:colOff>63500</xdr:colOff>
      <xdr:row>106</xdr:row>
      <xdr:rowOff>4355</xdr:rowOff>
    </xdr:to>
    <xdr:cxnSp macro="">
      <xdr:nvCxnSpPr>
        <xdr:cNvPr id="397" name="直線コネクタ 396"/>
        <xdr:cNvCxnSpPr/>
      </xdr:nvCxnSpPr>
      <xdr:spPr>
        <a:xfrm>
          <a:off x="3797300" y="1815029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72752</xdr:rowOff>
    </xdr:from>
    <xdr:to>
      <xdr:col>15</xdr:col>
      <xdr:colOff>101600</xdr:colOff>
      <xdr:row>106</xdr:row>
      <xdr:rowOff>2902</xdr:rowOff>
    </xdr:to>
    <xdr:sp macro="" textlink="">
      <xdr:nvSpPr>
        <xdr:cNvPr id="398" name="楕円 397"/>
        <xdr:cNvSpPr/>
      </xdr:nvSpPr>
      <xdr:spPr>
        <a:xfrm>
          <a:off x="2857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123552</xdr:rowOff>
    </xdr:from>
    <xdr:to>
      <xdr:col>19</xdr:col>
      <xdr:colOff>177800</xdr:colOff>
      <xdr:row>105</xdr:row>
      <xdr:rowOff>148045</xdr:rowOff>
    </xdr:to>
    <xdr:cxnSp macro="">
      <xdr:nvCxnSpPr>
        <xdr:cNvPr id="399" name="直線コネクタ 398"/>
        <xdr:cNvCxnSpPr/>
      </xdr:nvCxnSpPr>
      <xdr:spPr>
        <a:xfrm>
          <a:off x="2908300" y="181258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53158</xdr:rowOff>
    </xdr:from>
    <xdr:to>
      <xdr:col>10</xdr:col>
      <xdr:colOff>165100</xdr:colOff>
      <xdr:row>105</xdr:row>
      <xdr:rowOff>154758</xdr:rowOff>
    </xdr:to>
    <xdr:sp macro="" textlink="">
      <xdr:nvSpPr>
        <xdr:cNvPr id="400" name="楕円 399"/>
        <xdr:cNvSpPr/>
      </xdr:nvSpPr>
      <xdr:spPr>
        <a:xfrm>
          <a:off x="196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103958</xdr:rowOff>
    </xdr:from>
    <xdr:to>
      <xdr:col>15</xdr:col>
      <xdr:colOff>50800</xdr:colOff>
      <xdr:row>105</xdr:row>
      <xdr:rowOff>123552</xdr:rowOff>
    </xdr:to>
    <xdr:cxnSp macro="">
      <xdr:nvCxnSpPr>
        <xdr:cNvPr id="401" name="直線コネクタ 400"/>
        <xdr:cNvCxnSpPr/>
      </xdr:nvCxnSpPr>
      <xdr:spPr>
        <a:xfrm>
          <a:off x="2019300" y="181062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18522</xdr:rowOff>
    </xdr:from>
    <xdr:ext cx="405111" cy="259045"/>
    <xdr:sp macro="" textlink="">
      <xdr:nvSpPr>
        <xdr:cNvPr id="406" name="n_1mainValue【市民会館】&#10;有形固定資産減価償却率"/>
        <xdr:cNvSpPr txBox="1"/>
      </xdr:nvSpPr>
      <xdr:spPr>
        <a:xfrm>
          <a:off x="3582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165479</xdr:rowOff>
    </xdr:from>
    <xdr:ext cx="405111" cy="259045"/>
    <xdr:sp macro="" textlink="">
      <xdr:nvSpPr>
        <xdr:cNvPr id="407" name="n_2mainValue【市民会館】&#10;有形固定資産減価償却率"/>
        <xdr:cNvSpPr txBox="1"/>
      </xdr:nvSpPr>
      <xdr:spPr>
        <a:xfrm>
          <a:off x="2705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145885</xdr:rowOff>
    </xdr:from>
    <xdr:ext cx="405111" cy="259045"/>
    <xdr:sp macro="" textlink="">
      <xdr:nvSpPr>
        <xdr:cNvPr id="408" name="n_3mainValue【市民会館】&#10;有形固定資産減価償却率"/>
        <xdr:cNvSpPr txBox="1"/>
      </xdr:nvSpPr>
      <xdr:spPr>
        <a:xfrm>
          <a:off x="1816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39"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31931</xdr:rowOff>
    </xdr:from>
    <xdr:to>
      <xdr:col>55</xdr:col>
      <xdr:colOff>50800</xdr:colOff>
      <xdr:row>104</xdr:row>
      <xdr:rowOff>133531</xdr:rowOff>
    </xdr:to>
    <xdr:sp macro="" textlink="">
      <xdr:nvSpPr>
        <xdr:cNvPr id="450" name="楕円 449"/>
        <xdr:cNvSpPr/>
      </xdr:nvSpPr>
      <xdr:spPr>
        <a:xfrm>
          <a:off x="10426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54808</xdr:rowOff>
    </xdr:from>
    <xdr:ext cx="469744" cy="259045"/>
    <xdr:sp macro="" textlink="">
      <xdr:nvSpPr>
        <xdr:cNvPr id="451" name="【市民会館】&#10;一人当たり面積該当値テキスト"/>
        <xdr:cNvSpPr txBox="1"/>
      </xdr:nvSpPr>
      <xdr:spPr>
        <a:xfrm>
          <a:off x="10515600"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41729</xdr:rowOff>
    </xdr:from>
    <xdr:to>
      <xdr:col>50</xdr:col>
      <xdr:colOff>165100</xdr:colOff>
      <xdr:row>104</xdr:row>
      <xdr:rowOff>143329</xdr:rowOff>
    </xdr:to>
    <xdr:sp macro="" textlink="">
      <xdr:nvSpPr>
        <xdr:cNvPr id="452" name="楕円 451"/>
        <xdr:cNvSpPr/>
      </xdr:nvSpPr>
      <xdr:spPr>
        <a:xfrm>
          <a:off x="95885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82731</xdr:rowOff>
    </xdr:from>
    <xdr:to>
      <xdr:col>55</xdr:col>
      <xdr:colOff>0</xdr:colOff>
      <xdr:row>104</xdr:row>
      <xdr:rowOff>92529</xdr:rowOff>
    </xdr:to>
    <xdr:cxnSp macro="">
      <xdr:nvCxnSpPr>
        <xdr:cNvPr id="453" name="直線コネクタ 452"/>
        <xdr:cNvCxnSpPr/>
      </xdr:nvCxnSpPr>
      <xdr:spPr>
        <a:xfrm flipV="1">
          <a:off x="9639300" y="179135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454" name="楕円 453"/>
        <xdr:cNvSpPr/>
      </xdr:nvSpPr>
      <xdr:spPr>
        <a:xfrm>
          <a:off x="8699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92529</xdr:rowOff>
    </xdr:from>
    <xdr:to>
      <xdr:col>50</xdr:col>
      <xdr:colOff>114300</xdr:colOff>
      <xdr:row>104</xdr:row>
      <xdr:rowOff>99061</xdr:rowOff>
    </xdr:to>
    <xdr:cxnSp macro="">
      <xdr:nvCxnSpPr>
        <xdr:cNvPr id="455" name="直線コネクタ 454"/>
        <xdr:cNvCxnSpPr/>
      </xdr:nvCxnSpPr>
      <xdr:spPr>
        <a:xfrm flipV="1">
          <a:off x="8750300" y="179233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58057</xdr:rowOff>
    </xdr:from>
    <xdr:to>
      <xdr:col>41</xdr:col>
      <xdr:colOff>101600</xdr:colOff>
      <xdr:row>104</xdr:row>
      <xdr:rowOff>159657</xdr:rowOff>
    </xdr:to>
    <xdr:sp macro="" textlink="">
      <xdr:nvSpPr>
        <xdr:cNvPr id="456" name="楕円 455"/>
        <xdr:cNvSpPr/>
      </xdr:nvSpPr>
      <xdr:spPr>
        <a:xfrm>
          <a:off x="7810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108857</xdr:rowOff>
    </xdr:to>
    <xdr:cxnSp macro="">
      <xdr:nvCxnSpPr>
        <xdr:cNvPr id="457" name="直線コネクタ 456"/>
        <xdr:cNvCxnSpPr/>
      </xdr:nvCxnSpPr>
      <xdr:spPr>
        <a:xfrm flipV="1">
          <a:off x="7861300" y="179298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58"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59"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60"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159856</xdr:rowOff>
    </xdr:from>
    <xdr:ext cx="469744" cy="259045"/>
    <xdr:sp macro="" textlink="">
      <xdr:nvSpPr>
        <xdr:cNvPr id="462" name="n_1mainValue【市民会館】&#10;一人当たり面積"/>
        <xdr:cNvSpPr txBox="1"/>
      </xdr:nvSpPr>
      <xdr:spPr>
        <a:xfrm>
          <a:off x="9391727" y="1764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463" name="n_2mainValue【市民会館】&#10;一人当たり面積"/>
        <xdr:cNvSpPr txBox="1"/>
      </xdr:nvSpPr>
      <xdr:spPr>
        <a:xfrm>
          <a:off x="8515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64" name="n_3mainValue【市民会館】&#10;一人当たり面積"/>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506" name="楕円 505"/>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507" name="【一般廃棄物処理施設】&#10;有形固定資産減価償却率該当値テキスト"/>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107043</xdr:rowOff>
    </xdr:from>
    <xdr:to>
      <xdr:col>81</xdr:col>
      <xdr:colOff>101600</xdr:colOff>
      <xdr:row>39</xdr:row>
      <xdr:rowOff>37193</xdr:rowOff>
    </xdr:to>
    <xdr:sp macro="" textlink="">
      <xdr:nvSpPr>
        <xdr:cNvPr id="508" name="楕円 507"/>
        <xdr:cNvSpPr/>
      </xdr:nvSpPr>
      <xdr:spPr>
        <a:xfrm>
          <a:off x="15430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157843</xdr:rowOff>
    </xdr:from>
    <xdr:to>
      <xdr:col>85</xdr:col>
      <xdr:colOff>127000</xdr:colOff>
      <xdr:row>39</xdr:row>
      <xdr:rowOff>30480</xdr:rowOff>
    </xdr:to>
    <xdr:cxnSp macro="">
      <xdr:nvCxnSpPr>
        <xdr:cNvPr id="509" name="直線コネクタ 508"/>
        <xdr:cNvCxnSpPr/>
      </xdr:nvCxnSpPr>
      <xdr:spPr>
        <a:xfrm>
          <a:off x="15481300" y="667294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128270</xdr:rowOff>
    </xdr:from>
    <xdr:to>
      <xdr:col>76</xdr:col>
      <xdr:colOff>165100</xdr:colOff>
      <xdr:row>39</xdr:row>
      <xdr:rowOff>58420</xdr:rowOff>
    </xdr:to>
    <xdr:sp macro="" textlink="">
      <xdr:nvSpPr>
        <xdr:cNvPr id="510" name="楕円 509"/>
        <xdr:cNvSpPr/>
      </xdr:nvSpPr>
      <xdr:spPr>
        <a:xfrm>
          <a:off x="14541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157843</xdr:rowOff>
    </xdr:from>
    <xdr:to>
      <xdr:col>81</xdr:col>
      <xdr:colOff>50800</xdr:colOff>
      <xdr:row>39</xdr:row>
      <xdr:rowOff>7620</xdr:rowOff>
    </xdr:to>
    <xdr:cxnSp macro="">
      <xdr:nvCxnSpPr>
        <xdr:cNvPr id="511" name="直線コネクタ 510"/>
        <xdr:cNvCxnSpPr/>
      </xdr:nvCxnSpPr>
      <xdr:spPr>
        <a:xfrm flipV="1">
          <a:off x="14592300" y="667294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512" name="楕円 511"/>
        <xdr:cNvSpPr/>
      </xdr:nvSpPr>
      <xdr:spPr>
        <a:xfrm>
          <a:off x="13652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7620</xdr:rowOff>
    </xdr:from>
    <xdr:to>
      <xdr:col>76</xdr:col>
      <xdr:colOff>114300</xdr:colOff>
      <xdr:row>39</xdr:row>
      <xdr:rowOff>33746</xdr:rowOff>
    </xdr:to>
    <xdr:cxnSp macro="">
      <xdr:nvCxnSpPr>
        <xdr:cNvPr id="513" name="直線コネクタ 512"/>
        <xdr:cNvCxnSpPr/>
      </xdr:nvCxnSpPr>
      <xdr:spPr>
        <a:xfrm flipV="1">
          <a:off x="13703300" y="66941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28320</xdr:rowOff>
    </xdr:from>
    <xdr:ext cx="405111" cy="259045"/>
    <xdr:sp macro="" textlink="">
      <xdr:nvSpPr>
        <xdr:cNvPr id="518" name="n_1mainValue【一般廃棄物処理施設】&#10;有形固定資産減価償却率"/>
        <xdr:cNvSpPr txBox="1"/>
      </xdr:nvSpPr>
      <xdr:spPr>
        <a:xfrm>
          <a:off x="15266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49547</xdr:rowOff>
    </xdr:from>
    <xdr:ext cx="405111" cy="259045"/>
    <xdr:sp macro="" textlink="">
      <xdr:nvSpPr>
        <xdr:cNvPr id="519" name="n_2mainValue【一般廃棄物処理施設】&#10;有形固定資産減価償却率"/>
        <xdr:cNvSpPr txBox="1"/>
      </xdr:nvSpPr>
      <xdr:spPr>
        <a:xfrm>
          <a:off x="14389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520" name="n_3mainValue【一般廃棄物処理施設】&#10;有形固定資産減価償却率"/>
        <xdr:cNvSpPr txBox="1"/>
      </xdr:nvSpPr>
      <xdr:spPr>
        <a:xfrm>
          <a:off x="13500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166446</xdr:rowOff>
    </xdr:from>
    <xdr:to>
      <xdr:col>116</xdr:col>
      <xdr:colOff>114300</xdr:colOff>
      <xdr:row>41</xdr:row>
      <xdr:rowOff>96596</xdr:rowOff>
    </xdr:to>
    <xdr:sp macro="" textlink="">
      <xdr:nvSpPr>
        <xdr:cNvPr id="560" name="楕円 559"/>
        <xdr:cNvSpPr/>
      </xdr:nvSpPr>
      <xdr:spPr>
        <a:xfrm>
          <a:off x="22110700" y="70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144873</xdr:rowOff>
    </xdr:from>
    <xdr:ext cx="534377" cy="259045"/>
    <xdr:sp macro="" textlink="">
      <xdr:nvSpPr>
        <xdr:cNvPr id="561" name="【一般廃棄物処理施設】&#10;一人当たり有形固定資産（償却資産）額該当値テキスト"/>
        <xdr:cNvSpPr txBox="1"/>
      </xdr:nvSpPr>
      <xdr:spPr>
        <a:xfrm>
          <a:off x="22199600" y="700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168016</xdr:rowOff>
    </xdr:from>
    <xdr:to>
      <xdr:col>112</xdr:col>
      <xdr:colOff>38100</xdr:colOff>
      <xdr:row>41</xdr:row>
      <xdr:rowOff>98166</xdr:rowOff>
    </xdr:to>
    <xdr:sp macro="" textlink="">
      <xdr:nvSpPr>
        <xdr:cNvPr id="562" name="楕円 561"/>
        <xdr:cNvSpPr/>
      </xdr:nvSpPr>
      <xdr:spPr>
        <a:xfrm>
          <a:off x="21272500" y="70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45796</xdr:rowOff>
    </xdr:from>
    <xdr:to>
      <xdr:col>116</xdr:col>
      <xdr:colOff>63500</xdr:colOff>
      <xdr:row>41</xdr:row>
      <xdr:rowOff>47366</xdr:rowOff>
    </xdr:to>
    <xdr:cxnSp macro="">
      <xdr:nvCxnSpPr>
        <xdr:cNvPr id="563" name="直線コネクタ 562"/>
        <xdr:cNvCxnSpPr/>
      </xdr:nvCxnSpPr>
      <xdr:spPr>
        <a:xfrm flipV="1">
          <a:off x="21323300" y="7075246"/>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7904</xdr:rowOff>
    </xdr:from>
    <xdr:to>
      <xdr:col>107</xdr:col>
      <xdr:colOff>101600</xdr:colOff>
      <xdr:row>41</xdr:row>
      <xdr:rowOff>109504</xdr:rowOff>
    </xdr:to>
    <xdr:sp macro="" textlink="">
      <xdr:nvSpPr>
        <xdr:cNvPr id="564" name="楕円 563"/>
        <xdr:cNvSpPr/>
      </xdr:nvSpPr>
      <xdr:spPr>
        <a:xfrm>
          <a:off x="20383500" y="703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47366</xdr:rowOff>
    </xdr:from>
    <xdr:to>
      <xdr:col>111</xdr:col>
      <xdr:colOff>177800</xdr:colOff>
      <xdr:row>41</xdr:row>
      <xdr:rowOff>58704</xdr:rowOff>
    </xdr:to>
    <xdr:cxnSp macro="">
      <xdr:nvCxnSpPr>
        <xdr:cNvPr id="565" name="直線コネクタ 564"/>
        <xdr:cNvCxnSpPr/>
      </xdr:nvCxnSpPr>
      <xdr:spPr>
        <a:xfrm flipV="1">
          <a:off x="20434300" y="7076816"/>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19098</xdr:rowOff>
    </xdr:from>
    <xdr:to>
      <xdr:col>102</xdr:col>
      <xdr:colOff>165100</xdr:colOff>
      <xdr:row>41</xdr:row>
      <xdr:rowOff>120698</xdr:rowOff>
    </xdr:to>
    <xdr:sp macro="" textlink="">
      <xdr:nvSpPr>
        <xdr:cNvPr id="566" name="楕円 565"/>
        <xdr:cNvSpPr/>
      </xdr:nvSpPr>
      <xdr:spPr>
        <a:xfrm>
          <a:off x="19494500" y="70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58704</xdr:rowOff>
    </xdr:from>
    <xdr:to>
      <xdr:col>107</xdr:col>
      <xdr:colOff>50800</xdr:colOff>
      <xdr:row>41</xdr:row>
      <xdr:rowOff>69898</xdr:rowOff>
    </xdr:to>
    <xdr:cxnSp macro="">
      <xdr:nvCxnSpPr>
        <xdr:cNvPr id="567" name="直線コネクタ 566"/>
        <xdr:cNvCxnSpPr/>
      </xdr:nvCxnSpPr>
      <xdr:spPr>
        <a:xfrm flipV="1">
          <a:off x="19545300" y="7088154"/>
          <a:ext cx="889000" cy="1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89293</xdr:rowOff>
    </xdr:from>
    <xdr:ext cx="534377" cy="259045"/>
    <xdr:sp macro="" textlink="">
      <xdr:nvSpPr>
        <xdr:cNvPr id="572" name="n_1mainValue【一般廃棄物処理施設】&#10;一人当たり有形固定資産（償却資産）額"/>
        <xdr:cNvSpPr txBox="1"/>
      </xdr:nvSpPr>
      <xdr:spPr>
        <a:xfrm>
          <a:off x="21043411" y="71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100631</xdr:rowOff>
    </xdr:from>
    <xdr:ext cx="534377" cy="259045"/>
    <xdr:sp macro="" textlink="">
      <xdr:nvSpPr>
        <xdr:cNvPr id="573" name="n_2mainValue【一般廃棄物処理施設】&#10;一人当たり有形固定資産（償却資産）額"/>
        <xdr:cNvSpPr txBox="1"/>
      </xdr:nvSpPr>
      <xdr:spPr>
        <a:xfrm>
          <a:off x="20167111" y="71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111825</xdr:rowOff>
    </xdr:from>
    <xdr:ext cx="534377" cy="259045"/>
    <xdr:sp macro="" textlink="">
      <xdr:nvSpPr>
        <xdr:cNvPr id="574" name="n_3mainValue【一般廃棄物処理施設】&#10;一人当たり有形固定資産（償却資産）額"/>
        <xdr:cNvSpPr txBox="1"/>
      </xdr:nvSpPr>
      <xdr:spPr>
        <a:xfrm>
          <a:off x="19278111" y="71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164737</xdr:rowOff>
    </xdr:from>
    <xdr:to>
      <xdr:col>85</xdr:col>
      <xdr:colOff>177800</xdr:colOff>
      <xdr:row>62</xdr:row>
      <xdr:rowOff>94887</xdr:rowOff>
    </xdr:to>
    <xdr:sp macro="" textlink="">
      <xdr:nvSpPr>
        <xdr:cNvPr id="616" name="楕円 615"/>
        <xdr:cNvSpPr/>
      </xdr:nvSpPr>
      <xdr:spPr>
        <a:xfrm>
          <a:off x="162687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143164</xdr:rowOff>
    </xdr:from>
    <xdr:ext cx="405111" cy="259045"/>
    <xdr:sp macro="" textlink="">
      <xdr:nvSpPr>
        <xdr:cNvPr id="617" name="【保健センター・保健所】&#10;有形固定資産減価償却率該当値テキスト"/>
        <xdr:cNvSpPr txBox="1"/>
      </xdr:nvSpPr>
      <xdr:spPr>
        <a:xfrm>
          <a:off x="16357600"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18" name="楕円 617"/>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44087</xdr:rowOff>
    </xdr:to>
    <xdr:cxnSp macro="">
      <xdr:nvCxnSpPr>
        <xdr:cNvPr id="619" name="直線コネクタ 618"/>
        <xdr:cNvCxnSpPr/>
      </xdr:nvCxnSpPr>
      <xdr:spPr>
        <a:xfrm>
          <a:off x="15481300" y="106462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125549</xdr:rowOff>
    </xdr:from>
    <xdr:to>
      <xdr:col>76</xdr:col>
      <xdr:colOff>165100</xdr:colOff>
      <xdr:row>62</xdr:row>
      <xdr:rowOff>55699</xdr:rowOff>
    </xdr:to>
    <xdr:sp macro="" textlink="">
      <xdr:nvSpPr>
        <xdr:cNvPr id="620" name="楕円 619"/>
        <xdr:cNvSpPr/>
      </xdr:nvSpPr>
      <xdr:spPr>
        <a:xfrm>
          <a:off x="14541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4899</xdr:rowOff>
    </xdr:from>
    <xdr:to>
      <xdr:col>81</xdr:col>
      <xdr:colOff>50800</xdr:colOff>
      <xdr:row>62</xdr:row>
      <xdr:rowOff>16328</xdr:rowOff>
    </xdr:to>
    <xdr:cxnSp macro="">
      <xdr:nvCxnSpPr>
        <xdr:cNvPr id="621" name="直線コネクタ 620"/>
        <xdr:cNvCxnSpPr/>
      </xdr:nvCxnSpPr>
      <xdr:spPr>
        <a:xfrm>
          <a:off x="14592300" y="106347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146776</xdr:rowOff>
    </xdr:from>
    <xdr:to>
      <xdr:col>72</xdr:col>
      <xdr:colOff>38100</xdr:colOff>
      <xdr:row>62</xdr:row>
      <xdr:rowOff>76926</xdr:rowOff>
    </xdr:to>
    <xdr:sp macro="" textlink="">
      <xdr:nvSpPr>
        <xdr:cNvPr id="622" name="楕円 621"/>
        <xdr:cNvSpPr/>
      </xdr:nvSpPr>
      <xdr:spPr>
        <a:xfrm>
          <a:off x="13652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4899</xdr:rowOff>
    </xdr:from>
    <xdr:to>
      <xdr:col>76</xdr:col>
      <xdr:colOff>114300</xdr:colOff>
      <xdr:row>62</xdr:row>
      <xdr:rowOff>26126</xdr:rowOff>
    </xdr:to>
    <xdr:cxnSp macro="">
      <xdr:nvCxnSpPr>
        <xdr:cNvPr id="623" name="直線コネクタ 622"/>
        <xdr:cNvCxnSpPr/>
      </xdr:nvCxnSpPr>
      <xdr:spPr>
        <a:xfrm flipV="1">
          <a:off x="13703300" y="106347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28" name="n_1mainValue【保健センター・保健所】&#10;有形固定資産減価償却率"/>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46826</xdr:rowOff>
    </xdr:from>
    <xdr:ext cx="405111" cy="259045"/>
    <xdr:sp macro="" textlink="">
      <xdr:nvSpPr>
        <xdr:cNvPr id="629" name="n_2mainValue【保健センター・保健所】&#10;有形固定資産減価償却率"/>
        <xdr:cNvSpPr txBox="1"/>
      </xdr:nvSpPr>
      <xdr:spPr>
        <a:xfrm>
          <a:off x="14389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68053</xdr:rowOff>
    </xdr:from>
    <xdr:ext cx="405111" cy="259045"/>
    <xdr:sp macro="" textlink="">
      <xdr:nvSpPr>
        <xdr:cNvPr id="630" name="n_3mainValue【保健センター・保健所】&#10;有形固定資産減価償却率"/>
        <xdr:cNvSpPr txBox="1"/>
      </xdr:nvSpPr>
      <xdr:spPr>
        <a:xfrm>
          <a:off x="13500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66" name="楕円 665"/>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67"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68" name="楕円 667"/>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45720</xdr:rowOff>
    </xdr:to>
    <xdr:cxnSp macro="">
      <xdr:nvCxnSpPr>
        <xdr:cNvPr id="669" name="直線コネクタ 668"/>
        <xdr:cNvCxnSpPr/>
      </xdr:nvCxnSpPr>
      <xdr:spPr>
        <a:xfrm>
          <a:off x="21323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xdr:rowOff>
    </xdr:from>
    <xdr:to>
      <xdr:col>107</xdr:col>
      <xdr:colOff>101600</xdr:colOff>
      <xdr:row>62</xdr:row>
      <xdr:rowOff>102235</xdr:rowOff>
    </xdr:to>
    <xdr:sp macro="" textlink="">
      <xdr:nvSpPr>
        <xdr:cNvPr id="670" name="楕円 669"/>
        <xdr:cNvSpPr/>
      </xdr:nvSpPr>
      <xdr:spPr>
        <a:xfrm>
          <a:off x="20383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51435</xdr:rowOff>
    </xdr:to>
    <xdr:cxnSp macro="">
      <xdr:nvCxnSpPr>
        <xdr:cNvPr id="671" name="直線コネクタ 670"/>
        <xdr:cNvCxnSpPr/>
      </xdr:nvCxnSpPr>
      <xdr:spPr>
        <a:xfrm flipV="1">
          <a:off x="20434300" y="10675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xdr:rowOff>
    </xdr:from>
    <xdr:to>
      <xdr:col>102</xdr:col>
      <xdr:colOff>165100</xdr:colOff>
      <xdr:row>62</xdr:row>
      <xdr:rowOff>102235</xdr:rowOff>
    </xdr:to>
    <xdr:sp macro="" textlink="">
      <xdr:nvSpPr>
        <xdr:cNvPr id="672" name="楕円 671"/>
        <xdr:cNvSpPr/>
      </xdr:nvSpPr>
      <xdr:spPr>
        <a:xfrm>
          <a:off x="19494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51435</xdr:rowOff>
    </xdr:from>
    <xdr:to>
      <xdr:col>107</xdr:col>
      <xdr:colOff>50800</xdr:colOff>
      <xdr:row>62</xdr:row>
      <xdr:rowOff>51435</xdr:rowOff>
    </xdr:to>
    <xdr:cxnSp macro="">
      <xdr:nvCxnSpPr>
        <xdr:cNvPr id="673" name="直線コネクタ 672"/>
        <xdr:cNvCxnSpPr/>
      </xdr:nvCxnSpPr>
      <xdr:spPr>
        <a:xfrm>
          <a:off x="19545300" y="106813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78"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93362</xdr:rowOff>
    </xdr:from>
    <xdr:ext cx="469744" cy="259045"/>
    <xdr:sp macro="" textlink="">
      <xdr:nvSpPr>
        <xdr:cNvPr id="679" name="n_2mainValue【保健センター・保健所】&#10;一人当たり面積"/>
        <xdr:cNvSpPr txBox="1"/>
      </xdr:nvSpPr>
      <xdr:spPr>
        <a:xfrm>
          <a:off x="20199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93362</xdr:rowOff>
    </xdr:from>
    <xdr:ext cx="469744" cy="259045"/>
    <xdr:sp macro="" textlink="">
      <xdr:nvSpPr>
        <xdr:cNvPr id="680" name="n_3mainValue【保健センター・保健所】&#10;一人当たり面積"/>
        <xdr:cNvSpPr txBox="1"/>
      </xdr:nvSpPr>
      <xdr:spPr>
        <a:xfrm>
          <a:off x="193104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722" name="楕円 721"/>
        <xdr:cNvSpPr/>
      </xdr:nvSpPr>
      <xdr:spPr>
        <a:xfrm>
          <a:off x="162687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93453</xdr:rowOff>
    </xdr:from>
    <xdr:ext cx="405111" cy="259045"/>
    <xdr:sp macro="" textlink="">
      <xdr:nvSpPr>
        <xdr:cNvPr id="723" name="【消防施設】&#10;有形固定資産減価償却率該当値テキスト"/>
        <xdr:cNvSpPr txBox="1"/>
      </xdr:nvSpPr>
      <xdr:spPr>
        <a:xfrm>
          <a:off x="16357600" y="1398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24" name="楕円 723"/>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121376</xdr:rowOff>
    </xdr:to>
    <xdr:cxnSp macro="">
      <xdr:nvCxnSpPr>
        <xdr:cNvPr id="725" name="直線コネクタ 724"/>
        <xdr:cNvCxnSpPr/>
      </xdr:nvCxnSpPr>
      <xdr:spPr>
        <a:xfrm>
          <a:off x="15481300" y="14131289"/>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726" name="楕円 725"/>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83</xdr:row>
      <xdr:rowOff>544</xdr:rowOff>
    </xdr:to>
    <xdr:cxnSp macro="">
      <xdr:nvCxnSpPr>
        <xdr:cNvPr id="727" name="直線コネクタ 726"/>
        <xdr:cNvCxnSpPr/>
      </xdr:nvCxnSpPr>
      <xdr:spPr>
        <a:xfrm flipV="1">
          <a:off x="14592300" y="14131289"/>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83638</xdr:rowOff>
    </xdr:from>
    <xdr:to>
      <xdr:col>72</xdr:col>
      <xdr:colOff>38100</xdr:colOff>
      <xdr:row>83</xdr:row>
      <xdr:rowOff>13788</xdr:rowOff>
    </xdr:to>
    <xdr:sp macro="" textlink="">
      <xdr:nvSpPr>
        <xdr:cNvPr id="728" name="楕円 727"/>
        <xdr:cNvSpPr/>
      </xdr:nvSpPr>
      <xdr:spPr>
        <a:xfrm>
          <a:off x="13652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134438</xdr:rowOff>
    </xdr:from>
    <xdr:to>
      <xdr:col>76</xdr:col>
      <xdr:colOff>114300</xdr:colOff>
      <xdr:row>83</xdr:row>
      <xdr:rowOff>544</xdr:rowOff>
    </xdr:to>
    <xdr:cxnSp macro="">
      <xdr:nvCxnSpPr>
        <xdr:cNvPr id="729" name="直線コネクタ 728"/>
        <xdr:cNvCxnSpPr/>
      </xdr:nvCxnSpPr>
      <xdr:spPr>
        <a:xfrm>
          <a:off x="13703300" y="1419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34" name="n_1mainValue【消防施設】&#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67871</xdr:rowOff>
    </xdr:from>
    <xdr:ext cx="405111" cy="259045"/>
    <xdr:sp macro="" textlink="">
      <xdr:nvSpPr>
        <xdr:cNvPr id="735" name="n_2mainValue【消防施設】&#10;有形固定資産減価償却率"/>
        <xdr:cNvSpPr txBox="1"/>
      </xdr:nvSpPr>
      <xdr:spPr>
        <a:xfrm>
          <a:off x="14389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30315</xdr:rowOff>
    </xdr:from>
    <xdr:ext cx="405111" cy="259045"/>
    <xdr:sp macro="" textlink="">
      <xdr:nvSpPr>
        <xdr:cNvPr id="736" name="n_3mainValue【消防施設】&#10;有形固定資産減価償却率"/>
        <xdr:cNvSpPr txBox="1"/>
      </xdr:nvSpPr>
      <xdr:spPr>
        <a:xfrm>
          <a:off x="13500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763"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74" name="楕円 773"/>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75" name="【消防施設】&#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76" name="楕円 775"/>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77" name="直線コネクタ 776"/>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78" name="楕円 777"/>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79" name="直線コネクタ 778"/>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80" name="楕円 779"/>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136398</xdr:rowOff>
    </xdr:from>
    <xdr:to>
      <xdr:col>107</xdr:col>
      <xdr:colOff>50800</xdr:colOff>
      <xdr:row>85</xdr:row>
      <xdr:rowOff>136398</xdr:rowOff>
    </xdr:to>
    <xdr:cxnSp macro="">
      <xdr:nvCxnSpPr>
        <xdr:cNvPr id="781" name="直線コネクタ 780"/>
        <xdr:cNvCxnSpPr/>
      </xdr:nvCxnSpPr>
      <xdr:spPr>
        <a:xfrm>
          <a:off x="19545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82"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83"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84"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86"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87" name="n_2mainValue【消防施設】&#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88" name="n_3mainValue【消防施設】&#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115207</xdr:rowOff>
    </xdr:from>
    <xdr:to>
      <xdr:col>85</xdr:col>
      <xdr:colOff>177800</xdr:colOff>
      <xdr:row>109</xdr:row>
      <xdr:rowOff>45357</xdr:rowOff>
    </xdr:to>
    <xdr:sp macro="" textlink="">
      <xdr:nvSpPr>
        <xdr:cNvPr id="830" name="楕円 829"/>
        <xdr:cNvSpPr/>
      </xdr:nvSpPr>
      <xdr:spPr>
        <a:xfrm>
          <a:off x="16268700" y="1863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30134</xdr:rowOff>
    </xdr:from>
    <xdr:ext cx="405111" cy="259045"/>
    <xdr:sp macro="" textlink="">
      <xdr:nvSpPr>
        <xdr:cNvPr id="831" name="【庁舎】&#10;有形固定資産減価償却率該当値テキスト"/>
        <xdr:cNvSpPr txBox="1"/>
      </xdr:nvSpPr>
      <xdr:spPr>
        <a:xfrm>
          <a:off x="16357600" y="18546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111942</xdr:rowOff>
    </xdr:from>
    <xdr:to>
      <xdr:col>81</xdr:col>
      <xdr:colOff>101600</xdr:colOff>
      <xdr:row>109</xdr:row>
      <xdr:rowOff>42092</xdr:rowOff>
    </xdr:to>
    <xdr:sp macro="" textlink="">
      <xdr:nvSpPr>
        <xdr:cNvPr id="832" name="楕円 831"/>
        <xdr:cNvSpPr/>
      </xdr:nvSpPr>
      <xdr:spPr>
        <a:xfrm>
          <a:off x="15430500" y="186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162742</xdr:rowOff>
    </xdr:from>
    <xdr:to>
      <xdr:col>85</xdr:col>
      <xdr:colOff>127000</xdr:colOff>
      <xdr:row>108</xdr:row>
      <xdr:rowOff>166007</xdr:rowOff>
    </xdr:to>
    <xdr:cxnSp macro="">
      <xdr:nvCxnSpPr>
        <xdr:cNvPr id="833" name="直線コネクタ 832"/>
        <xdr:cNvCxnSpPr/>
      </xdr:nvCxnSpPr>
      <xdr:spPr>
        <a:xfrm>
          <a:off x="15481300" y="1867934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107043</xdr:rowOff>
    </xdr:from>
    <xdr:to>
      <xdr:col>76</xdr:col>
      <xdr:colOff>165100</xdr:colOff>
      <xdr:row>109</xdr:row>
      <xdr:rowOff>37193</xdr:rowOff>
    </xdr:to>
    <xdr:sp macro="" textlink="">
      <xdr:nvSpPr>
        <xdr:cNvPr id="834" name="楕円 833"/>
        <xdr:cNvSpPr/>
      </xdr:nvSpPr>
      <xdr:spPr>
        <a:xfrm>
          <a:off x="14541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157843</xdr:rowOff>
    </xdr:from>
    <xdr:to>
      <xdr:col>81</xdr:col>
      <xdr:colOff>50800</xdr:colOff>
      <xdr:row>108</xdr:row>
      <xdr:rowOff>162742</xdr:rowOff>
    </xdr:to>
    <xdr:cxnSp macro="">
      <xdr:nvCxnSpPr>
        <xdr:cNvPr id="835" name="直線コネクタ 834"/>
        <xdr:cNvCxnSpPr/>
      </xdr:nvCxnSpPr>
      <xdr:spPr>
        <a:xfrm>
          <a:off x="14592300" y="1867444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102144</xdr:rowOff>
    </xdr:from>
    <xdr:to>
      <xdr:col>72</xdr:col>
      <xdr:colOff>38100</xdr:colOff>
      <xdr:row>109</xdr:row>
      <xdr:rowOff>32294</xdr:rowOff>
    </xdr:to>
    <xdr:sp macro="" textlink="">
      <xdr:nvSpPr>
        <xdr:cNvPr id="836" name="楕円 835"/>
        <xdr:cNvSpPr/>
      </xdr:nvSpPr>
      <xdr:spPr>
        <a:xfrm>
          <a:off x="13652500" y="186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152944</xdr:rowOff>
    </xdr:from>
    <xdr:to>
      <xdr:col>76</xdr:col>
      <xdr:colOff>114300</xdr:colOff>
      <xdr:row>108</xdr:row>
      <xdr:rowOff>157843</xdr:rowOff>
    </xdr:to>
    <xdr:cxnSp macro="">
      <xdr:nvCxnSpPr>
        <xdr:cNvPr id="837" name="直線コネクタ 836"/>
        <xdr:cNvCxnSpPr/>
      </xdr:nvCxnSpPr>
      <xdr:spPr>
        <a:xfrm>
          <a:off x="13703300" y="1866954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33219</xdr:rowOff>
    </xdr:from>
    <xdr:ext cx="405111" cy="259045"/>
    <xdr:sp macro="" textlink="">
      <xdr:nvSpPr>
        <xdr:cNvPr id="842" name="n_1mainValue【庁舎】&#10;有形固定資産減価償却率"/>
        <xdr:cNvSpPr txBox="1"/>
      </xdr:nvSpPr>
      <xdr:spPr>
        <a:xfrm>
          <a:off x="15266044" y="18721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28320</xdr:rowOff>
    </xdr:from>
    <xdr:ext cx="405111" cy="259045"/>
    <xdr:sp macro="" textlink="">
      <xdr:nvSpPr>
        <xdr:cNvPr id="843" name="n_2mainValue【庁舎】&#10;有形固定資産減価償却率"/>
        <xdr:cNvSpPr txBox="1"/>
      </xdr:nvSpPr>
      <xdr:spPr>
        <a:xfrm>
          <a:off x="14389744" y="187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23421</xdr:rowOff>
    </xdr:from>
    <xdr:ext cx="405111" cy="259045"/>
    <xdr:sp macro="" textlink="">
      <xdr:nvSpPr>
        <xdr:cNvPr id="844" name="n_3mainValue【庁舎】&#10;有形固定資産減価償却率"/>
        <xdr:cNvSpPr txBox="1"/>
      </xdr:nvSpPr>
      <xdr:spPr>
        <a:xfrm>
          <a:off x="13500744" y="1871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10705</xdr:rowOff>
    </xdr:from>
    <xdr:to>
      <xdr:col>116</xdr:col>
      <xdr:colOff>114300</xdr:colOff>
      <xdr:row>107</xdr:row>
      <xdr:rowOff>112305</xdr:rowOff>
    </xdr:to>
    <xdr:sp macro="" textlink="">
      <xdr:nvSpPr>
        <xdr:cNvPr id="886" name="楕円 885"/>
        <xdr:cNvSpPr/>
      </xdr:nvSpPr>
      <xdr:spPr>
        <a:xfrm>
          <a:off x="22110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97082</xdr:rowOff>
    </xdr:from>
    <xdr:ext cx="469744" cy="259045"/>
    <xdr:sp macro="" textlink="">
      <xdr:nvSpPr>
        <xdr:cNvPr id="887" name="【庁舎】&#10;一人当たり面積該当値テキスト"/>
        <xdr:cNvSpPr txBox="1"/>
      </xdr:nvSpPr>
      <xdr:spPr>
        <a:xfrm>
          <a:off x="22199600" y="182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88" name="楕円 887"/>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61505</xdr:rowOff>
    </xdr:from>
    <xdr:to>
      <xdr:col>116</xdr:col>
      <xdr:colOff>63500</xdr:colOff>
      <xdr:row>107</xdr:row>
      <xdr:rowOff>64770</xdr:rowOff>
    </xdr:to>
    <xdr:cxnSp macro="">
      <xdr:nvCxnSpPr>
        <xdr:cNvPr id="889" name="直線コネクタ 888"/>
        <xdr:cNvCxnSpPr/>
      </xdr:nvCxnSpPr>
      <xdr:spPr>
        <a:xfrm flipV="1">
          <a:off x="21323300" y="18406655"/>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890" name="楕円 889"/>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891" name="直線コネクタ 890"/>
        <xdr:cNvCxnSpPr/>
      </xdr:nvCxnSpPr>
      <xdr:spPr>
        <a:xfrm flipV="1">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20501</xdr:rowOff>
    </xdr:from>
    <xdr:to>
      <xdr:col>102</xdr:col>
      <xdr:colOff>165100</xdr:colOff>
      <xdr:row>107</xdr:row>
      <xdr:rowOff>122101</xdr:rowOff>
    </xdr:to>
    <xdr:sp macro="" textlink="">
      <xdr:nvSpPr>
        <xdr:cNvPr id="892" name="楕円 891"/>
        <xdr:cNvSpPr/>
      </xdr:nvSpPr>
      <xdr:spPr>
        <a:xfrm>
          <a:off x="19494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71301</xdr:rowOff>
    </xdr:to>
    <xdr:cxnSp macro="">
      <xdr:nvCxnSpPr>
        <xdr:cNvPr id="893" name="直線コネクタ 892"/>
        <xdr:cNvCxnSpPr/>
      </xdr:nvCxnSpPr>
      <xdr:spPr>
        <a:xfrm flipV="1">
          <a:off x="19545300" y="1841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98" name="n_1mainValue【庁舎】&#10;一人当たり面積"/>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899" name="n_2mainValue【庁舎】&#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113228</xdr:rowOff>
    </xdr:from>
    <xdr:ext cx="469744" cy="259045"/>
    <xdr:sp macro="" textlink="">
      <xdr:nvSpPr>
        <xdr:cNvPr id="900" name="n_3mainValue【庁舎】&#10;一人当たり面積"/>
        <xdr:cNvSpPr txBox="1"/>
      </xdr:nvSpPr>
      <xdr:spPr>
        <a:xfrm>
          <a:off x="19310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の値に比較的近く、６０％程度の減価償却率となっている施設である「図書館」「体育館・プール」「市民会館」「一般廃棄物処理施設」については、個々の施設の状況に応じた適正規模等を勘案した施設整備を進める必要がある。</a:t>
          </a:r>
          <a:endParaRPr lang="ja-JP" altLang="ja-JP" sz="1400">
            <a:effectLst/>
          </a:endParaRPr>
        </a:p>
        <a:p>
          <a:r>
            <a:rPr kumimoji="1" lang="ja-JP" altLang="ja-JP" sz="1100">
              <a:solidFill>
                <a:schemeClr val="dk1"/>
              </a:solidFill>
              <a:effectLst/>
              <a:latin typeface="+mn-lt"/>
              <a:ea typeface="+mn-ea"/>
              <a:cs typeface="+mn-cs"/>
            </a:rPr>
            <a:t>「消防施設」については、前年度より３％悪化しているものの、平成３０年度に１施設の更新を行ったことにより、類似団体平均値より低い値を維持している。</a:t>
          </a:r>
          <a:endParaRPr lang="ja-JP" altLang="ja-JP" sz="1400">
            <a:effectLst/>
          </a:endParaRPr>
        </a:p>
        <a:p>
          <a:r>
            <a:rPr kumimoji="1" lang="ja-JP" altLang="ja-JP" sz="1100">
              <a:solidFill>
                <a:schemeClr val="dk1"/>
              </a:solidFill>
              <a:effectLst/>
              <a:latin typeface="+mn-lt"/>
              <a:ea typeface="+mn-ea"/>
              <a:cs typeface="+mn-cs"/>
            </a:rPr>
            <a:t>　また、類似団体平均の値に比べ、大きく減価償却が進んでいる施設である「福祉施設」については、更新需要や適正規模等を勘案した計画的な施設整備が必要である。</a:t>
          </a:r>
          <a:endParaRPr lang="ja-JP" altLang="ja-JP" sz="1400">
            <a:effectLst/>
          </a:endParaRPr>
        </a:p>
        <a:p>
          <a:r>
            <a:rPr kumimoji="1" lang="ja-JP" altLang="ja-JP" sz="1100">
              <a:solidFill>
                <a:schemeClr val="dk1"/>
              </a:solidFill>
              <a:effectLst/>
              <a:latin typeface="+mn-lt"/>
              <a:ea typeface="+mn-ea"/>
              <a:cs typeface="+mn-cs"/>
            </a:rPr>
            <a:t>「保健センター」については、令和３年３月に個別施設計画を策定したところであり、同計画に基づき老朽化対策を積極的に取り組んでいくところである。</a:t>
          </a:r>
          <a:endParaRPr lang="ja-JP" altLang="ja-JP" sz="1400">
            <a:effectLst/>
          </a:endParaRPr>
        </a:p>
        <a:p>
          <a:r>
            <a:rPr kumimoji="1" lang="ja-JP" altLang="ja-JP" sz="1100">
              <a:solidFill>
                <a:schemeClr val="dk1"/>
              </a:solidFill>
              <a:effectLst/>
              <a:latin typeface="+mn-lt"/>
              <a:ea typeface="+mn-ea"/>
              <a:cs typeface="+mn-cs"/>
            </a:rPr>
            <a:t>「庁舎」については、令和３年７月に新庁舎の建替えが完了したため、令和３年度より改善される。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人口の減少や高齢化の進展により、ここ数年の税収は伸び悩んでいたが、景気の緩やかな回復基調の影響もあり、地方税収入は若干ではあるが増加している。しかしながら財政力指数においては、</a:t>
          </a:r>
          <a:r>
            <a:rPr kumimoji="1" lang="en-US" altLang="ja-JP" sz="1200">
              <a:latin typeface="ＭＳ Ｐゴシック" panose="020B0600070205080204" pitchFamily="50" charset="-128"/>
              <a:ea typeface="ＭＳ Ｐゴシック" panose="020B0600070205080204" pitchFamily="50" charset="-128"/>
            </a:rPr>
            <a:t>0.47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0.49</a:t>
          </a:r>
          <a:r>
            <a:rPr kumimoji="1" lang="ja-JP" altLang="en-US" sz="1200">
              <a:latin typeface="ＭＳ Ｐゴシック" panose="020B0600070205080204" pitchFamily="50" charset="-128"/>
              <a:ea typeface="ＭＳ Ｐゴシック" panose="020B0600070205080204" pitchFamily="50" charset="-128"/>
            </a:rPr>
            <a:t>と横ばいの傾向が続いており、類似団体平均を下回っている。そのため地域手当等の職員手当や報酬の減額措置の継続による人件費の抑制及び地方税の徴収強化（</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年間で徴収率</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ポイントの向上）等の取組みによる歳入の確保により財政基盤の強化に努める。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84667</xdr:rowOff>
    </xdr:to>
    <xdr:cxnSp macro="">
      <xdr:nvCxnSpPr>
        <xdr:cNvPr id="69" name="直線コネクタ 68"/>
        <xdr:cNvCxnSpPr/>
      </xdr:nvCxnSpPr>
      <xdr:spPr>
        <a:xfrm>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104775</xdr:rowOff>
    </xdr:to>
    <xdr:cxnSp macro="">
      <xdr:nvCxnSpPr>
        <xdr:cNvPr id="78" name="直線コネクタ 77"/>
        <xdr:cNvCxnSpPr/>
      </xdr:nvCxnSpPr>
      <xdr:spPr>
        <a:xfrm flipV="1">
          <a:off x="1447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5944</xdr:rowOff>
    </xdr:from>
    <xdr:ext cx="762000" cy="259045"/>
    <xdr:sp macro="" textlink="">
      <xdr:nvSpPr>
        <xdr:cNvPr id="89" name="財政力該当値テキスト"/>
        <xdr:cNvSpPr txBox="1"/>
      </xdr:nvSpPr>
      <xdr:spPr>
        <a:xfrm>
          <a:off x="5041900" y="754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令和元年度は前年度比で</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億円の経常一般財源が増加し、比率は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ﾎﾟｲﾝﾄ改善している。増加した財源の大半が依存財源であり、本市の財政力が類似団体と比較して低いことによって、類似団体に比べ影響度が大きくなっている。しかしながら、歳出面において、近年の職員補充による人件費の増加及び事業に係る物件費の増加により、比率が上昇する要因があり、「大和高田市財政健全化プログラム（</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）」に基づく普通建設事業費の縮減の効果により、公債費は当面減少傾向ではあるが、職員手当の減額による人件費の抑制の継続及び歳入確保の取組により比率の改善を図る。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64</xdr:row>
      <xdr:rowOff>34544</xdr:rowOff>
    </xdr:to>
    <xdr:cxnSp macro="">
      <xdr:nvCxnSpPr>
        <xdr:cNvPr id="130" name="直線コネクタ 129"/>
        <xdr:cNvCxnSpPr/>
      </xdr:nvCxnSpPr>
      <xdr:spPr>
        <a:xfrm flipV="1">
          <a:off x="4114800" y="1093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34544</xdr:rowOff>
    </xdr:to>
    <xdr:cxnSp macro="">
      <xdr:nvCxnSpPr>
        <xdr:cNvPr id="133" name="直線コネクタ 132"/>
        <xdr:cNvCxnSpPr/>
      </xdr:nvCxnSpPr>
      <xdr:spPr>
        <a:xfrm>
          <a:off x="3225800" y="108625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64</xdr:row>
      <xdr:rowOff>34544</xdr:rowOff>
    </xdr:to>
    <xdr:cxnSp macro="">
      <xdr:nvCxnSpPr>
        <xdr:cNvPr id="136" name="直線コネクタ 135"/>
        <xdr:cNvCxnSpPr/>
      </xdr:nvCxnSpPr>
      <xdr:spPr>
        <a:xfrm flipV="1">
          <a:off x="2336800" y="1086256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64</xdr:row>
      <xdr:rowOff>34544</xdr:rowOff>
    </xdr:to>
    <xdr:cxnSp macro="">
      <xdr:nvCxnSpPr>
        <xdr:cNvPr id="139" name="直線コネクタ 138"/>
        <xdr:cNvCxnSpPr/>
      </xdr:nvCxnSpPr>
      <xdr:spPr>
        <a:xfrm>
          <a:off x="1447800" y="107660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9" name="楕円 148"/>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50" name="財政構造の弾力性該当値テキスト"/>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1" name="楕円 150"/>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2" name="テキスト ボックス 151"/>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3" name="楕円 152"/>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4" name="テキスト ボックス 153"/>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6" name="テキスト ボックス 155"/>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7" name="楕円 156"/>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8" name="テキスト ボックス 157"/>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年度及び平成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年度は、類似団体平均とほぼ同水準の数値となっていたが、平成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年度は、中学校給食の開始による施設運営経費及び調理業務の委託経費による物件費の増加が影響し、数値が上昇している。</a:t>
          </a:r>
        </a:p>
        <a:p>
          <a:r>
            <a:rPr kumimoji="1" lang="ja-JP" altLang="en-US" sz="1200">
              <a:latin typeface="ＭＳ Ｐゴシック" panose="020B0600070205080204" pitchFamily="50" charset="-128"/>
              <a:ea typeface="ＭＳ Ｐゴシック" panose="020B0600070205080204" pitchFamily="50" charset="-128"/>
            </a:rPr>
            <a:t>また、職員数が年々増加していることによる、人件費の増加も数値が高くなっている要因と考えられる。</a:t>
          </a:r>
        </a:p>
        <a:p>
          <a:r>
            <a:rPr kumimoji="1" lang="ja-JP" altLang="en-US" sz="1200">
              <a:latin typeface="ＭＳ Ｐゴシック" panose="020B0600070205080204" pitchFamily="50" charset="-128"/>
              <a:ea typeface="ＭＳ Ｐゴシック" panose="020B0600070205080204" pitchFamily="50" charset="-128"/>
            </a:rPr>
            <a:t>公共施設の管理については、可能な部分において、指定管理者制度の導入等による委託化を進めているところであり、その他の業務についても外部委託によるコスト削減を図っており、今後も経費の抑制を図っていく方針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91525</xdr:rowOff>
    </xdr:from>
    <xdr:to>
      <xdr:col>23</xdr:col>
      <xdr:colOff>133350</xdr:colOff>
      <xdr:row>83</xdr:row>
      <xdr:rowOff>162001</xdr:rowOff>
    </xdr:to>
    <xdr:cxnSp macro="">
      <xdr:nvCxnSpPr>
        <xdr:cNvPr id="191" name="直線コネクタ 190"/>
        <xdr:cNvCxnSpPr/>
      </xdr:nvCxnSpPr>
      <xdr:spPr>
        <a:xfrm>
          <a:off x="4114800" y="14321875"/>
          <a:ext cx="838200" cy="7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39356</xdr:rowOff>
    </xdr:from>
    <xdr:to>
      <xdr:col>19</xdr:col>
      <xdr:colOff>133350</xdr:colOff>
      <xdr:row>83</xdr:row>
      <xdr:rowOff>91525</xdr:rowOff>
    </xdr:to>
    <xdr:cxnSp macro="">
      <xdr:nvCxnSpPr>
        <xdr:cNvPr id="194" name="直線コネクタ 193"/>
        <xdr:cNvCxnSpPr/>
      </xdr:nvCxnSpPr>
      <xdr:spPr>
        <a:xfrm>
          <a:off x="3225800" y="14269706"/>
          <a:ext cx="8890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109475</xdr:rowOff>
    </xdr:from>
    <xdr:to>
      <xdr:col>15</xdr:col>
      <xdr:colOff>82550</xdr:colOff>
      <xdr:row>83</xdr:row>
      <xdr:rowOff>39356</xdr:rowOff>
    </xdr:to>
    <xdr:cxnSp macro="">
      <xdr:nvCxnSpPr>
        <xdr:cNvPr id="197" name="直線コネクタ 196"/>
        <xdr:cNvCxnSpPr/>
      </xdr:nvCxnSpPr>
      <xdr:spPr>
        <a:xfrm>
          <a:off x="2336800" y="14168375"/>
          <a:ext cx="889000" cy="10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52417</xdr:rowOff>
    </xdr:from>
    <xdr:to>
      <xdr:col>11</xdr:col>
      <xdr:colOff>31750</xdr:colOff>
      <xdr:row>82</xdr:row>
      <xdr:rowOff>109475</xdr:rowOff>
    </xdr:to>
    <xdr:cxnSp macro="">
      <xdr:nvCxnSpPr>
        <xdr:cNvPr id="200" name="直線コネクタ 199"/>
        <xdr:cNvCxnSpPr/>
      </xdr:nvCxnSpPr>
      <xdr:spPr>
        <a:xfrm>
          <a:off x="1447800" y="14111317"/>
          <a:ext cx="889000" cy="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111201</xdr:rowOff>
    </xdr:from>
    <xdr:to>
      <xdr:col>23</xdr:col>
      <xdr:colOff>184150</xdr:colOff>
      <xdr:row>84</xdr:row>
      <xdr:rowOff>41351</xdr:rowOff>
    </xdr:to>
    <xdr:sp macro="" textlink="">
      <xdr:nvSpPr>
        <xdr:cNvPr id="210" name="楕円 209"/>
        <xdr:cNvSpPr/>
      </xdr:nvSpPr>
      <xdr:spPr>
        <a:xfrm>
          <a:off x="4902200" y="143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83278</xdr:rowOff>
    </xdr:from>
    <xdr:ext cx="762000" cy="259045"/>
    <xdr:sp macro="" textlink="">
      <xdr:nvSpPr>
        <xdr:cNvPr id="211" name="人件費・物件費等の状況該当値テキスト"/>
        <xdr:cNvSpPr txBox="1"/>
      </xdr:nvSpPr>
      <xdr:spPr>
        <a:xfrm>
          <a:off x="5041900" y="1431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40725</xdr:rowOff>
    </xdr:from>
    <xdr:to>
      <xdr:col>19</xdr:col>
      <xdr:colOff>184150</xdr:colOff>
      <xdr:row>83</xdr:row>
      <xdr:rowOff>142325</xdr:rowOff>
    </xdr:to>
    <xdr:sp macro="" textlink="">
      <xdr:nvSpPr>
        <xdr:cNvPr id="212" name="楕円 211"/>
        <xdr:cNvSpPr/>
      </xdr:nvSpPr>
      <xdr:spPr>
        <a:xfrm>
          <a:off x="4064000" y="142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127102</xdr:rowOff>
    </xdr:from>
    <xdr:ext cx="736600" cy="259045"/>
    <xdr:sp macro="" textlink="">
      <xdr:nvSpPr>
        <xdr:cNvPr id="213" name="テキスト ボックス 212"/>
        <xdr:cNvSpPr txBox="1"/>
      </xdr:nvSpPr>
      <xdr:spPr>
        <a:xfrm>
          <a:off x="3733800" y="1435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160006</xdr:rowOff>
    </xdr:from>
    <xdr:to>
      <xdr:col>15</xdr:col>
      <xdr:colOff>133350</xdr:colOff>
      <xdr:row>83</xdr:row>
      <xdr:rowOff>90156</xdr:rowOff>
    </xdr:to>
    <xdr:sp macro="" textlink="">
      <xdr:nvSpPr>
        <xdr:cNvPr id="214" name="楕円 213"/>
        <xdr:cNvSpPr/>
      </xdr:nvSpPr>
      <xdr:spPr>
        <a:xfrm>
          <a:off x="3175000" y="14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74933</xdr:rowOff>
    </xdr:from>
    <xdr:ext cx="762000" cy="259045"/>
    <xdr:sp macro="" textlink="">
      <xdr:nvSpPr>
        <xdr:cNvPr id="215" name="テキスト ボックス 214"/>
        <xdr:cNvSpPr txBox="1"/>
      </xdr:nvSpPr>
      <xdr:spPr>
        <a:xfrm>
          <a:off x="2844800" y="1430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58675</xdr:rowOff>
    </xdr:from>
    <xdr:to>
      <xdr:col>11</xdr:col>
      <xdr:colOff>82550</xdr:colOff>
      <xdr:row>82</xdr:row>
      <xdr:rowOff>160275</xdr:rowOff>
    </xdr:to>
    <xdr:sp macro="" textlink="">
      <xdr:nvSpPr>
        <xdr:cNvPr id="216" name="楕円 215"/>
        <xdr:cNvSpPr/>
      </xdr:nvSpPr>
      <xdr:spPr>
        <a:xfrm>
          <a:off x="2286000" y="141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170452</xdr:rowOff>
    </xdr:from>
    <xdr:ext cx="762000" cy="259045"/>
    <xdr:sp macro="" textlink="">
      <xdr:nvSpPr>
        <xdr:cNvPr id="217" name="テキスト ボックス 216"/>
        <xdr:cNvSpPr txBox="1"/>
      </xdr:nvSpPr>
      <xdr:spPr>
        <a:xfrm>
          <a:off x="1955800" y="1388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1617</xdr:rowOff>
    </xdr:from>
    <xdr:to>
      <xdr:col>7</xdr:col>
      <xdr:colOff>31750</xdr:colOff>
      <xdr:row>82</xdr:row>
      <xdr:rowOff>103217</xdr:rowOff>
    </xdr:to>
    <xdr:sp macro="" textlink="">
      <xdr:nvSpPr>
        <xdr:cNvPr id="218" name="楕円 217"/>
        <xdr:cNvSpPr/>
      </xdr:nvSpPr>
      <xdr:spPr>
        <a:xfrm>
          <a:off x="1397000" y="14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113394</xdr:rowOff>
    </xdr:from>
    <xdr:ext cx="762000" cy="259045"/>
    <xdr:sp macro="" textlink="">
      <xdr:nvSpPr>
        <xdr:cNvPr id="219" name="テキスト ボックス 218"/>
        <xdr:cNvSpPr txBox="1"/>
      </xdr:nvSpPr>
      <xdr:spPr>
        <a:xfrm>
          <a:off x="1066800" y="13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本市の行政職給料表は、</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級までの給料表を適用していることが主な要因となり、平成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年度以降は、国との比較で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ポイント程度低い水準で推移している。類似団体と比較しても低い水準で推移していることについても、同様の要因である。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32657</xdr:rowOff>
    </xdr:to>
    <xdr:cxnSp macro="">
      <xdr:nvCxnSpPr>
        <xdr:cNvPr id="255" name="直線コネクタ 254"/>
        <xdr:cNvCxnSpPr/>
      </xdr:nvCxnSpPr>
      <xdr:spPr>
        <a:xfrm>
          <a:off x="16179800" y="1474288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58" name="直線コネクタ 257"/>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135164</xdr:rowOff>
    </xdr:to>
    <xdr:cxnSp macro="">
      <xdr:nvCxnSpPr>
        <xdr:cNvPr id="261" name="直線コネクタ 260"/>
        <xdr:cNvCxnSpPr/>
      </xdr:nvCxnSpPr>
      <xdr:spPr>
        <a:xfrm>
          <a:off x="14401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99786</xdr:rowOff>
    </xdr:to>
    <xdr:cxnSp macro="">
      <xdr:nvCxnSpPr>
        <xdr:cNvPr id="264" name="直線コネクタ 263"/>
        <xdr:cNvCxnSpPr/>
      </xdr:nvCxnSpPr>
      <xdr:spPr>
        <a:xfrm>
          <a:off x="13512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4" name="楕円 273"/>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169834</xdr:rowOff>
    </xdr:from>
    <xdr:ext cx="762000" cy="259045"/>
    <xdr:sp macro="" textlink="">
      <xdr:nvSpPr>
        <xdr:cNvPr id="275" name="給与水準   （国との比較）該当値テキスト"/>
        <xdr:cNvSpPr txBox="1"/>
      </xdr:nvSpPr>
      <xdr:spPr>
        <a:xfrm>
          <a:off x="171069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6" name="楕円 275"/>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7" name="テキスト ボックス 276"/>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9" name="テキスト ボックス 27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0" name="楕円 279"/>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1" name="テキスト ボックス 280"/>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保育所、こども園、高等学校及びごみ処理施設等の施設運営を直営で行っていることにより、職員数が類似団体平均と比較して多くなる基礎的な要因があり、「大和高田市財政健全化プログラム（</a:t>
          </a:r>
          <a:r>
            <a:rPr kumimoji="1" lang="en-US" altLang="ja-JP" sz="1150">
              <a:latin typeface="ＭＳ Ｐゴシック" panose="020B0600070205080204" pitchFamily="50" charset="-128"/>
              <a:ea typeface="ＭＳ Ｐゴシック" panose="020B0600070205080204" pitchFamily="50" charset="-128"/>
            </a:rPr>
            <a:t>H22</a:t>
          </a:r>
          <a:r>
            <a:rPr kumimoji="1" lang="ja-JP" altLang="en-US" sz="1150">
              <a:latin typeface="ＭＳ Ｐゴシック" panose="020B0600070205080204" pitchFamily="50" charset="-128"/>
              <a:ea typeface="ＭＳ Ｐゴシック" panose="020B0600070205080204" pitchFamily="50" charset="-128"/>
            </a:rPr>
            <a:t>～</a:t>
          </a:r>
          <a:r>
            <a:rPr kumimoji="1" lang="en-US" altLang="ja-JP" sz="1150">
              <a:latin typeface="ＭＳ Ｐゴシック" panose="020B0600070205080204" pitchFamily="50" charset="-128"/>
              <a:ea typeface="ＭＳ Ｐゴシック" panose="020B0600070205080204" pitchFamily="50" charset="-128"/>
            </a:rPr>
            <a:t>H24</a:t>
          </a:r>
          <a:r>
            <a:rPr kumimoji="1" lang="ja-JP" altLang="en-US" sz="1150">
              <a:latin typeface="ＭＳ Ｐゴシック" panose="020B0600070205080204" pitchFamily="50" charset="-128"/>
              <a:ea typeface="ＭＳ Ｐゴシック" panose="020B0600070205080204" pitchFamily="50" charset="-128"/>
            </a:rPr>
            <a:t>）」に基づき、退職者の補充を最低限とすることを原則として定員管理に取り組んだ結果、平成</a:t>
          </a:r>
          <a:r>
            <a:rPr kumimoji="1" lang="en-US" altLang="ja-JP" sz="1150">
              <a:latin typeface="ＭＳ Ｐゴシック" panose="020B0600070205080204" pitchFamily="50" charset="-128"/>
              <a:ea typeface="ＭＳ Ｐゴシック" panose="020B0600070205080204" pitchFamily="50" charset="-128"/>
            </a:rPr>
            <a:t>25</a:t>
          </a:r>
          <a:r>
            <a:rPr kumimoji="1" lang="ja-JP" altLang="en-US" sz="1150">
              <a:latin typeface="ＭＳ Ｐゴシック" panose="020B0600070205080204" pitchFamily="50" charset="-128"/>
              <a:ea typeface="ＭＳ Ｐゴシック" panose="020B0600070205080204" pitchFamily="50" charset="-128"/>
            </a:rPr>
            <a:t>年度に類似団体平均とほぼ同程度の数値となった。平成</a:t>
          </a:r>
          <a:r>
            <a:rPr kumimoji="1" lang="en-US" altLang="ja-JP" sz="1150">
              <a:latin typeface="ＭＳ Ｐゴシック" panose="020B0600070205080204" pitchFamily="50" charset="-128"/>
              <a:ea typeface="ＭＳ Ｐゴシック" panose="020B0600070205080204" pitchFamily="50" charset="-128"/>
            </a:rPr>
            <a:t>27</a:t>
          </a:r>
          <a:r>
            <a:rPr kumimoji="1" lang="ja-JP" altLang="en-US" sz="1150">
              <a:latin typeface="ＭＳ Ｐゴシック" panose="020B0600070205080204" pitchFamily="50" charset="-128"/>
              <a:ea typeface="ＭＳ Ｐゴシック" panose="020B0600070205080204" pitchFamily="50" charset="-128"/>
            </a:rPr>
            <a:t>年度以降は、退職者等の補充や人口減少の影響もあり、類似団体平均を上回る数値となっている。公共施設の管理については、可能な部分において、指定管理者制度の導入等による委託化を進めているところであり、その他の業務についても外部委託を行うこと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122344</xdr:rowOff>
    </xdr:to>
    <xdr:cxnSp macro="">
      <xdr:nvCxnSpPr>
        <xdr:cNvPr id="318" name="直線コネクタ 317"/>
        <xdr:cNvCxnSpPr/>
      </xdr:nvCxnSpPr>
      <xdr:spPr>
        <a:xfrm>
          <a:off x="16179800" y="10851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167111</xdr:rowOff>
    </xdr:from>
    <xdr:to>
      <xdr:col>77</xdr:col>
      <xdr:colOff>44450</xdr:colOff>
      <xdr:row>63</xdr:row>
      <xdr:rowOff>49954</xdr:rowOff>
    </xdr:to>
    <xdr:cxnSp macro="">
      <xdr:nvCxnSpPr>
        <xdr:cNvPr id="321" name="直線コネクタ 320"/>
        <xdr:cNvCxnSpPr/>
      </xdr:nvCxnSpPr>
      <xdr:spPr>
        <a:xfrm>
          <a:off x="15290800" y="1079701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92710</xdr:rowOff>
    </xdr:from>
    <xdr:to>
      <xdr:col>72</xdr:col>
      <xdr:colOff>203200</xdr:colOff>
      <xdr:row>62</xdr:row>
      <xdr:rowOff>167111</xdr:rowOff>
    </xdr:to>
    <xdr:cxnSp macro="">
      <xdr:nvCxnSpPr>
        <xdr:cNvPr id="324" name="直線コネクタ 323"/>
        <xdr:cNvCxnSpPr/>
      </xdr:nvCxnSpPr>
      <xdr:spPr>
        <a:xfrm>
          <a:off x="14401800" y="10722610"/>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28363</xdr:rowOff>
    </xdr:from>
    <xdr:to>
      <xdr:col>68</xdr:col>
      <xdr:colOff>152400</xdr:colOff>
      <xdr:row>62</xdr:row>
      <xdr:rowOff>92710</xdr:rowOff>
    </xdr:to>
    <xdr:cxnSp macro="">
      <xdr:nvCxnSpPr>
        <xdr:cNvPr id="327" name="直線コネクタ 326"/>
        <xdr:cNvCxnSpPr/>
      </xdr:nvCxnSpPr>
      <xdr:spPr>
        <a:xfrm>
          <a:off x="13512800" y="106582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71544</xdr:rowOff>
    </xdr:from>
    <xdr:to>
      <xdr:col>81</xdr:col>
      <xdr:colOff>95250</xdr:colOff>
      <xdr:row>64</xdr:row>
      <xdr:rowOff>1694</xdr:rowOff>
    </xdr:to>
    <xdr:sp macro="" textlink="">
      <xdr:nvSpPr>
        <xdr:cNvPr id="337" name="楕円 336"/>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43621</xdr:rowOff>
    </xdr:from>
    <xdr:ext cx="762000" cy="259045"/>
    <xdr:sp macro="" textlink="">
      <xdr:nvSpPr>
        <xdr:cNvPr id="338" name="定員管理の状況該当値テキスト"/>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39" name="楕円 338"/>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0" name="テキスト ボックス 339"/>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116311</xdr:rowOff>
    </xdr:from>
    <xdr:to>
      <xdr:col>73</xdr:col>
      <xdr:colOff>44450</xdr:colOff>
      <xdr:row>63</xdr:row>
      <xdr:rowOff>46461</xdr:rowOff>
    </xdr:to>
    <xdr:sp macro="" textlink="">
      <xdr:nvSpPr>
        <xdr:cNvPr id="341" name="楕円 340"/>
        <xdr:cNvSpPr/>
      </xdr:nvSpPr>
      <xdr:spPr>
        <a:xfrm>
          <a:off x="15240000" y="1074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31238</xdr:rowOff>
    </xdr:from>
    <xdr:ext cx="762000" cy="259045"/>
    <xdr:sp macro="" textlink="">
      <xdr:nvSpPr>
        <xdr:cNvPr id="342" name="テキスト ボックス 341"/>
        <xdr:cNvSpPr txBox="1"/>
      </xdr:nvSpPr>
      <xdr:spPr>
        <a:xfrm>
          <a:off x="14909800" y="1083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3" name="楕円 342"/>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128287</xdr:rowOff>
    </xdr:from>
    <xdr:ext cx="762000" cy="259045"/>
    <xdr:sp macro="" textlink="">
      <xdr:nvSpPr>
        <xdr:cNvPr id="344" name="テキスト ボックス 343"/>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45" name="楕円 344"/>
        <xdr:cNvSpPr/>
      </xdr:nvSpPr>
      <xdr:spPr>
        <a:xfrm>
          <a:off x="13462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46" name="テキスト ボックス 345"/>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年度以降に普通建設事業費の抑制を続けたことにより、元利償還金の減少傾向が続いており、比率は着実に改善している。平成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年度に発行した退職手当債が平成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年度以降に順次償還を終えているため、今後も当面は元利償還金の減少を見込んでいる。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113877</xdr:rowOff>
    </xdr:to>
    <xdr:cxnSp macro="">
      <xdr:nvCxnSpPr>
        <xdr:cNvPr id="379" name="直線コネクタ 378"/>
        <xdr:cNvCxnSpPr/>
      </xdr:nvCxnSpPr>
      <xdr:spPr>
        <a:xfrm flipV="1">
          <a:off x="16179800" y="72906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162137</xdr:rowOff>
    </xdr:to>
    <xdr:cxnSp macro="">
      <xdr:nvCxnSpPr>
        <xdr:cNvPr id="382" name="直線コネクタ 381"/>
        <xdr:cNvCxnSpPr/>
      </xdr:nvCxnSpPr>
      <xdr:spPr>
        <a:xfrm flipV="1">
          <a:off x="15290800" y="73147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162137</xdr:rowOff>
    </xdr:from>
    <xdr:to>
      <xdr:col>72</xdr:col>
      <xdr:colOff>203200</xdr:colOff>
      <xdr:row>43</xdr:row>
      <xdr:rowOff>63077</xdr:rowOff>
    </xdr:to>
    <xdr:cxnSp macro="">
      <xdr:nvCxnSpPr>
        <xdr:cNvPr id="385" name="直線コネクタ 384"/>
        <xdr:cNvCxnSpPr/>
      </xdr:nvCxnSpPr>
      <xdr:spPr>
        <a:xfrm flipV="1">
          <a:off x="14401800" y="736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111337</xdr:rowOff>
    </xdr:to>
    <xdr:cxnSp macro="">
      <xdr:nvCxnSpPr>
        <xdr:cNvPr id="388" name="直線コネクタ 387"/>
        <xdr:cNvCxnSpPr/>
      </xdr:nvCxnSpPr>
      <xdr:spPr>
        <a:xfrm flipV="1">
          <a:off x="13512800" y="74354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398" name="楕円 397"/>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399" name="公債費負担の状況該当値テキスト"/>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0" name="楕円 399"/>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1" name="テキスト ボックス 400"/>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111337</xdr:rowOff>
    </xdr:from>
    <xdr:to>
      <xdr:col>73</xdr:col>
      <xdr:colOff>44450</xdr:colOff>
      <xdr:row>43</xdr:row>
      <xdr:rowOff>41487</xdr:rowOff>
    </xdr:to>
    <xdr:sp macro="" textlink="">
      <xdr:nvSpPr>
        <xdr:cNvPr id="402" name="楕円 401"/>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26264</xdr:rowOff>
    </xdr:from>
    <xdr:ext cx="762000" cy="259045"/>
    <xdr:sp macro="" textlink="">
      <xdr:nvSpPr>
        <xdr:cNvPr id="403" name="テキスト ボックス 402"/>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4" name="楕円 403"/>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5" name="テキスト ボックス 404"/>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6" name="楕円 405"/>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7" name="テキスト ボックス 406"/>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以降に普通建設事業費の抑制を続けたことによる地方債現在高の減少により、将来負担額の減少が続いていたが、令和元年度から新庁舎建設事業が本格的に始まったことにより、将来負担比率はやや増加となっている。今後も事業実施の適正化を図り、財政の健全化に努める</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93980</xdr:rowOff>
    </xdr:from>
    <xdr:to>
      <xdr:col>81</xdr:col>
      <xdr:colOff>44450</xdr:colOff>
      <xdr:row>16</xdr:row>
      <xdr:rowOff>129692</xdr:rowOff>
    </xdr:to>
    <xdr:cxnSp macro="">
      <xdr:nvCxnSpPr>
        <xdr:cNvPr id="439" name="直線コネクタ 438"/>
        <xdr:cNvCxnSpPr/>
      </xdr:nvCxnSpPr>
      <xdr:spPr>
        <a:xfrm>
          <a:off x="16179800" y="2837180"/>
          <a:ext cx="8382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93980</xdr:rowOff>
    </xdr:from>
    <xdr:to>
      <xdr:col>77</xdr:col>
      <xdr:colOff>44450</xdr:colOff>
      <xdr:row>17</xdr:row>
      <xdr:rowOff>40284</xdr:rowOff>
    </xdr:to>
    <xdr:cxnSp macro="">
      <xdr:nvCxnSpPr>
        <xdr:cNvPr id="442" name="直線コネクタ 441"/>
        <xdr:cNvCxnSpPr/>
      </xdr:nvCxnSpPr>
      <xdr:spPr>
        <a:xfrm flipV="1">
          <a:off x="15290800" y="2837180"/>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40284</xdr:rowOff>
    </xdr:from>
    <xdr:to>
      <xdr:col>72</xdr:col>
      <xdr:colOff>203200</xdr:colOff>
      <xdr:row>17</xdr:row>
      <xdr:rowOff>49936</xdr:rowOff>
    </xdr:to>
    <xdr:cxnSp macro="">
      <xdr:nvCxnSpPr>
        <xdr:cNvPr id="445" name="直線コネクタ 444"/>
        <xdr:cNvCxnSpPr/>
      </xdr:nvCxnSpPr>
      <xdr:spPr>
        <a:xfrm flipV="1">
          <a:off x="14401800" y="29549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49936</xdr:rowOff>
    </xdr:from>
    <xdr:to>
      <xdr:col>68</xdr:col>
      <xdr:colOff>152400</xdr:colOff>
      <xdr:row>17</xdr:row>
      <xdr:rowOff>126187</xdr:rowOff>
    </xdr:to>
    <xdr:cxnSp macro="">
      <xdr:nvCxnSpPr>
        <xdr:cNvPr id="448" name="直線コネクタ 447"/>
        <xdr:cNvCxnSpPr/>
      </xdr:nvCxnSpPr>
      <xdr:spPr>
        <a:xfrm flipV="1">
          <a:off x="13512800" y="2964586"/>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78892</xdr:rowOff>
    </xdr:from>
    <xdr:to>
      <xdr:col>81</xdr:col>
      <xdr:colOff>95250</xdr:colOff>
      <xdr:row>17</xdr:row>
      <xdr:rowOff>9042</xdr:rowOff>
    </xdr:to>
    <xdr:sp macro="" textlink="">
      <xdr:nvSpPr>
        <xdr:cNvPr id="458" name="楕円 457"/>
        <xdr:cNvSpPr/>
      </xdr:nvSpPr>
      <xdr:spPr>
        <a:xfrm>
          <a:off x="169672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50969</xdr:rowOff>
    </xdr:from>
    <xdr:ext cx="762000" cy="259045"/>
    <xdr:sp macro="" textlink="">
      <xdr:nvSpPr>
        <xdr:cNvPr id="459" name="将来負担の状況該当値テキスト"/>
        <xdr:cNvSpPr txBox="1"/>
      </xdr:nvSpPr>
      <xdr:spPr>
        <a:xfrm>
          <a:off x="17106900" y="27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43180</xdr:rowOff>
    </xdr:from>
    <xdr:to>
      <xdr:col>77</xdr:col>
      <xdr:colOff>95250</xdr:colOff>
      <xdr:row>16</xdr:row>
      <xdr:rowOff>144780</xdr:rowOff>
    </xdr:to>
    <xdr:sp macro="" textlink="">
      <xdr:nvSpPr>
        <xdr:cNvPr id="460" name="楕円 459"/>
        <xdr:cNvSpPr/>
      </xdr:nvSpPr>
      <xdr:spPr>
        <a:xfrm>
          <a:off x="16129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129557</xdr:rowOff>
    </xdr:from>
    <xdr:ext cx="736600" cy="259045"/>
    <xdr:sp macro="" textlink="">
      <xdr:nvSpPr>
        <xdr:cNvPr id="461" name="テキスト ボックス 460"/>
        <xdr:cNvSpPr txBox="1"/>
      </xdr:nvSpPr>
      <xdr:spPr>
        <a:xfrm>
          <a:off x="15798800" y="287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160934</xdr:rowOff>
    </xdr:from>
    <xdr:to>
      <xdr:col>73</xdr:col>
      <xdr:colOff>44450</xdr:colOff>
      <xdr:row>17</xdr:row>
      <xdr:rowOff>91084</xdr:rowOff>
    </xdr:to>
    <xdr:sp macro="" textlink="">
      <xdr:nvSpPr>
        <xdr:cNvPr id="462" name="楕円 461"/>
        <xdr:cNvSpPr/>
      </xdr:nvSpPr>
      <xdr:spPr>
        <a:xfrm>
          <a:off x="152400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75861</xdr:rowOff>
    </xdr:from>
    <xdr:ext cx="762000" cy="259045"/>
    <xdr:sp macro="" textlink="">
      <xdr:nvSpPr>
        <xdr:cNvPr id="463" name="テキスト ボックス 462"/>
        <xdr:cNvSpPr txBox="1"/>
      </xdr:nvSpPr>
      <xdr:spPr>
        <a:xfrm>
          <a:off x="14909800" y="299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170586</xdr:rowOff>
    </xdr:from>
    <xdr:to>
      <xdr:col>68</xdr:col>
      <xdr:colOff>203200</xdr:colOff>
      <xdr:row>17</xdr:row>
      <xdr:rowOff>100736</xdr:rowOff>
    </xdr:to>
    <xdr:sp macro="" textlink="">
      <xdr:nvSpPr>
        <xdr:cNvPr id="464" name="楕円 463"/>
        <xdr:cNvSpPr/>
      </xdr:nvSpPr>
      <xdr:spPr>
        <a:xfrm>
          <a:off x="14351000" y="291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85513</xdr:rowOff>
    </xdr:from>
    <xdr:ext cx="762000" cy="259045"/>
    <xdr:sp macro="" textlink="">
      <xdr:nvSpPr>
        <xdr:cNvPr id="465" name="テキスト ボックス 464"/>
        <xdr:cNvSpPr txBox="1"/>
      </xdr:nvSpPr>
      <xdr:spPr>
        <a:xfrm>
          <a:off x="14020800" y="300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75387</xdr:rowOff>
    </xdr:from>
    <xdr:to>
      <xdr:col>64</xdr:col>
      <xdr:colOff>152400</xdr:colOff>
      <xdr:row>18</xdr:row>
      <xdr:rowOff>5537</xdr:rowOff>
    </xdr:to>
    <xdr:sp macro="" textlink="">
      <xdr:nvSpPr>
        <xdr:cNvPr id="466" name="楕円 465"/>
        <xdr:cNvSpPr/>
      </xdr:nvSpPr>
      <xdr:spPr>
        <a:xfrm>
          <a:off x="13462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161764</xdr:rowOff>
    </xdr:from>
    <xdr:ext cx="762000" cy="259045"/>
    <xdr:sp macro="" textlink="">
      <xdr:nvSpPr>
        <xdr:cNvPr id="467" name="テキスト ボックス 466"/>
        <xdr:cNvSpPr txBox="1"/>
      </xdr:nvSpPr>
      <xdr:spPr>
        <a:xfrm>
          <a:off x="13131800" y="30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人件費に係る経常収支比率は、平成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年度以降において近年の職員補充（再任用含む。）による人件費の増加、令和元年度については、退職者減による人件費の減少により、</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改善した状況となっている。本市は、類似団体と比較して、ラスパイレス指数が低く、職員数（人口千人当たり職員数）が多いという状況であるが、保育所、こども園、高等学校及びごみ処理施設等の施設運営を直営で行っているなどの職員数が類似団体と比較して多くなる要因があり、行政サービスの提供方法の差異であると言える。公共施設の管理については、可能な部分については、指定管理者制度の導入等による委託化を進めているところであり、その他の業務についても外部委託を行うこと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88900</xdr:rowOff>
    </xdr:to>
    <xdr:cxnSp macro="">
      <xdr:nvCxnSpPr>
        <xdr:cNvPr id="66" name="直線コネクタ 65"/>
        <xdr:cNvCxnSpPr/>
      </xdr:nvCxnSpPr>
      <xdr:spPr>
        <a:xfrm flipV="1">
          <a:off x="3987800" y="657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88900</xdr:rowOff>
    </xdr:to>
    <xdr:cxnSp macro="">
      <xdr:nvCxnSpPr>
        <xdr:cNvPr id="69" name="直線コネクタ 68"/>
        <xdr:cNvCxnSpPr/>
      </xdr:nvCxnSpPr>
      <xdr:spPr>
        <a:xfrm>
          <a:off x="3098800" y="6459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38</xdr:row>
      <xdr:rowOff>12700</xdr:rowOff>
    </xdr:to>
    <xdr:cxnSp macro="">
      <xdr:nvCxnSpPr>
        <xdr:cNvPr id="72" name="直線コネクタ 71"/>
        <xdr:cNvCxnSpPr/>
      </xdr:nvCxnSpPr>
      <xdr:spPr>
        <a:xfrm flipV="1">
          <a:off x="2209800" y="6459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12700</xdr:rowOff>
    </xdr:to>
    <xdr:cxnSp macro="">
      <xdr:nvCxnSpPr>
        <xdr:cNvPr id="75" name="直線コネクタ 74"/>
        <xdr:cNvCxnSpPr/>
      </xdr:nvCxnSpPr>
      <xdr:spPr>
        <a:xfrm>
          <a:off x="1320800" y="6390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物件費に係る経常収支比率は、中学校給食の開始による施設運営経費及び調理業務の委託経費の増加による比率の上昇要因はあるものの、平成</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年度から物件費のマイナスシーリング等、内部管理経費の見直しに努めたこと、また、し尿処理業務や消防業務等を一部事務組合で行っており、その業務に関係する物件費が補助費等に計上されていることなどの影響により、類似団体平均より低い比率で推移し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56243</xdr:rowOff>
    </xdr:to>
    <xdr:cxnSp macro="">
      <xdr:nvCxnSpPr>
        <xdr:cNvPr id="129" name="直線コネクタ 128"/>
        <xdr:cNvCxnSpPr/>
      </xdr:nvCxnSpPr>
      <xdr:spPr>
        <a:xfrm>
          <a:off x="15671800" y="2788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1814</xdr:rowOff>
    </xdr:from>
    <xdr:to>
      <xdr:col>78</xdr:col>
      <xdr:colOff>69850</xdr:colOff>
      <xdr:row>16</xdr:row>
      <xdr:rowOff>45357</xdr:rowOff>
    </xdr:to>
    <xdr:cxnSp macro="">
      <xdr:nvCxnSpPr>
        <xdr:cNvPr id="132" name="直線コネクタ 131"/>
        <xdr:cNvCxnSpPr/>
      </xdr:nvCxnSpPr>
      <xdr:spPr>
        <a:xfrm>
          <a:off x="14782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78014</xdr:rowOff>
    </xdr:to>
    <xdr:cxnSp macro="">
      <xdr:nvCxnSpPr>
        <xdr:cNvPr id="135" name="直線コネクタ 134"/>
        <xdr:cNvCxnSpPr/>
      </xdr:nvCxnSpPr>
      <xdr:spPr>
        <a:xfrm flipV="1">
          <a:off x="13893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16</xdr:row>
      <xdr:rowOff>78014</xdr:rowOff>
    </xdr:to>
    <xdr:cxnSp macro="">
      <xdr:nvCxnSpPr>
        <xdr:cNvPr id="138" name="直線コネクタ 137"/>
        <xdr:cNvCxnSpPr/>
      </xdr:nvCxnSpPr>
      <xdr:spPr>
        <a:xfrm>
          <a:off x="13004800" y="26252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9" name="物件費該当値テキスト"/>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122464</xdr:rowOff>
    </xdr:from>
    <xdr:to>
      <xdr:col>74</xdr:col>
      <xdr:colOff>31750</xdr:colOff>
      <xdr:row>16</xdr:row>
      <xdr:rowOff>52614</xdr:rowOff>
    </xdr:to>
    <xdr:sp macro="" textlink="">
      <xdr:nvSpPr>
        <xdr:cNvPr id="152" name="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27214</xdr:rowOff>
    </xdr:from>
    <xdr:to>
      <xdr:col>69</xdr:col>
      <xdr:colOff>142875</xdr:colOff>
      <xdr:row>16</xdr:row>
      <xdr:rowOff>128814</xdr:rowOff>
    </xdr:to>
    <xdr:sp macro="" textlink="">
      <xdr:nvSpPr>
        <xdr:cNvPr id="154" name="楕円 153"/>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138991</xdr:rowOff>
    </xdr:from>
    <xdr:ext cx="762000" cy="259045"/>
    <xdr:sp macro="" textlink="">
      <xdr:nvSpPr>
        <xdr:cNvPr id="155" name="テキスト ボックス 154"/>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扶助費に係る経常収支比率は、類似団体平均を少し下回る水準で推移している。令和元年度においては、障害者自立支援事業費などの増加により、</a:t>
          </a:r>
          <a:r>
            <a:rPr kumimoji="1" lang="en-US" altLang="ja-JP" sz="1050">
              <a:latin typeface="ＭＳ Ｐゴシック" panose="020B0600070205080204" pitchFamily="50" charset="-128"/>
              <a:ea typeface="ＭＳ Ｐゴシック" panose="020B0600070205080204" pitchFamily="50" charset="-128"/>
            </a:rPr>
            <a:t>0.8</a:t>
          </a:r>
          <a:r>
            <a:rPr kumimoji="1" lang="ja-JP" altLang="en-US" sz="1050">
              <a:latin typeface="ＭＳ Ｐゴシック" panose="020B0600070205080204" pitchFamily="50" charset="-128"/>
              <a:ea typeface="ＭＳ Ｐゴシック" panose="020B0600070205080204" pitchFamily="50" charset="-128"/>
            </a:rPr>
            <a:t>％上昇している。今後、更に高齢化の進展が想定されるため、比率への影響に関しては留意が必要な項目である。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168910</xdr:rowOff>
    </xdr:to>
    <xdr:cxnSp macro="">
      <xdr:nvCxnSpPr>
        <xdr:cNvPr id="190" name="直線コネクタ 189"/>
        <xdr:cNvCxnSpPr/>
      </xdr:nvCxnSpPr>
      <xdr:spPr>
        <a:xfrm>
          <a:off x="3987800" y="95377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138430</xdr:rowOff>
    </xdr:to>
    <xdr:cxnSp macro="">
      <xdr:nvCxnSpPr>
        <xdr:cNvPr id="193" name="直線コネクタ 192"/>
        <xdr:cNvCxnSpPr/>
      </xdr:nvCxnSpPr>
      <xdr:spPr>
        <a:xfrm flipV="1">
          <a:off x="3098800" y="9537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138430</xdr:rowOff>
    </xdr:to>
    <xdr:cxnSp macro="">
      <xdr:nvCxnSpPr>
        <xdr:cNvPr id="196" name="直線コネクタ 195"/>
        <xdr:cNvCxnSpPr/>
      </xdr:nvCxnSpPr>
      <xdr:spPr>
        <a:xfrm>
          <a:off x="2209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100330</xdr:rowOff>
    </xdr:from>
    <xdr:to>
      <xdr:col>11</xdr:col>
      <xdr:colOff>9525</xdr:colOff>
      <xdr:row>55</xdr:row>
      <xdr:rowOff>115570</xdr:rowOff>
    </xdr:to>
    <xdr:cxnSp macro="">
      <xdr:nvCxnSpPr>
        <xdr:cNvPr id="199" name="直線コネクタ 198"/>
        <xdr:cNvCxnSpPr/>
      </xdr:nvCxnSpPr>
      <xdr:spPr>
        <a:xfrm flipV="1">
          <a:off x="1320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9" name="楕円 208"/>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134637</xdr:rowOff>
    </xdr:from>
    <xdr:ext cx="762000" cy="259045"/>
    <xdr:sp macro="" textlink="">
      <xdr:nvSpPr>
        <xdr:cNvPr id="210" name="扶助費該当値テキスト"/>
        <xdr:cNvSpPr txBox="1"/>
      </xdr:nvSpPr>
      <xdr:spPr>
        <a:xfrm>
          <a:off x="4914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2" name="テキスト ボックス 211"/>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3" name="楕円 212"/>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14" name="テキスト ボックス 21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5" name="楕円 214"/>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161307</xdr:rowOff>
    </xdr:from>
    <xdr:ext cx="762000" cy="259045"/>
    <xdr:sp macro="" textlink="">
      <xdr:nvSpPr>
        <xdr:cNvPr id="216" name="テキスト ボックス 215"/>
        <xdr:cNvSpPr txBox="1"/>
      </xdr:nvSpPr>
      <xdr:spPr>
        <a:xfrm>
          <a:off x="1828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7" name="楕円 216"/>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8" name="テキスト ボックス 217"/>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年度以降は、類似団体と比較してほぼ同水準で推移していたが、平成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下水道事業の法適用企業への移行により繰出金が補助費等として計上され、比率が大きく下がる要因となった。それ以降は、高齢化の進展等の影響で社会保障関係の繰出金が増額したことにより比率が上昇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88900</xdr:rowOff>
    </xdr:to>
    <xdr:cxnSp macro="">
      <xdr:nvCxnSpPr>
        <xdr:cNvPr id="251" name="直線コネクタ 250"/>
        <xdr:cNvCxnSpPr/>
      </xdr:nvCxnSpPr>
      <xdr:spPr>
        <a:xfrm flipV="1">
          <a:off x="15671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88900</xdr:rowOff>
    </xdr:to>
    <xdr:cxnSp macro="">
      <xdr:nvCxnSpPr>
        <xdr:cNvPr id="254" name="直線コネクタ 253"/>
        <xdr:cNvCxnSpPr/>
      </xdr:nvCxnSpPr>
      <xdr:spPr>
        <a:xfrm>
          <a:off x="14782800" y="960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57</xdr:row>
      <xdr:rowOff>39370</xdr:rowOff>
    </xdr:to>
    <xdr:cxnSp macro="">
      <xdr:nvCxnSpPr>
        <xdr:cNvPr id="257" name="直線コネクタ 256"/>
        <xdr:cNvCxnSpPr/>
      </xdr:nvCxnSpPr>
      <xdr:spPr>
        <a:xfrm flipV="1">
          <a:off x="13893800" y="96062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39370</xdr:rowOff>
    </xdr:to>
    <xdr:cxnSp macro="">
      <xdr:nvCxnSpPr>
        <xdr:cNvPr id="260" name="直線コネクタ 259"/>
        <xdr:cNvCxnSpPr/>
      </xdr:nvCxnSpPr>
      <xdr:spPr>
        <a:xfrm>
          <a:off x="13004800" y="9758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4" name="楕円 273"/>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5" name="テキスト ボックス 274"/>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160020</xdr:rowOff>
    </xdr:from>
    <xdr:to>
      <xdr:col>69</xdr:col>
      <xdr:colOff>142875</xdr:colOff>
      <xdr:row>57</xdr:row>
      <xdr:rowOff>90170</xdr:rowOff>
    </xdr:to>
    <xdr:sp macro="" textlink="">
      <xdr:nvSpPr>
        <xdr:cNvPr id="276" name="楕円 275"/>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77" name="テキスト ボックス 276"/>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8" name="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9" name="テキスト ボックス 27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補助費等にかかる経常収支比率が類似団体平均を上回っている要因として、市立の病院事業に対する補助金及びし尿処理業務、消防業務等を一部事務組合で行っていることが挙げられる。また、平成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から下水道事業が公営企業法適用企業へ移行したため、下水道事業会計への繰出金が補助費等として計上されることとなり、比率が上昇する要因となっている。令和元年度は、下水道事業への繰出基準の見直しにより、比率が改善している。業務を一部事務組合で実施することは、広域化による業務の効率化及び経費の削減につながるものであり、比率の上昇については留意を要するが、広域化等の推進により経費の縮減に努め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153126</xdr:rowOff>
    </xdr:from>
    <xdr:to>
      <xdr:col>82</xdr:col>
      <xdr:colOff>107950</xdr:colOff>
      <xdr:row>39</xdr:row>
      <xdr:rowOff>73116</xdr:rowOff>
    </xdr:to>
    <xdr:cxnSp macro="">
      <xdr:nvCxnSpPr>
        <xdr:cNvPr id="313" name="直線コネクタ 312"/>
        <xdr:cNvCxnSpPr/>
      </xdr:nvCxnSpPr>
      <xdr:spPr>
        <a:xfrm flipV="1">
          <a:off x="15671800" y="666822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73116</xdr:rowOff>
    </xdr:from>
    <xdr:to>
      <xdr:col>78</xdr:col>
      <xdr:colOff>69850</xdr:colOff>
      <xdr:row>39</xdr:row>
      <xdr:rowOff>79647</xdr:rowOff>
    </xdr:to>
    <xdr:cxnSp macro="">
      <xdr:nvCxnSpPr>
        <xdr:cNvPr id="316" name="直線コネクタ 315"/>
        <xdr:cNvCxnSpPr/>
      </xdr:nvCxnSpPr>
      <xdr:spPr>
        <a:xfrm flipV="1">
          <a:off x="14782800" y="67596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120469</xdr:rowOff>
    </xdr:from>
    <xdr:to>
      <xdr:col>73</xdr:col>
      <xdr:colOff>180975</xdr:colOff>
      <xdr:row>39</xdr:row>
      <xdr:rowOff>79647</xdr:rowOff>
    </xdr:to>
    <xdr:cxnSp macro="">
      <xdr:nvCxnSpPr>
        <xdr:cNvPr id="319" name="直線コネクタ 318"/>
        <xdr:cNvCxnSpPr/>
      </xdr:nvCxnSpPr>
      <xdr:spPr>
        <a:xfrm>
          <a:off x="13893800" y="66355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55154</xdr:rowOff>
    </xdr:from>
    <xdr:to>
      <xdr:col>69</xdr:col>
      <xdr:colOff>92075</xdr:colOff>
      <xdr:row>38</xdr:row>
      <xdr:rowOff>120469</xdr:rowOff>
    </xdr:to>
    <xdr:cxnSp macro="">
      <xdr:nvCxnSpPr>
        <xdr:cNvPr id="322" name="直線コネクタ 321"/>
        <xdr:cNvCxnSpPr/>
      </xdr:nvCxnSpPr>
      <xdr:spPr>
        <a:xfrm>
          <a:off x="13004800" y="657025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102326</xdr:rowOff>
    </xdr:from>
    <xdr:to>
      <xdr:col>82</xdr:col>
      <xdr:colOff>158750</xdr:colOff>
      <xdr:row>39</xdr:row>
      <xdr:rowOff>32476</xdr:rowOff>
    </xdr:to>
    <xdr:sp macro="" textlink="">
      <xdr:nvSpPr>
        <xdr:cNvPr id="332" name="楕円 331"/>
        <xdr:cNvSpPr/>
      </xdr:nvSpPr>
      <xdr:spPr>
        <a:xfrm>
          <a:off x="164592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74403</xdr:rowOff>
    </xdr:from>
    <xdr:ext cx="762000" cy="259045"/>
    <xdr:sp macro="" textlink="">
      <xdr:nvSpPr>
        <xdr:cNvPr id="333" name="補助費等該当値テキスト"/>
        <xdr:cNvSpPr txBox="1"/>
      </xdr:nvSpPr>
      <xdr:spPr>
        <a:xfrm>
          <a:off x="16598900" y="6589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22316</xdr:rowOff>
    </xdr:from>
    <xdr:to>
      <xdr:col>78</xdr:col>
      <xdr:colOff>120650</xdr:colOff>
      <xdr:row>39</xdr:row>
      <xdr:rowOff>123916</xdr:rowOff>
    </xdr:to>
    <xdr:sp macro="" textlink="">
      <xdr:nvSpPr>
        <xdr:cNvPr id="334" name="楕円 333"/>
        <xdr:cNvSpPr/>
      </xdr:nvSpPr>
      <xdr:spPr>
        <a:xfrm>
          <a:off x="15621000" y="670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108693</xdr:rowOff>
    </xdr:from>
    <xdr:ext cx="736600" cy="259045"/>
    <xdr:sp macro="" textlink="">
      <xdr:nvSpPr>
        <xdr:cNvPr id="335" name="テキスト ボックス 334"/>
        <xdr:cNvSpPr txBox="1"/>
      </xdr:nvSpPr>
      <xdr:spPr>
        <a:xfrm>
          <a:off x="15290800" y="679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28847</xdr:rowOff>
    </xdr:from>
    <xdr:to>
      <xdr:col>74</xdr:col>
      <xdr:colOff>31750</xdr:colOff>
      <xdr:row>39</xdr:row>
      <xdr:rowOff>130447</xdr:rowOff>
    </xdr:to>
    <xdr:sp macro="" textlink="">
      <xdr:nvSpPr>
        <xdr:cNvPr id="336" name="楕円 335"/>
        <xdr:cNvSpPr/>
      </xdr:nvSpPr>
      <xdr:spPr>
        <a:xfrm>
          <a:off x="14732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115224</xdr:rowOff>
    </xdr:from>
    <xdr:ext cx="762000" cy="259045"/>
    <xdr:sp macro="" textlink="">
      <xdr:nvSpPr>
        <xdr:cNvPr id="337" name="テキスト ボックス 336"/>
        <xdr:cNvSpPr txBox="1"/>
      </xdr:nvSpPr>
      <xdr:spPr>
        <a:xfrm>
          <a:off x="14401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69669</xdr:rowOff>
    </xdr:from>
    <xdr:to>
      <xdr:col>69</xdr:col>
      <xdr:colOff>142875</xdr:colOff>
      <xdr:row>38</xdr:row>
      <xdr:rowOff>171269</xdr:rowOff>
    </xdr:to>
    <xdr:sp macro="" textlink="">
      <xdr:nvSpPr>
        <xdr:cNvPr id="338" name="楕円 337"/>
        <xdr:cNvSpPr/>
      </xdr:nvSpPr>
      <xdr:spPr>
        <a:xfrm>
          <a:off x="13843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156046</xdr:rowOff>
    </xdr:from>
    <xdr:ext cx="762000" cy="259045"/>
    <xdr:sp macro="" textlink="">
      <xdr:nvSpPr>
        <xdr:cNvPr id="339" name="テキスト ボックス 338"/>
        <xdr:cNvSpPr txBox="1"/>
      </xdr:nvSpPr>
      <xdr:spPr>
        <a:xfrm>
          <a:off x="13512800" y="6671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xdr:rowOff>
    </xdr:from>
    <xdr:to>
      <xdr:col>65</xdr:col>
      <xdr:colOff>53975</xdr:colOff>
      <xdr:row>38</xdr:row>
      <xdr:rowOff>105954</xdr:rowOff>
    </xdr:to>
    <xdr:sp macro="" textlink="">
      <xdr:nvSpPr>
        <xdr:cNvPr id="340" name="楕円 339"/>
        <xdr:cNvSpPr/>
      </xdr:nvSpPr>
      <xdr:spPr>
        <a:xfrm>
          <a:off x="12954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90731</xdr:rowOff>
    </xdr:from>
    <xdr:ext cx="762000" cy="259045"/>
    <xdr:sp macro="" textlink="">
      <xdr:nvSpPr>
        <xdr:cNvPr id="341" name="テキスト ボックス 340"/>
        <xdr:cNvSpPr txBox="1"/>
      </xdr:nvSpPr>
      <xdr:spPr>
        <a:xfrm>
          <a:off x="12623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a:t>
          </a:r>
          <a:r>
            <a:rPr kumimoji="1" lang="en-US" altLang="ja-JP" sz="1050">
              <a:latin typeface="ＭＳ Ｐゴシック" panose="020B0600070205080204" pitchFamily="50" charset="-128"/>
              <a:ea typeface="ＭＳ Ｐゴシック" panose="020B0600070205080204" pitchFamily="50" charset="-128"/>
            </a:rPr>
            <a:t>18</a:t>
          </a:r>
          <a:r>
            <a:rPr kumimoji="1" lang="ja-JP" altLang="en-US" sz="1050">
              <a:latin typeface="ＭＳ Ｐゴシック" panose="020B0600070205080204" pitchFamily="50" charset="-128"/>
              <a:ea typeface="ＭＳ Ｐゴシック" panose="020B0600070205080204" pitchFamily="50" charset="-128"/>
            </a:rPr>
            <a:t>年度から平成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年度に発行した退職手当債が平成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年度以降に順次償還が終わるため、類似団体平均とほぼ同水準で推移している。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100330</xdr:rowOff>
    </xdr:to>
    <xdr:cxnSp macro="">
      <xdr:nvCxnSpPr>
        <xdr:cNvPr id="374" name="直線コネクタ 373"/>
        <xdr:cNvCxnSpPr/>
      </xdr:nvCxnSpPr>
      <xdr:spPr>
        <a:xfrm flipV="1">
          <a:off x="3987800" y="1327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77" name="直線コネクタ 376"/>
        <xdr:cNvCxnSpPr/>
      </xdr:nvCxnSpPr>
      <xdr:spPr>
        <a:xfrm>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78</xdr:row>
      <xdr:rowOff>12700</xdr:rowOff>
    </xdr:to>
    <xdr:cxnSp macro="">
      <xdr:nvCxnSpPr>
        <xdr:cNvPr id="380" name="直線コネクタ 379"/>
        <xdr:cNvCxnSpPr/>
      </xdr:nvCxnSpPr>
      <xdr:spPr>
        <a:xfrm flipV="1">
          <a:off x="2209800" y="132943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20320</xdr:rowOff>
    </xdr:to>
    <xdr:cxnSp macro="">
      <xdr:nvCxnSpPr>
        <xdr:cNvPr id="383" name="直線コネクタ 382"/>
        <xdr:cNvCxnSpPr/>
      </xdr:nvCxnSpPr>
      <xdr:spPr>
        <a:xfrm flipV="1">
          <a:off x="1320800" y="1338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3" name="楕円 392"/>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4" name="公債費該当値テキスト"/>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5" name="楕円 394"/>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6" name="テキスト ボックス 395"/>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7" name="楕円 396"/>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98" name="テキスト ボックス 397"/>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401" name="楕円 400"/>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402" name="テキスト ボックス 401"/>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令和元年度の比率の低下は、補助費等の減少の要因があるものの、歳入面（主に普通交付税の増加）の影響が多分にあるものと考えられる。今後も経費全般の節減により、数値の改善に努める。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138430</xdr:rowOff>
    </xdr:to>
    <xdr:cxnSp macro="">
      <xdr:nvCxnSpPr>
        <xdr:cNvPr id="433" name="直線コネクタ 432"/>
        <xdr:cNvCxnSpPr/>
      </xdr:nvCxnSpPr>
      <xdr:spPr>
        <a:xfrm flipV="1">
          <a:off x="15671800" y="136281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138430</xdr:rowOff>
    </xdr:to>
    <xdr:cxnSp macro="">
      <xdr:nvCxnSpPr>
        <xdr:cNvPr id="436" name="直線コネクタ 435"/>
        <xdr:cNvCxnSpPr/>
      </xdr:nvCxnSpPr>
      <xdr:spPr>
        <a:xfrm>
          <a:off x="14782800" y="135503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88137</xdr:rowOff>
    </xdr:to>
    <xdr:cxnSp macro="">
      <xdr:nvCxnSpPr>
        <xdr:cNvPr id="439" name="直線コネクタ 438"/>
        <xdr:cNvCxnSpPr/>
      </xdr:nvCxnSpPr>
      <xdr:spPr>
        <a:xfrm flipV="1">
          <a:off x="13893800" y="135503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79</xdr:row>
      <xdr:rowOff>88137</xdr:rowOff>
    </xdr:to>
    <xdr:cxnSp macro="">
      <xdr:nvCxnSpPr>
        <xdr:cNvPr id="442" name="直線コネクタ 441"/>
        <xdr:cNvCxnSpPr/>
      </xdr:nvCxnSpPr>
      <xdr:spPr>
        <a:xfrm>
          <a:off x="13004800" y="133995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52" name="楕円 451"/>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53"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54" name="楕円 453"/>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2557</xdr:rowOff>
    </xdr:from>
    <xdr:ext cx="736600" cy="259045"/>
    <xdr:sp macro="" textlink="">
      <xdr:nvSpPr>
        <xdr:cNvPr id="455" name="テキスト ボックス 454"/>
        <xdr:cNvSpPr txBox="1"/>
      </xdr:nvSpPr>
      <xdr:spPr>
        <a:xfrm>
          <a:off x="15290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126492</xdr:rowOff>
    </xdr:from>
    <xdr:to>
      <xdr:col>74</xdr:col>
      <xdr:colOff>31750</xdr:colOff>
      <xdr:row>79</xdr:row>
      <xdr:rowOff>56642</xdr:rowOff>
    </xdr:to>
    <xdr:sp macro="" textlink="">
      <xdr:nvSpPr>
        <xdr:cNvPr id="456" name="楕円 455"/>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41419</xdr:rowOff>
    </xdr:from>
    <xdr:ext cx="762000" cy="259045"/>
    <xdr:sp macro="" textlink="">
      <xdr:nvSpPr>
        <xdr:cNvPr id="457" name="テキスト ボックス 456"/>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8" name="楕円 457"/>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9" name="テキスト ボックス 458"/>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60" name="楕円 459"/>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61" name="テキスト ボックス 460"/>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152336</xdr:rowOff>
    </xdr:from>
    <xdr:to>
      <xdr:col>29</xdr:col>
      <xdr:colOff>127000</xdr:colOff>
      <xdr:row>15</xdr:row>
      <xdr:rowOff>47295</xdr:rowOff>
    </xdr:to>
    <xdr:cxnSp macro="">
      <xdr:nvCxnSpPr>
        <xdr:cNvPr id="50" name="直線コネクタ 49"/>
        <xdr:cNvCxnSpPr/>
      </xdr:nvCxnSpPr>
      <xdr:spPr bwMode="auto">
        <a:xfrm flipV="1">
          <a:off x="5003800" y="2600261"/>
          <a:ext cx="647700" cy="66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47295</xdr:rowOff>
    </xdr:from>
    <xdr:to>
      <xdr:col>26</xdr:col>
      <xdr:colOff>50800</xdr:colOff>
      <xdr:row>15</xdr:row>
      <xdr:rowOff>107264</xdr:rowOff>
    </xdr:to>
    <xdr:cxnSp macro="">
      <xdr:nvCxnSpPr>
        <xdr:cNvPr id="53" name="直線コネクタ 52"/>
        <xdr:cNvCxnSpPr/>
      </xdr:nvCxnSpPr>
      <xdr:spPr bwMode="auto">
        <a:xfrm flipV="1">
          <a:off x="4305300" y="2666670"/>
          <a:ext cx="698500" cy="59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107264</xdr:rowOff>
    </xdr:from>
    <xdr:to>
      <xdr:col>22</xdr:col>
      <xdr:colOff>114300</xdr:colOff>
      <xdr:row>15</xdr:row>
      <xdr:rowOff>121476</xdr:rowOff>
    </xdr:to>
    <xdr:cxnSp macro="">
      <xdr:nvCxnSpPr>
        <xdr:cNvPr id="56" name="直線コネクタ 55"/>
        <xdr:cNvCxnSpPr/>
      </xdr:nvCxnSpPr>
      <xdr:spPr bwMode="auto">
        <a:xfrm flipV="1">
          <a:off x="3606800" y="2726639"/>
          <a:ext cx="698500" cy="1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121476</xdr:rowOff>
    </xdr:from>
    <xdr:to>
      <xdr:col>18</xdr:col>
      <xdr:colOff>177800</xdr:colOff>
      <xdr:row>16</xdr:row>
      <xdr:rowOff>14224</xdr:rowOff>
    </xdr:to>
    <xdr:cxnSp macro="">
      <xdr:nvCxnSpPr>
        <xdr:cNvPr id="59" name="直線コネクタ 58"/>
        <xdr:cNvCxnSpPr/>
      </xdr:nvCxnSpPr>
      <xdr:spPr bwMode="auto">
        <a:xfrm flipV="1">
          <a:off x="2908300" y="2740851"/>
          <a:ext cx="698500" cy="6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101536</xdr:rowOff>
    </xdr:from>
    <xdr:to>
      <xdr:col>29</xdr:col>
      <xdr:colOff>177800</xdr:colOff>
      <xdr:row>15</xdr:row>
      <xdr:rowOff>31686</xdr:rowOff>
    </xdr:to>
    <xdr:sp macro="" textlink="">
      <xdr:nvSpPr>
        <xdr:cNvPr id="69" name="楕円 68"/>
        <xdr:cNvSpPr/>
      </xdr:nvSpPr>
      <xdr:spPr bwMode="auto">
        <a:xfrm>
          <a:off x="5600700" y="254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118063</xdr:rowOff>
    </xdr:from>
    <xdr:ext cx="762000" cy="259045"/>
    <xdr:sp macro="" textlink="">
      <xdr:nvSpPr>
        <xdr:cNvPr id="70" name="人口1人当たり決算額の推移該当値テキスト130"/>
        <xdr:cNvSpPr txBox="1"/>
      </xdr:nvSpPr>
      <xdr:spPr>
        <a:xfrm>
          <a:off x="5740400" y="239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167945</xdr:rowOff>
    </xdr:from>
    <xdr:to>
      <xdr:col>26</xdr:col>
      <xdr:colOff>101600</xdr:colOff>
      <xdr:row>15</xdr:row>
      <xdr:rowOff>98095</xdr:rowOff>
    </xdr:to>
    <xdr:sp macro="" textlink="">
      <xdr:nvSpPr>
        <xdr:cNvPr id="71" name="楕円 70"/>
        <xdr:cNvSpPr/>
      </xdr:nvSpPr>
      <xdr:spPr bwMode="auto">
        <a:xfrm>
          <a:off x="4953000" y="2615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108272</xdr:rowOff>
    </xdr:from>
    <xdr:ext cx="736600" cy="259045"/>
    <xdr:sp macro="" textlink="">
      <xdr:nvSpPr>
        <xdr:cNvPr id="72" name="テキスト ボックス 71"/>
        <xdr:cNvSpPr txBox="1"/>
      </xdr:nvSpPr>
      <xdr:spPr>
        <a:xfrm>
          <a:off x="4622800" y="238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56464</xdr:rowOff>
    </xdr:from>
    <xdr:to>
      <xdr:col>22</xdr:col>
      <xdr:colOff>165100</xdr:colOff>
      <xdr:row>15</xdr:row>
      <xdr:rowOff>158064</xdr:rowOff>
    </xdr:to>
    <xdr:sp macro="" textlink="">
      <xdr:nvSpPr>
        <xdr:cNvPr id="73" name="楕円 72"/>
        <xdr:cNvSpPr/>
      </xdr:nvSpPr>
      <xdr:spPr bwMode="auto">
        <a:xfrm>
          <a:off x="4254500" y="2675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168241</xdr:rowOff>
    </xdr:from>
    <xdr:ext cx="762000" cy="259045"/>
    <xdr:sp macro="" textlink="">
      <xdr:nvSpPr>
        <xdr:cNvPr id="74" name="テキスト ボックス 73"/>
        <xdr:cNvSpPr txBox="1"/>
      </xdr:nvSpPr>
      <xdr:spPr>
        <a:xfrm>
          <a:off x="3924300" y="24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70676</xdr:rowOff>
    </xdr:from>
    <xdr:to>
      <xdr:col>19</xdr:col>
      <xdr:colOff>38100</xdr:colOff>
      <xdr:row>16</xdr:row>
      <xdr:rowOff>826</xdr:rowOff>
    </xdr:to>
    <xdr:sp macro="" textlink="">
      <xdr:nvSpPr>
        <xdr:cNvPr id="75" name="楕円 74"/>
        <xdr:cNvSpPr/>
      </xdr:nvSpPr>
      <xdr:spPr bwMode="auto">
        <a:xfrm>
          <a:off x="3556000" y="269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11003</xdr:rowOff>
    </xdr:from>
    <xdr:ext cx="762000" cy="259045"/>
    <xdr:sp macro="" textlink="">
      <xdr:nvSpPr>
        <xdr:cNvPr id="76" name="テキスト ボックス 75"/>
        <xdr:cNvSpPr txBox="1"/>
      </xdr:nvSpPr>
      <xdr:spPr>
        <a:xfrm>
          <a:off x="3225800" y="245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134874</xdr:rowOff>
    </xdr:from>
    <xdr:to>
      <xdr:col>15</xdr:col>
      <xdr:colOff>101600</xdr:colOff>
      <xdr:row>16</xdr:row>
      <xdr:rowOff>65024</xdr:rowOff>
    </xdr:to>
    <xdr:sp macro="" textlink="">
      <xdr:nvSpPr>
        <xdr:cNvPr id="77" name="楕円 76"/>
        <xdr:cNvSpPr/>
      </xdr:nvSpPr>
      <xdr:spPr bwMode="auto">
        <a:xfrm>
          <a:off x="2857500" y="275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75201</xdr:rowOff>
    </xdr:from>
    <xdr:ext cx="762000" cy="259045"/>
    <xdr:sp macro="" textlink="">
      <xdr:nvSpPr>
        <xdr:cNvPr id="78" name="テキスト ボックス 77"/>
        <xdr:cNvSpPr txBox="1"/>
      </xdr:nvSpPr>
      <xdr:spPr>
        <a:xfrm>
          <a:off x="2527300" y="252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98915</xdr:rowOff>
    </xdr:from>
    <xdr:to>
      <xdr:col>29</xdr:col>
      <xdr:colOff>127000</xdr:colOff>
      <xdr:row>35</xdr:row>
      <xdr:rowOff>99633</xdr:rowOff>
    </xdr:to>
    <xdr:cxnSp macro="">
      <xdr:nvCxnSpPr>
        <xdr:cNvPr id="113" name="直線コネクタ 112"/>
        <xdr:cNvCxnSpPr/>
      </xdr:nvCxnSpPr>
      <xdr:spPr bwMode="auto">
        <a:xfrm flipV="1">
          <a:off x="5003800" y="6709265"/>
          <a:ext cx="647700" cy="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99633</xdr:rowOff>
    </xdr:from>
    <xdr:to>
      <xdr:col>26</xdr:col>
      <xdr:colOff>50800</xdr:colOff>
      <xdr:row>35</xdr:row>
      <xdr:rowOff>143394</xdr:rowOff>
    </xdr:to>
    <xdr:cxnSp macro="">
      <xdr:nvCxnSpPr>
        <xdr:cNvPr id="116" name="直線コネクタ 115"/>
        <xdr:cNvCxnSpPr/>
      </xdr:nvCxnSpPr>
      <xdr:spPr bwMode="auto">
        <a:xfrm flipV="1">
          <a:off x="4305300" y="6709983"/>
          <a:ext cx="698500" cy="4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72397</xdr:rowOff>
    </xdr:from>
    <xdr:to>
      <xdr:col>22</xdr:col>
      <xdr:colOff>114300</xdr:colOff>
      <xdr:row>35</xdr:row>
      <xdr:rowOff>143394</xdr:rowOff>
    </xdr:to>
    <xdr:cxnSp macro="">
      <xdr:nvCxnSpPr>
        <xdr:cNvPr id="119" name="直線コネクタ 118"/>
        <xdr:cNvCxnSpPr/>
      </xdr:nvCxnSpPr>
      <xdr:spPr bwMode="auto">
        <a:xfrm>
          <a:off x="3606800" y="6682747"/>
          <a:ext cx="6985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3818</xdr:rowOff>
    </xdr:from>
    <xdr:to>
      <xdr:col>18</xdr:col>
      <xdr:colOff>177800</xdr:colOff>
      <xdr:row>35</xdr:row>
      <xdr:rowOff>72397</xdr:rowOff>
    </xdr:to>
    <xdr:cxnSp macro="">
      <xdr:nvCxnSpPr>
        <xdr:cNvPr id="122" name="直線コネクタ 121"/>
        <xdr:cNvCxnSpPr/>
      </xdr:nvCxnSpPr>
      <xdr:spPr bwMode="auto">
        <a:xfrm>
          <a:off x="2908300" y="6614168"/>
          <a:ext cx="698500" cy="68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48115</xdr:rowOff>
    </xdr:from>
    <xdr:to>
      <xdr:col>29</xdr:col>
      <xdr:colOff>177800</xdr:colOff>
      <xdr:row>35</xdr:row>
      <xdr:rowOff>149715</xdr:rowOff>
    </xdr:to>
    <xdr:sp macro="" textlink="">
      <xdr:nvSpPr>
        <xdr:cNvPr id="132" name="楕円 131"/>
        <xdr:cNvSpPr/>
      </xdr:nvSpPr>
      <xdr:spPr bwMode="auto">
        <a:xfrm>
          <a:off x="5600700" y="66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236092</xdr:rowOff>
    </xdr:from>
    <xdr:ext cx="762000" cy="259045"/>
    <xdr:sp macro="" textlink="">
      <xdr:nvSpPr>
        <xdr:cNvPr id="133" name="人口1人当たり決算額の推移該当値テキスト445"/>
        <xdr:cNvSpPr txBox="1"/>
      </xdr:nvSpPr>
      <xdr:spPr>
        <a:xfrm>
          <a:off x="5740400" y="650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48833</xdr:rowOff>
    </xdr:from>
    <xdr:to>
      <xdr:col>26</xdr:col>
      <xdr:colOff>101600</xdr:colOff>
      <xdr:row>35</xdr:row>
      <xdr:rowOff>150433</xdr:rowOff>
    </xdr:to>
    <xdr:sp macro="" textlink="">
      <xdr:nvSpPr>
        <xdr:cNvPr id="134" name="楕円 133"/>
        <xdr:cNvSpPr/>
      </xdr:nvSpPr>
      <xdr:spPr bwMode="auto">
        <a:xfrm>
          <a:off x="4953000" y="6659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160610</xdr:rowOff>
    </xdr:from>
    <xdr:ext cx="736600" cy="259045"/>
    <xdr:sp macro="" textlink="">
      <xdr:nvSpPr>
        <xdr:cNvPr id="135" name="テキスト ボックス 134"/>
        <xdr:cNvSpPr txBox="1"/>
      </xdr:nvSpPr>
      <xdr:spPr>
        <a:xfrm>
          <a:off x="4622800" y="6428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92594</xdr:rowOff>
    </xdr:from>
    <xdr:to>
      <xdr:col>22</xdr:col>
      <xdr:colOff>165100</xdr:colOff>
      <xdr:row>35</xdr:row>
      <xdr:rowOff>194194</xdr:rowOff>
    </xdr:to>
    <xdr:sp macro="" textlink="">
      <xdr:nvSpPr>
        <xdr:cNvPr id="136" name="楕円 135"/>
        <xdr:cNvSpPr/>
      </xdr:nvSpPr>
      <xdr:spPr bwMode="auto">
        <a:xfrm>
          <a:off x="4254500" y="670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204371</xdr:rowOff>
    </xdr:from>
    <xdr:ext cx="762000" cy="259045"/>
    <xdr:sp macro="" textlink="">
      <xdr:nvSpPr>
        <xdr:cNvPr id="137" name="テキスト ボックス 136"/>
        <xdr:cNvSpPr txBox="1"/>
      </xdr:nvSpPr>
      <xdr:spPr>
        <a:xfrm>
          <a:off x="3924300" y="647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21597</xdr:rowOff>
    </xdr:from>
    <xdr:to>
      <xdr:col>19</xdr:col>
      <xdr:colOff>38100</xdr:colOff>
      <xdr:row>35</xdr:row>
      <xdr:rowOff>123197</xdr:rowOff>
    </xdr:to>
    <xdr:sp macro="" textlink="">
      <xdr:nvSpPr>
        <xdr:cNvPr id="138" name="楕円 137"/>
        <xdr:cNvSpPr/>
      </xdr:nvSpPr>
      <xdr:spPr bwMode="auto">
        <a:xfrm>
          <a:off x="3556000" y="6631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133374</xdr:rowOff>
    </xdr:from>
    <xdr:ext cx="762000" cy="259045"/>
    <xdr:sp macro="" textlink="">
      <xdr:nvSpPr>
        <xdr:cNvPr id="139" name="テキスト ボックス 138"/>
        <xdr:cNvSpPr txBox="1"/>
      </xdr:nvSpPr>
      <xdr:spPr>
        <a:xfrm>
          <a:off x="3225800" y="640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295918</xdr:rowOff>
    </xdr:from>
    <xdr:to>
      <xdr:col>15</xdr:col>
      <xdr:colOff>101600</xdr:colOff>
      <xdr:row>35</xdr:row>
      <xdr:rowOff>54618</xdr:rowOff>
    </xdr:to>
    <xdr:sp macro="" textlink="">
      <xdr:nvSpPr>
        <xdr:cNvPr id="140" name="楕円 139"/>
        <xdr:cNvSpPr/>
      </xdr:nvSpPr>
      <xdr:spPr bwMode="auto">
        <a:xfrm>
          <a:off x="2857500" y="6563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64794</xdr:rowOff>
    </xdr:from>
    <xdr:ext cx="762000" cy="259045"/>
    <xdr:sp macro="" textlink="">
      <xdr:nvSpPr>
        <xdr:cNvPr id="141" name="テキスト ボックス 140"/>
        <xdr:cNvSpPr txBox="1"/>
      </xdr:nvSpPr>
      <xdr:spPr>
        <a:xfrm>
          <a:off x="2527300" y="63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21799</xdr:rowOff>
    </xdr:from>
    <xdr:to>
      <xdr:col>24</xdr:col>
      <xdr:colOff>63500</xdr:colOff>
      <xdr:row>36</xdr:row>
      <xdr:rowOff>31572</xdr:rowOff>
    </xdr:to>
    <xdr:cxnSp macro="">
      <xdr:nvCxnSpPr>
        <xdr:cNvPr id="61" name="直線コネクタ 60"/>
        <xdr:cNvCxnSpPr/>
      </xdr:nvCxnSpPr>
      <xdr:spPr>
        <a:xfrm flipV="1">
          <a:off x="3797300" y="6193999"/>
          <a:ext cx="8382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31572</xdr:rowOff>
    </xdr:from>
    <xdr:to>
      <xdr:col>19</xdr:col>
      <xdr:colOff>177800</xdr:colOff>
      <xdr:row>36</xdr:row>
      <xdr:rowOff>114383</xdr:rowOff>
    </xdr:to>
    <xdr:cxnSp macro="">
      <xdr:nvCxnSpPr>
        <xdr:cNvPr id="64" name="直線コネクタ 63"/>
        <xdr:cNvCxnSpPr/>
      </xdr:nvCxnSpPr>
      <xdr:spPr>
        <a:xfrm flipV="1">
          <a:off x="2908300" y="6203772"/>
          <a:ext cx="889000" cy="8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93085</xdr:rowOff>
    </xdr:from>
    <xdr:to>
      <xdr:col>15</xdr:col>
      <xdr:colOff>50800</xdr:colOff>
      <xdr:row>36</xdr:row>
      <xdr:rowOff>114383</xdr:rowOff>
    </xdr:to>
    <xdr:cxnSp macro="">
      <xdr:nvCxnSpPr>
        <xdr:cNvPr id="67" name="直線コネクタ 66"/>
        <xdr:cNvCxnSpPr/>
      </xdr:nvCxnSpPr>
      <xdr:spPr>
        <a:xfrm>
          <a:off x="2019300" y="626528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93085</xdr:rowOff>
    </xdr:from>
    <xdr:to>
      <xdr:col>10</xdr:col>
      <xdr:colOff>114300</xdr:colOff>
      <xdr:row>36</xdr:row>
      <xdr:rowOff>107791</xdr:rowOff>
    </xdr:to>
    <xdr:cxnSp macro="">
      <xdr:nvCxnSpPr>
        <xdr:cNvPr id="70" name="直線コネクタ 69"/>
        <xdr:cNvCxnSpPr/>
      </xdr:nvCxnSpPr>
      <xdr:spPr>
        <a:xfrm flipV="1">
          <a:off x="1130300" y="6265285"/>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142449</xdr:rowOff>
    </xdr:from>
    <xdr:to>
      <xdr:col>24</xdr:col>
      <xdr:colOff>114300</xdr:colOff>
      <xdr:row>36</xdr:row>
      <xdr:rowOff>72599</xdr:rowOff>
    </xdr:to>
    <xdr:sp macro="" textlink="">
      <xdr:nvSpPr>
        <xdr:cNvPr id="80" name="楕円 79"/>
        <xdr:cNvSpPr/>
      </xdr:nvSpPr>
      <xdr:spPr>
        <a:xfrm>
          <a:off x="4584700" y="61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165326</xdr:rowOff>
    </xdr:from>
    <xdr:ext cx="534377" cy="259045"/>
    <xdr:sp macro="" textlink="">
      <xdr:nvSpPr>
        <xdr:cNvPr id="81" name="人件費該当値テキスト"/>
        <xdr:cNvSpPr txBox="1"/>
      </xdr:nvSpPr>
      <xdr:spPr>
        <a:xfrm>
          <a:off x="4686300" y="599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152222</xdr:rowOff>
    </xdr:from>
    <xdr:to>
      <xdr:col>20</xdr:col>
      <xdr:colOff>38100</xdr:colOff>
      <xdr:row>36</xdr:row>
      <xdr:rowOff>82372</xdr:rowOff>
    </xdr:to>
    <xdr:sp macro="" textlink="">
      <xdr:nvSpPr>
        <xdr:cNvPr id="82" name="楕円 81"/>
        <xdr:cNvSpPr/>
      </xdr:nvSpPr>
      <xdr:spPr>
        <a:xfrm>
          <a:off x="3746500" y="61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98899</xdr:rowOff>
    </xdr:from>
    <xdr:ext cx="534377" cy="259045"/>
    <xdr:sp macro="" textlink="">
      <xdr:nvSpPr>
        <xdr:cNvPr id="83" name="テキスト ボックス 82"/>
        <xdr:cNvSpPr txBox="1"/>
      </xdr:nvSpPr>
      <xdr:spPr>
        <a:xfrm>
          <a:off x="3530111" y="59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63583</xdr:rowOff>
    </xdr:from>
    <xdr:to>
      <xdr:col>15</xdr:col>
      <xdr:colOff>101600</xdr:colOff>
      <xdr:row>36</xdr:row>
      <xdr:rowOff>165183</xdr:rowOff>
    </xdr:to>
    <xdr:sp macro="" textlink="">
      <xdr:nvSpPr>
        <xdr:cNvPr id="84" name="楕円 83"/>
        <xdr:cNvSpPr/>
      </xdr:nvSpPr>
      <xdr:spPr>
        <a:xfrm>
          <a:off x="2857500" y="62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10260</xdr:rowOff>
    </xdr:from>
    <xdr:ext cx="534377" cy="259045"/>
    <xdr:sp macro="" textlink="">
      <xdr:nvSpPr>
        <xdr:cNvPr id="85" name="テキスト ボックス 84"/>
        <xdr:cNvSpPr txBox="1"/>
      </xdr:nvSpPr>
      <xdr:spPr>
        <a:xfrm>
          <a:off x="2641111" y="60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42285</xdr:rowOff>
    </xdr:from>
    <xdr:to>
      <xdr:col>10</xdr:col>
      <xdr:colOff>165100</xdr:colOff>
      <xdr:row>36</xdr:row>
      <xdr:rowOff>143885</xdr:rowOff>
    </xdr:to>
    <xdr:sp macro="" textlink="">
      <xdr:nvSpPr>
        <xdr:cNvPr id="86" name="楕円 85"/>
        <xdr:cNvSpPr/>
      </xdr:nvSpPr>
      <xdr:spPr>
        <a:xfrm>
          <a:off x="1968500" y="6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160412</xdr:rowOff>
    </xdr:from>
    <xdr:ext cx="534377" cy="259045"/>
    <xdr:sp macro="" textlink="">
      <xdr:nvSpPr>
        <xdr:cNvPr id="87" name="テキスト ボックス 86"/>
        <xdr:cNvSpPr txBox="1"/>
      </xdr:nvSpPr>
      <xdr:spPr>
        <a:xfrm>
          <a:off x="1752111" y="598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56991</xdr:rowOff>
    </xdr:from>
    <xdr:to>
      <xdr:col>6</xdr:col>
      <xdr:colOff>38100</xdr:colOff>
      <xdr:row>36</xdr:row>
      <xdr:rowOff>158591</xdr:rowOff>
    </xdr:to>
    <xdr:sp macro="" textlink="">
      <xdr:nvSpPr>
        <xdr:cNvPr id="88" name="楕円 87"/>
        <xdr:cNvSpPr/>
      </xdr:nvSpPr>
      <xdr:spPr>
        <a:xfrm>
          <a:off x="1079500" y="62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3668</xdr:rowOff>
    </xdr:from>
    <xdr:ext cx="534377" cy="259045"/>
    <xdr:sp macro="" textlink="">
      <xdr:nvSpPr>
        <xdr:cNvPr id="89" name="テキスト ボックス 88"/>
        <xdr:cNvSpPr txBox="1"/>
      </xdr:nvSpPr>
      <xdr:spPr>
        <a:xfrm>
          <a:off x="863111" y="600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115868</xdr:rowOff>
    </xdr:from>
    <xdr:to>
      <xdr:col>24</xdr:col>
      <xdr:colOff>63500</xdr:colOff>
      <xdr:row>55</xdr:row>
      <xdr:rowOff>161617</xdr:rowOff>
    </xdr:to>
    <xdr:cxnSp macro="">
      <xdr:nvCxnSpPr>
        <xdr:cNvPr id="123" name="直線コネクタ 122"/>
        <xdr:cNvCxnSpPr/>
      </xdr:nvCxnSpPr>
      <xdr:spPr>
        <a:xfrm flipV="1">
          <a:off x="3797300" y="9545618"/>
          <a:ext cx="838200" cy="4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161617</xdr:rowOff>
    </xdr:from>
    <xdr:to>
      <xdr:col>19</xdr:col>
      <xdr:colOff>177800</xdr:colOff>
      <xdr:row>56</xdr:row>
      <xdr:rowOff>4026</xdr:rowOff>
    </xdr:to>
    <xdr:cxnSp macro="">
      <xdr:nvCxnSpPr>
        <xdr:cNvPr id="126" name="直線コネクタ 125"/>
        <xdr:cNvCxnSpPr/>
      </xdr:nvCxnSpPr>
      <xdr:spPr>
        <a:xfrm flipV="1">
          <a:off x="2908300" y="9591367"/>
          <a:ext cx="889000" cy="1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4026</xdr:rowOff>
    </xdr:from>
    <xdr:to>
      <xdr:col>15</xdr:col>
      <xdr:colOff>50800</xdr:colOff>
      <xdr:row>56</xdr:row>
      <xdr:rowOff>145729</xdr:rowOff>
    </xdr:to>
    <xdr:cxnSp macro="">
      <xdr:nvCxnSpPr>
        <xdr:cNvPr id="129" name="直線コネクタ 128"/>
        <xdr:cNvCxnSpPr/>
      </xdr:nvCxnSpPr>
      <xdr:spPr>
        <a:xfrm flipV="1">
          <a:off x="2019300" y="9605226"/>
          <a:ext cx="889000" cy="1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145729</xdr:rowOff>
    </xdr:from>
    <xdr:to>
      <xdr:col>10</xdr:col>
      <xdr:colOff>114300</xdr:colOff>
      <xdr:row>57</xdr:row>
      <xdr:rowOff>46545</xdr:rowOff>
    </xdr:to>
    <xdr:cxnSp macro="">
      <xdr:nvCxnSpPr>
        <xdr:cNvPr id="132" name="直線コネクタ 131"/>
        <xdr:cNvCxnSpPr/>
      </xdr:nvCxnSpPr>
      <xdr:spPr>
        <a:xfrm flipV="1">
          <a:off x="1130300" y="9746929"/>
          <a:ext cx="889000" cy="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65068</xdr:rowOff>
    </xdr:from>
    <xdr:to>
      <xdr:col>24</xdr:col>
      <xdr:colOff>114300</xdr:colOff>
      <xdr:row>55</xdr:row>
      <xdr:rowOff>166668</xdr:rowOff>
    </xdr:to>
    <xdr:sp macro="" textlink="">
      <xdr:nvSpPr>
        <xdr:cNvPr id="142" name="楕円 141"/>
        <xdr:cNvSpPr/>
      </xdr:nvSpPr>
      <xdr:spPr>
        <a:xfrm>
          <a:off x="4584700" y="94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87945</xdr:rowOff>
    </xdr:from>
    <xdr:ext cx="534377" cy="259045"/>
    <xdr:sp macro="" textlink="">
      <xdr:nvSpPr>
        <xdr:cNvPr id="143" name="物件費該当値テキスト"/>
        <xdr:cNvSpPr txBox="1"/>
      </xdr:nvSpPr>
      <xdr:spPr>
        <a:xfrm>
          <a:off x="4686300" y="93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110817</xdr:rowOff>
    </xdr:from>
    <xdr:to>
      <xdr:col>20</xdr:col>
      <xdr:colOff>38100</xdr:colOff>
      <xdr:row>56</xdr:row>
      <xdr:rowOff>40967</xdr:rowOff>
    </xdr:to>
    <xdr:sp macro="" textlink="">
      <xdr:nvSpPr>
        <xdr:cNvPr id="144" name="楕円 143"/>
        <xdr:cNvSpPr/>
      </xdr:nvSpPr>
      <xdr:spPr>
        <a:xfrm>
          <a:off x="3746500" y="95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57494</xdr:rowOff>
    </xdr:from>
    <xdr:ext cx="534377" cy="259045"/>
    <xdr:sp macro="" textlink="">
      <xdr:nvSpPr>
        <xdr:cNvPr id="145" name="テキスト ボックス 144"/>
        <xdr:cNvSpPr txBox="1"/>
      </xdr:nvSpPr>
      <xdr:spPr>
        <a:xfrm>
          <a:off x="3530111" y="931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124676</xdr:rowOff>
    </xdr:from>
    <xdr:to>
      <xdr:col>15</xdr:col>
      <xdr:colOff>101600</xdr:colOff>
      <xdr:row>56</xdr:row>
      <xdr:rowOff>54826</xdr:rowOff>
    </xdr:to>
    <xdr:sp macro="" textlink="">
      <xdr:nvSpPr>
        <xdr:cNvPr id="146" name="楕円 145"/>
        <xdr:cNvSpPr/>
      </xdr:nvSpPr>
      <xdr:spPr>
        <a:xfrm>
          <a:off x="2857500" y="95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71353</xdr:rowOff>
    </xdr:from>
    <xdr:ext cx="534377" cy="259045"/>
    <xdr:sp macro="" textlink="">
      <xdr:nvSpPr>
        <xdr:cNvPr id="147" name="テキスト ボックス 146"/>
        <xdr:cNvSpPr txBox="1"/>
      </xdr:nvSpPr>
      <xdr:spPr>
        <a:xfrm>
          <a:off x="2641111" y="932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94929</xdr:rowOff>
    </xdr:from>
    <xdr:to>
      <xdr:col>10</xdr:col>
      <xdr:colOff>165100</xdr:colOff>
      <xdr:row>57</xdr:row>
      <xdr:rowOff>25079</xdr:rowOff>
    </xdr:to>
    <xdr:sp macro="" textlink="">
      <xdr:nvSpPr>
        <xdr:cNvPr id="148" name="楕円 147"/>
        <xdr:cNvSpPr/>
      </xdr:nvSpPr>
      <xdr:spPr>
        <a:xfrm>
          <a:off x="1968500" y="969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16206</xdr:rowOff>
    </xdr:from>
    <xdr:ext cx="534377" cy="259045"/>
    <xdr:sp macro="" textlink="">
      <xdr:nvSpPr>
        <xdr:cNvPr id="149" name="テキスト ボックス 148"/>
        <xdr:cNvSpPr txBox="1"/>
      </xdr:nvSpPr>
      <xdr:spPr>
        <a:xfrm>
          <a:off x="1752111" y="97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167195</xdr:rowOff>
    </xdr:from>
    <xdr:to>
      <xdr:col>6</xdr:col>
      <xdr:colOff>38100</xdr:colOff>
      <xdr:row>57</xdr:row>
      <xdr:rowOff>97345</xdr:rowOff>
    </xdr:to>
    <xdr:sp macro="" textlink="">
      <xdr:nvSpPr>
        <xdr:cNvPr id="150" name="楕円 149"/>
        <xdr:cNvSpPr/>
      </xdr:nvSpPr>
      <xdr:spPr>
        <a:xfrm>
          <a:off x="1079500" y="97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88472</xdr:rowOff>
    </xdr:from>
    <xdr:ext cx="534377" cy="259045"/>
    <xdr:sp macro="" textlink="">
      <xdr:nvSpPr>
        <xdr:cNvPr id="151" name="テキスト ボックス 150"/>
        <xdr:cNvSpPr txBox="1"/>
      </xdr:nvSpPr>
      <xdr:spPr>
        <a:xfrm>
          <a:off x="863111" y="986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79442</xdr:rowOff>
    </xdr:from>
    <xdr:to>
      <xdr:col>24</xdr:col>
      <xdr:colOff>63500</xdr:colOff>
      <xdr:row>78</xdr:row>
      <xdr:rowOff>88768</xdr:rowOff>
    </xdr:to>
    <xdr:cxnSp macro="">
      <xdr:nvCxnSpPr>
        <xdr:cNvPr id="178" name="直線コネクタ 177"/>
        <xdr:cNvCxnSpPr/>
      </xdr:nvCxnSpPr>
      <xdr:spPr>
        <a:xfrm flipV="1">
          <a:off x="3797300" y="13452542"/>
          <a:ext cx="8382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88768</xdr:rowOff>
    </xdr:from>
    <xdr:to>
      <xdr:col>19</xdr:col>
      <xdr:colOff>177800</xdr:colOff>
      <xdr:row>78</xdr:row>
      <xdr:rowOff>91740</xdr:rowOff>
    </xdr:to>
    <xdr:cxnSp macro="">
      <xdr:nvCxnSpPr>
        <xdr:cNvPr id="181" name="直線コネクタ 180"/>
        <xdr:cNvCxnSpPr/>
      </xdr:nvCxnSpPr>
      <xdr:spPr>
        <a:xfrm flipV="1">
          <a:off x="2908300" y="13461868"/>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89545</xdr:rowOff>
    </xdr:from>
    <xdr:to>
      <xdr:col>15</xdr:col>
      <xdr:colOff>50800</xdr:colOff>
      <xdr:row>78</xdr:row>
      <xdr:rowOff>91740</xdr:rowOff>
    </xdr:to>
    <xdr:cxnSp macro="">
      <xdr:nvCxnSpPr>
        <xdr:cNvPr id="184" name="直線コネクタ 183"/>
        <xdr:cNvCxnSpPr/>
      </xdr:nvCxnSpPr>
      <xdr:spPr>
        <a:xfrm>
          <a:off x="2019300" y="13462645"/>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78115</xdr:rowOff>
    </xdr:from>
    <xdr:to>
      <xdr:col>10</xdr:col>
      <xdr:colOff>114300</xdr:colOff>
      <xdr:row>78</xdr:row>
      <xdr:rowOff>89545</xdr:rowOff>
    </xdr:to>
    <xdr:cxnSp macro="">
      <xdr:nvCxnSpPr>
        <xdr:cNvPr id="187" name="直線コネクタ 186"/>
        <xdr:cNvCxnSpPr/>
      </xdr:nvCxnSpPr>
      <xdr:spPr>
        <a:xfrm>
          <a:off x="1130300" y="134512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28642</xdr:rowOff>
    </xdr:from>
    <xdr:to>
      <xdr:col>24</xdr:col>
      <xdr:colOff>114300</xdr:colOff>
      <xdr:row>78</xdr:row>
      <xdr:rowOff>130242</xdr:rowOff>
    </xdr:to>
    <xdr:sp macro="" textlink="">
      <xdr:nvSpPr>
        <xdr:cNvPr id="197" name="楕円 196"/>
        <xdr:cNvSpPr/>
      </xdr:nvSpPr>
      <xdr:spPr>
        <a:xfrm>
          <a:off x="45847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115019</xdr:rowOff>
    </xdr:from>
    <xdr:ext cx="469744" cy="259045"/>
    <xdr:sp macro="" textlink="">
      <xdr:nvSpPr>
        <xdr:cNvPr id="198" name="維持補修費該当値テキスト"/>
        <xdr:cNvSpPr txBox="1"/>
      </xdr:nvSpPr>
      <xdr:spPr>
        <a:xfrm>
          <a:off x="4686300" y="1331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37968</xdr:rowOff>
    </xdr:from>
    <xdr:to>
      <xdr:col>20</xdr:col>
      <xdr:colOff>38100</xdr:colOff>
      <xdr:row>78</xdr:row>
      <xdr:rowOff>139568</xdr:rowOff>
    </xdr:to>
    <xdr:sp macro="" textlink="">
      <xdr:nvSpPr>
        <xdr:cNvPr id="199" name="楕円 198"/>
        <xdr:cNvSpPr/>
      </xdr:nvSpPr>
      <xdr:spPr>
        <a:xfrm>
          <a:off x="3746500" y="134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130695</xdr:rowOff>
    </xdr:from>
    <xdr:ext cx="469744" cy="259045"/>
    <xdr:sp macro="" textlink="">
      <xdr:nvSpPr>
        <xdr:cNvPr id="200" name="テキスト ボックス 199"/>
        <xdr:cNvSpPr txBox="1"/>
      </xdr:nvSpPr>
      <xdr:spPr>
        <a:xfrm>
          <a:off x="3562428" y="1350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40940</xdr:rowOff>
    </xdr:from>
    <xdr:to>
      <xdr:col>15</xdr:col>
      <xdr:colOff>101600</xdr:colOff>
      <xdr:row>78</xdr:row>
      <xdr:rowOff>142540</xdr:rowOff>
    </xdr:to>
    <xdr:sp macro="" textlink="">
      <xdr:nvSpPr>
        <xdr:cNvPr id="201" name="楕円 200"/>
        <xdr:cNvSpPr/>
      </xdr:nvSpPr>
      <xdr:spPr>
        <a:xfrm>
          <a:off x="2857500" y="13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133667</xdr:rowOff>
    </xdr:from>
    <xdr:ext cx="469744" cy="259045"/>
    <xdr:sp macro="" textlink="">
      <xdr:nvSpPr>
        <xdr:cNvPr id="202" name="テキスト ボックス 201"/>
        <xdr:cNvSpPr txBox="1"/>
      </xdr:nvSpPr>
      <xdr:spPr>
        <a:xfrm>
          <a:off x="2673428" y="135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38745</xdr:rowOff>
    </xdr:from>
    <xdr:to>
      <xdr:col>10</xdr:col>
      <xdr:colOff>165100</xdr:colOff>
      <xdr:row>78</xdr:row>
      <xdr:rowOff>140345</xdr:rowOff>
    </xdr:to>
    <xdr:sp macro="" textlink="">
      <xdr:nvSpPr>
        <xdr:cNvPr id="203" name="楕円 202"/>
        <xdr:cNvSpPr/>
      </xdr:nvSpPr>
      <xdr:spPr>
        <a:xfrm>
          <a:off x="1968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131472</xdr:rowOff>
    </xdr:from>
    <xdr:ext cx="469744" cy="259045"/>
    <xdr:sp macro="" textlink="">
      <xdr:nvSpPr>
        <xdr:cNvPr id="204" name="テキスト ボックス 203"/>
        <xdr:cNvSpPr txBox="1"/>
      </xdr:nvSpPr>
      <xdr:spPr>
        <a:xfrm>
          <a:off x="1784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27315</xdr:rowOff>
    </xdr:from>
    <xdr:to>
      <xdr:col>6</xdr:col>
      <xdr:colOff>38100</xdr:colOff>
      <xdr:row>78</xdr:row>
      <xdr:rowOff>128915</xdr:rowOff>
    </xdr:to>
    <xdr:sp macro="" textlink="">
      <xdr:nvSpPr>
        <xdr:cNvPr id="205" name="楕円 204"/>
        <xdr:cNvSpPr/>
      </xdr:nvSpPr>
      <xdr:spPr>
        <a:xfrm>
          <a:off x="10795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120042</xdr:rowOff>
    </xdr:from>
    <xdr:ext cx="469744" cy="259045"/>
    <xdr:sp macro="" textlink="">
      <xdr:nvSpPr>
        <xdr:cNvPr id="206" name="テキスト ボックス 205"/>
        <xdr:cNvSpPr txBox="1"/>
      </xdr:nvSpPr>
      <xdr:spPr>
        <a:xfrm>
          <a:off x="895428" y="1349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73724</xdr:rowOff>
    </xdr:from>
    <xdr:to>
      <xdr:col>24</xdr:col>
      <xdr:colOff>63500</xdr:colOff>
      <xdr:row>96</xdr:row>
      <xdr:rowOff>135040</xdr:rowOff>
    </xdr:to>
    <xdr:cxnSp macro="">
      <xdr:nvCxnSpPr>
        <xdr:cNvPr id="236" name="直線コネクタ 235"/>
        <xdr:cNvCxnSpPr/>
      </xdr:nvCxnSpPr>
      <xdr:spPr>
        <a:xfrm flipV="1">
          <a:off x="3797300" y="16532924"/>
          <a:ext cx="838200" cy="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77800</xdr:rowOff>
    </xdr:from>
    <xdr:to>
      <xdr:col>19</xdr:col>
      <xdr:colOff>177800</xdr:colOff>
      <xdr:row>96</xdr:row>
      <xdr:rowOff>135040</xdr:rowOff>
    </xdr:to>
    <xdr:cxnSp macro="">
      <xdr:nvCxnSpPr>
        <xdr:cNvPr id="239" name="直線コネクタ 238"/>
        <xdr:cNvCxnSpPr/>
      </xdr:nvCxnSpPr>
      <xdr:spPr>
        <a:xfrm>
          <a:off x="2908300" y="16537000"/>
          <a:ext cx="889000" cy="5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77800</xdr:rowOff>
    </xdr:from>
    <xdr:to>
      <xdr:col>15</xdr:col>
      <xdr:colOff>50800</xdr:colOff>
      <xdr:row>96</xdr:row>
      <xdr:rowOff>144983</xdr:rowOff>
    </xdr:to>
    <xdr:cxnSp macro="">
      <xdr:nvCxnSpPr>
        <xdr:cNvPr id="242" name="直線コネクタ 241"/>
        <xdr:cNvCxnSpPr/>
      </xdr:nvCxnSpPr>
      <xdr:spPr>
        <a:xfrm flipV="1">
          <a:off x="2019300" y="16537000"/>
          <a:ext cx="8890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144983</xdr:rowOff>
    </xdr:from>
    <xdr:to>
      <xdr:col>10</xdr:col>
      <xdr:colOff>114300</xdr:colOff>
      <xdr:row>97</xdr:row>
      <xdr:rowOff>42672</xdr:rowOff>
    </xdr:to>
    <xdr:cxnSp macro="">
      <xdr:nvCxnSpPr>
        <xdr:cNvPr id="245" name="直線コネクタ 244"/>
        <xdr:cNvCxnSpPr/>
      </xdr:nvCxnSpPr>
      <xdr:spPr>
        <a:xfrm flipV="1">
          <a:off x="1130300" y="16604183"/>
          <a:ext cx="889000" cy="6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22924</xdr:rowOff>
    </xdr:from>
    <xdr:to>
      <xdr:col>24</xdr:col>
      <xdr:colOff>114300</xdr:colOff>
      <xdr:row>96</xdr:row>
      <xdr:rowOff>124524</xdr:rowOff>
    </xdr:to>
    <xdr:sp macro="" textlink="">
      <xdr:nvSpPr>
        <xdr:cNvPr id="255" name="楕円 254"/>
        <xdr:cNvSpPr/>
      </xdr:nvSpPr>
      <xdr:spPr>
        <a:xfrm>
          <a:off x="4584700" y="164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45801</xdr:rowOff>
    </xdr:from>
    <xdr:ext cx="534377" cy="259045"/>
    <xdr:sp macro="" textlink="">
      <xdr:nvSpPr>
        <xdr:cNvPr id="256" name="扶助費該当値テキスト"/>
        <xdr:cNvSpPr txBox="1"/>
      </xdr:nvSpPr>
      <xdr:spPr>
        <a:xfrm>
          <a:off x="4686300" y="1633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84240</xdr:rowOff>
    </xdr:from>
    <xdr:to>
      <xdr:col>20</xdr:col>
      <xdr:colOff>38100</xdr:colOff>
      <xdr:row>97</xdr:row>
      <xdr:rowOff>14390</xdr:rowOff>
    </xdr:to>
    <xdr:sp macro="" textlink="">
      <xdr:nvSpPr>
        <xdr:cNvPr id="257" name="楕円 256"/>
        <xdr:cNvSpPr/>
      </xdr:nvSpPr>
      <xdr:spPr>
        <a:xfrm>
          <a:off x="3746500" y="165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30917</xdr:rowOff>
    </xdr:from>
    <xdr:ext cx="534377" cy="259045"/>
    <xdr:sp macro="" textlink="">
      <xdr:nvSpPr>
        <xdr:cNvPr id="258" name="テキスト ボックス 257"/>
        <xdr:cNvSpPr txBox="1"/>
      </xdr:nvSpPr>
      <xdr:spPr>
        <a:xfrm>
          <a:off x="3530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27000</xdr:rowOff>
    </xdr:from>
    <xdr:to>
      <xdr:col>15</xdr:col>
      <xdr:colOff>101600</xdr:colOff>
      <xdr:row>96</xdr:row>
      <xdr:rowOff>128600</xdr:rowOff>
    </xdr:to>
    <xdr:sp macro="" textlink="">
      <xdr:nvSpPr>
        <xdr:cNvPr id="259" name="楕円 258"/>
        <xdr:cNvSpPr/>
      </xdr:nvSpPr>
      <xdr:spPr>
        <a:xfrm>
          <a:off x="2857500" y="164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145127</xdr:rowOff>
    </xdr:from>
    <xdr:ext cx="534377" cy="259045"/>
    <xdr:sp macro="" textlink="">
      <xdr:nvSpPr>
        <xdr:cNvPr id="260" name="テキスト ボックス 259"/>
        <xdr:cNvSpPr txBox="1"/>
      </xdr:nvSpPr>
      <xdr:spPr>
        <a:xfrm>
          <a:off x="2641111" y="162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94183</xdr:rowOff>
    </xdr:from>
    <xdr:to>
      <xdr:col>10</xdr:col>
      <xdr:colOff>165100</xdr:colOff>
      <xdr:row>97</xdr:row>
      <xdr:rowOff>24333</xdr:rowOff>
    </xdr:to>
    <xdr:sp macro="" textlink="">
      <xdr:nvSpPr>
        <xdr:cNvPr id="261" name="楕円 260"/>
        <xdr:cNvSpPr/>
      </xdr:nvSpPr>
      <xdr:spPr>
        <a:xfrm>
          <a:off x="1968500" y="165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40860</xdr:rowOff>
    </xdr:from>
    <xdr:ext cx="534377" cy="259045"/>
    <xdr:sp macro="" textlink="">
      <xdr:nvSpPr>
        <xdr:cNvPr id="262" name="テキスト ボックス 261"/>
        <xdr:cNvSpPr txBox="1"/>
      </xdr:nvSpPr>
      <xdr:spPr>
        <a:xfrm>
          <a:off x="1752111" y="1632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63" name="楕円 262"/>
        <xdr:cNvSpPr/>
      </xdr:nvSpPr>
      <xdr:spPr>
        <a:xfrm>
          <a:off x="1079500" y="166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64" name="テキスト ボックス 263"/>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3711</xdr:rowOff>
    </xdr:from>
    <xdr:to>
      <xdr:col>55</xdr:col>
      <xdr:colOff>0</xdr:colOff>
      <xdr:row>35</xdr:row>
      <xdr:rowOff>24586</xdr:rowOff>
    </xdr:to>
    <xdr:cxnSp macro="">
      <xdr:nvCxnSpPr>
        <xdr:cNvPr id="297" name="直線コネクタ 296"/>
        <xdr:cNvCxnSpPr/>
      </xdr:nvCxnSpPr>
      <xdr:spPr>
        <a:xfrm>
          <a:off x="9639300" y="6004461"/>
          <a:ext cx="838200" cy="2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3711</xdr:rowOff>
    </xdr:from>
    <xdr:to>
      <xdr:col>50</xdr:col>
      <xdr:colOff>114300</xdr:colOff>
      <xdr:row>35</xdr:row>
      <xdr:rowOff>45317</xdr:rowOff>
    </xdr:to>
    <xdr:cxnSp macro="">
      <xdr:nvCxnSpPr>
        <xdr:cNvPr id="300" name="直線コネクタ 299"/>
        <xdr:cNvCxnSpPr/>
      </xdr:nvCxnSpPr>
      <xdr:spPr>
        <a:xfrm flipV="1">
          <a:off x="8750300" y="6004461"/>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45317</xdr:rowOff>
    </xdr:from>
    <xdr:to>
      <xdr:col>45</xdr:col>
      <xdr:colOff>177800</xdr:colOff>
      <xdr:row>36</xdr:row>
      <xdr:rowOff>49989</xdr:rowOff>
    </xdr:to>
    <xdr:cxnSp macro="">
      <xdr:nvCxnSpPr>
        <xdr:cNvPr id="303" name="直線コネクタ 302"/>
        <xdr:cNvCxnSpPr/>
      </xdr:nvCxnSpPr>
      <xdr:spPr>
        <a:xfrm flipV="1">
          <a:off x="7861300" y="6046067"/>
          <a:ext cx="889000" cy="17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39230</xdr:rowOff>
    </xdr:from>
    <xdr:to>
      <xdr:col>41</xdr:col>
      <xdr:colOff>50800</xdr:colOff>
      <xdr:row>36</xdr:row>
      <xdr:rowOff>49989</xdr:rowOff>
    </xdr:to>
    <xdr:cxnSp macro="">
      <xdr:nvCxnSpPr>
        <xdr:cNvPr id="306" name="直線コネクタ 305"/>
        <xdr:cNvCxnSpPr/>
      </xdr:nvCxnSpPr>
      <xdr:spPr>
        <a:xfrm>
          <a:off x="6972300" y="6211430"/>
          <a:ext cx="889000" cy="1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8" name="テキスト ボックス 307"/>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10" name="テキスト ボックス 309"/>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145236</xdr:rowOff>
    </xdr:from>
    <xdr:to>
      <xdr:col>55</xdr:col>
      <xdr:colOff>50800</xdr:colOff>
      <xdr:row>35</xdr:row>
      <xdr:rowOff>75386</xdr:rowOff>
    </xdr:to>
    <xdr:sp macro="" textlink="">
      <xdr:nvSpPr>
        <xdr:cNvPr id="316" name="楕円 315"/>
        <xdr:cNvSpPr/>
      </xdr:nvSpPr>
      <xdr:spPr>
        <a:xfrm>
          <a:off x="10426700" y="59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168113</xdr:rowOff>
    </xdr:from>
    <xdr:ext cx="534377" cy="259045"/>
    <xdr:sp macro="" textlink="">
      <xdr:nvSpPr>
        <xdr:cNvPr id="317" name="補助費等該当値テキスト"/>
        <xdr:cNvSpPr txBox="1"/>
      </xdr:nvSpPr>
      <xdr:spPr>
        <a:xfrm>
          <a:off x="10528300" y="58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124361</xdr:rowOff>
    </xdr:from>
    <xdr:to>
      <xdr:col>50</xdr:col>
      <xdr:colOff>165100</xdr:colOff>
      <xdr:row>35</xdr:row>
      <xdr:rowOff>54511</xdr:rowOff>
    </xdr:to>
    <xdr:sp macro="" textlink="">
      <xdr:nvSpPr>
        <xdr:cNvPr id="318" name="楕円 317"/>
        <xdr:cNvSpPr/>
      </xdr:nvSpPr>
      <xdr:spPr>
        <a:xfrm>
          <a:off x="9588500" y="59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71038</xdr:rowOff>
    </xdr:from>
    <xdr:ext cx="534377" cy="259045"/>
    <xdr:sp macro="" textlink="">
      <xdr:nvSpPr>
        <xdr:cNvPr id="319" name="テキスト ボックス 318"/>
        <xdr:cNvSpPr txBox="1"/>
      </xdr:nvSpPr>
      <xdr:spPr>
        <a:xfrm>
          <a:off x="9372111" y="57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165967</xdr:rowOff>
    </xdr:from>
    <xdr:to>
      <xdr:col>46</xdr:col>
      <xdr:colOff>38100</xdr:colOff>
      <xdr:row>35</xdr:row>
      <xdr:rowOff>96117</xdr:rowOff>
    </xdr:to>
    <xdr:sp macro="" textlink="">
      <xdr:nvSpPr>
        <xdr:cNvPr id="320" name="楕円 319"/>
        <xdr:cNvSpPr/>
      </xdr:nvSpPr>
      <xdr:spPr>
        <a:xfrm>
          <a:off x="8699500" y="59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112644</xdr:rowOff>
    </xdr:from>
    <xdr:ext cx="534377" cy="259045"/>
    <xdr:sp macro="" textlink="">
      <xdr:nvSpPr>
        <xdr:cNvPr id="321" name="テキスト ボックス 320"/>
        <xdr:cNvSpPr txBox="1"/>
      </xdr:nvSpPr>
      <xdr:spPr>
        <a:xfrm>
          <a:off x="8483111" y="57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170639</xdr:rowOff>
    </xdr:from>
    <xdr:to>
      <xdr:col>41</xdr:col>
      <xdr:colOff>101600</xdr:colOff>
      <xdr:row>36</xdr:row>
      <xdr:rowOff>100789</xdr:rowOff>
    </xdr:to>
    <xdr:sp macro="" textlink="">
      <xdr:nvSpPr>
        <xdr:cNvPr id="322" name="楕円 321"/>
        <xdr:cNvSpPr/>
      </xdr:nvSpPr>
      <xdr:spPr>
        <a:xfrm>
          <a:off x="7810500" y="61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117316</xdr:rowOff>
    </xdr:from>
    <xdr:ext cx="534377" cy="259045"/>
    <xdr:sp macro="" textlink="">
      <xdr:nvSpPr>
        <xdr:cNvPr id="323" name="テキスト ボックス 322"/>
        <xdr:cNvSpPr txBox="1"/>
      </xdr:nvSpPr>
      <xdr:spPr>
        <a:xfrm>
          <a:off x="7594111" y="59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159880</xdr:rowOff>
    </xdr:from>
    <xdr:to>
      <xdr:col>36</xdr:col>
      <xdr:colOff>165100</xdr:colOff>
      <xdr:row>36</xdr:row>
      <xdr:rowOff>90030</xdr:rowOff>
    </xdr:to>
    <xdr:sp macro="" textlink="">
      <xdr:nvSpPr>
        <xdr:cNvPr id="324" name="楕円 323"/>
        <xdr:cNvSpPr/>
      </xdr:nvSpPr>
      <xdr:spPr>
        <a:xfrm>
          <a:off x="6921500" y="61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106557</xdr:rowOff>
    </xdr:from>
    <xdr:ext cx="534377" cy="259045"/>
    <xdr:sp macro="" textlink="">
      <xdr:nvSpPr>
        <xdr:cNvPr id="325" name="テキスト ボックス 324"/>
        <xdr:cNvSpPr txBox="1"/>
      </xdr:nvSpPr>
      <xdr:spPr>
        <a:xfrm>
          <a:off x="6705111" y="59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5695</xdr:rowOff>
    </xdr:from>
    <xdr:to>
      <xdr:col>55</xdr:col>
      <xdr:colOff>0</xdr:colOff>
      <xdr:row>58</xdr:row>
      <xdr:rowOff>13269</xdr:rowOff>
    </xdr:to>
    <xdr:cxnSp macro="">
      <xdr:nvCxnSpPr>
        <xdr:cNvPr id="354" name="直線コネクタ 353"/>
        <xdr:cNvCxnSpPr/>
      </xdr:nvCxnSpPr>
      <xdr:spPr>
        <a:xfrm flipV="1">
          <a:off x="9639300" y="9606895"/>
          <a:ext cx="838200" cy="35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13269</xdr:rowOff>
    </xdr:from>
    <xdr:to>
      <xdr:col>50</xdr:col>
      <xdr:colOff>114300</xdr:colOff>
      <xdr:row>58</xdr:row>
      <xdr:rowOff>48504</xdr:rowOff>
    </xdr:to>
    <xdr:cxnSp macro="">
      <xdr:nvCxnSpPr>
        <xdr:cNvPr id="357" name="直線コネクタ 356"/>
        <xdr:cNvCxnSpPr/>
      </xdr:nvCxnSpPr>
      <xdr:spPr>
        <a:xfrm flipV="1">
          <a:off x="8750300" y="9957369"/>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23960</xdr:rowOff>
    </xdr:from>
    <xdr:to>
      <xdr:col>45</xdr:col>
      <xdr:colOff>177800</xdr:colOff>
      <xdr:row>58</xdr:row>
      <xdr:rowOff>48504</xdr:rowOff>
    </xdr:to>
    <xdr:cxnSp macro="">
      <xdr:nvCxnSpPr>
        <xdr:cNvPr id="360" name="直線コネクタ 359"/>
        <xdr:cNvCxnSpPr/>
      </xdr:nvCxnSpPr>
      <xdr:spPr>
        <a:xfrm>
          <a:off x="7861300" y="9968060"/>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112428</xdr:rowOff>
    </xdr:from>
    <xdr:to>
      <xdr:col>41</xdr:col>
      <xdr:colOff>50800</xdr:colOff>
      <xdr:row>58</xdr:row>
      <xdr:rowOff>23960</xdr:rowOff>
    </xdr:to>
    <xdr:cxnSp macro="">
      <xdr:nvCxnSpPr>
        <xdr:cNvPr id="363" name="直線コネクタ 362"/>
        <xdr:cNvCxnSpPr/>
      </xdr:nvCxnSpPr>
      <xdr:spPr>
        <a:xfrm>
          <a:off x="6972300" y="9885078"/>
          <a:ext cx="889000" cy="8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126345</xdr:rowOff>
    </xdr:from>
    <xdr:to>
      <xdr:col>55</xdr:col>
      <xdr:colOff>50800</xdr:colOff>
      <xdr:row>56</xdr:row>
      <xdr:rowOff>56495</xdr:rowOff>
    </xdr:to>
    <xdr:sp macro="" textlink="">
      <xdr:nvSpPr>
        <xdr:cNvPr id="373" name="楕円 372"/>
        <xdr:cNvSpPr/>
      </xdr:nvSpPr>
      <xdr:spPr>
        <a:xfrm>
          <a:off x="10426700" y="955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149222</xdr:rowOff>
    </xdr:from>
    <xdr:ext cx="534377" cy="259045"/>
    <xdr:sp macro="" textlink="">
      <xdr:nvSpPr>
        <xdr:cNvPr id="374" name="普通建設事業費該当値テキスト"/>
        <xdr:cNvSpPr txBox="1"/>
      </xdr:nvSpPr>
      <xdr:spPr>
        <a:xfrm>
          <a:off x="10528300" y="94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133919</xdr:rowOff>
    </xdr:from>
    <xdr:to>
      <xdr:col>50</xdr:col>
      <xdr:colOff>165100</xdr:colOff>
      <xdr:row>58</xdr:row>
      <xdr:rowOff>64069</xdr:rowOff>
    </xdr:to>
    <xdr:sp macro="" textlink="">
      <xdr:nvSpPr>
        <xdr:cNvPr id="375" name="楕円 374"/>
        <xdr:cNvSpPr/>
      </xdr:nvSpPr>
      <xdr:spPr>
        <a:xfrm>
          <a:off x="9588500" y="99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55196</xdr:rowOff>
    </xdr:from>
    <xdr:ext cx="534377" cy="259045"/>
    <xdr:sp macro="" textlink="">
      <xdr:nvSpPr>
        <xdr:cNvPr id="376" name="テキスト ボックス 375"/>
        <xdr:cNvSpPr txBox="1"/>
      </xdr:nvSpPr>
      <xdr:spPr>
        <a:xfrm>
          <a:off x="9372111" y="99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169154</xdr:rowOff>
    </xdr:from>
    <xdr:to>
      <xdr:col>46</xdr:col>
      <xdr:colOff>38100</xdr:colOff>
      <xdr:row>58</xdr:row>
      <xdr:rowOff>99304</xdr:rowOff>
    </xdr:to>
    <xdr:sp macro="" textlink="">
      <xdr:nvSpPr>
        <xdr:cNvPr id="377" name="楕円 376"/>
        <xdr:cNvSpPr/>
      </xdr:nvSpPr>
      <xdr:spPr>
        <a:xfrm>
          <a:off x="8699500" y="99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90431</xdr:rowOff>
    </xdr:from>
    <xdr:ext cx="534377" cy="259045"/>
    <xdr:sp macro="" textlink="">
      <xdr:nvSpPr>
        <xdr:cNvPr id="378" name="テキスト ボックス 377"/>
        <xdr:cNvSpPr txBox="1"/>
      </xdr:nvSpPr>
      <xdr:spPr>
        <a:xfrm>
          <a:off x="84831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144610</xdr:rowOff>
    </xdr:from>
    <xdr:to>
      <xdr:col>41</xdr:col>
      <xdr:colOff>101600</xdr:colOff>
      <xdr:row>58</xdr:row>
      <xdr:rowOff>74760</xdr:rowOff>
    </xdr:to>
    <xdr:sp macro="" textlink="">
      <xdr:nvSpPr>
        <xdr:cNvPr id="379" name="楕円 378"/>
        <xdr:cNvSpPr/>
      </xdr:nvSpPr>
      <xdr:spPr>
        <a:xfrm>
          <a:off x="7810500" y="99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65887</xdr:rowOff>
    </xdr:from>
    <xdr:ext cx="534377" cy="259045"/>
    <xdr:sp macro="" textlink="">
      <xdr:nvSpPr>
        <xdr:cNvPr id="380" name="テキスト ボックス 379"/>
        <xdr:cNvSpPr txBox="1"/>
      </xdr:nvSpPr>
      <xdr:spPr>
        <a:xfrm>
          <a:off x="7594111" y="100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61628</xdr:rowOff>
    </xdr:from>
    <xdr:to>
      <xdr:col>36</xdr:col>
      <xdr:colOff>165100</xdr:colOff>
      <xdr:row>57</xdr:row>
      <xdr:rowOff>163228</xdr:rowOff>
    </xdr:to>
    <xdr:sp macro="" textlink="">
      <xdr:nvSpPr>
        <xdr:cNvPr id="381" name="楕円 380"/>
        <xdr:cNvSpPr/>
      </xdr:nvSpPr>
      <xdr:spPr>
        <a:xfrm>
          <a:off x="6921500" y="98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154355</xdr:rowOff>
    </xdr:from>
    <xdr:ext cx="534377" cy="259045"/>
    <xdr:sp macro="" textlink="">
      <xdr:nvSpPr>
        <xdr:cNvPr id="382" name="テキスト ボックス 381"/>
        <xdr:cNvSpPr txBox="1"/>
      </xdr:nvSpPr>
      <xdr:spPr>
        <a:xfrm>
          <a:off x="6705111" y="99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23952</xdr:rowOff>
    </xdr:from>
    <xdr:to>
      <xdr:col>55</xdr:col>
      <xdr:colOff>0</xdr:colOff>
      <xdr:row>79</xdr:row>
      <xdr:rowOff>40703</xdr:rowOff>
    </xdr:to>
    <xdr:cxnSp macro="">
      <xdr:nvCxnSpPr>
        <xdr:cNvPr id="411" name="直線コネクタ 410"/>
        <xdr:cNvCxnSpPr/>
      </xdr:nvCxnSpPr>
      <xdr:spPr>
        <a:xfrm>
          <a:off x="9639300" y="13568502"/>
          <a:ext cx="8382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23952</xdr:rowOff>
    </xdr:from>
    <xdr:to>
      <xdr:col>50</xdr:col>
      <xdr:colOff>114300</xdr:colOff>
      <xdr:row>79</xdr:row>
      <xdr:rowOff>28384</xdr:rowOff>
    </xdr:to>
    <xdr:cxnSp macro="">
      <xdr:nvCxnSpPr>
        <xdr:cNvPr id="414" name="直線コネクタ 413"/>
        <xdr:cNvCxnSpPr/>
      </xdr:nvCxnSpPr>
      <xdr:spPr>
        <a:xfrm flipV="1">
          <a:off x="8750300" y="13568502"/>
          <a:ext cx="8890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40208</xdr:rowOff>
    </xdr:from>
    <xdr:to>
      <xdr:col>45</xdr:col>
      <xdr:colOff>177800</xdr:colOff>
      <xdr:row>79</xdr:row>
      <xdr:rowOff>28384</xdr:rowOff>
    </xdr:to>
    <xdr:cxnSp macro="">
      <xdr:nvCxnSpPr>
        <xdr:cNvPr id="417" name="直線コネクタ 416"/>
        <xdr:cNvCxnSpPr/>
      </xdr:nvCxnSpPr>
      <xdr:spPr>
        <a:xfrm>
          <a:off x="7861300" y="13413308"/>
          <a:ext cx="889000" cy="1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27572</xdr:rowOff>
    </xdr:from>
    <xdr:to>
      <xdr:col>41</xdr:col>
      <xdr:colOff>50800</xdr:colOff>
      <xdr:row>78</xdr:row>
      <xdr:rowOff>40208</xdr:rowOff>
    </xdr:to>
    <xdr:cxnSp macro="">
      <xdr:nvCxnSpPr>
        <xdr:cNvPr id="420" name="直線コネクタ 419"/>
        <xdr:cNvCxnSpPr/>
      </xdr:nvCxnSpPr>
      <xdr:spPr>
        <a:xfrm>
          <a:off x="6972300" y="13400672"/>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161353</xdr:rowOff>
    </xdr:from>
    <xdr:to>
      <xdr:col>55</xdr:col>
      <xdr:colOff>50800</xdr:colOff>
      <xdr:row>79</xdr:row>
      <xdr:rowOff>91503</xdr:rowOff>
    </xdr:to>
    <xdr:sp macro="" textlink="">
      <xdr:nvSpPr>
        <xdr:cNvPr id="430" name="楕円 429"/>
        <xdr:cNvSpPr/>
      </xdr:nvSpPr>
      <xdr:spPr>
        <a:xfrm>
          <a:off x="10426700" y="1353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76280</xdr:rowOff>
    </xdr:from>
    <xdr:ext cx="378565" cy="259045"/>
    <xdr:sp macro="" textlink="">
      <xdr:nvSpPr>
        <xdr:cNvPr id="431" name="普通建設事業費 （ うち新規整備　）該当値テキスト"/>
        <xdr:cNvSpPr txBox="1"/>
      </xdr:nvSpPr>
      <xdr:spPr>
        <a:xfrm>
          <a:off x="10528300" y="13449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144602</xdr:rowOff>
    </xdr:from>
    <xdr:to>
      <xdr:col>50</xdr:col>
      <xdr:colOff>165100</xdr:colOff>
      <xdr:row>79</xdr:row>
      <xdr:rowOff>74752</xdr:rowOff>
    </xdr:to>
    <xdr:sp macro="" textlink="">
      <xdr:nvSpPr>
        <xdr:cNvPr id="432" name="楕円 431"/>
        <xdr:cNvSpPr/>
      </xdr:nvSpPr>
      <xdr:spPr>
        <a:xfrm>
          <a:off x="9588500" y="1351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65879</xdr:rowOff>
    </xdr:from>
    <xdr:ext cx="469744" cy="259045"/>
    <xdr:sp macro="" textlink="">
      <xdr:nvSpPr>
        <xdr:cNvPr id="433" name="テキスト ボックス 432"/>
        <xdr:cNvSpPr txBox="1"/>
      </xdr:nvSpPr>
      <xdr:spPr>
        <a:xfrm>
          <a:off x="9404428" y="1361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149034</xdr:rowOff>
    </xdr:from>
    <xdr:to>
      <xdr:col>46</xdr:col>
      <xdr:colOff>38100</xdr:colOff>
      <xdr:row>79</xdr:row>
      <xdr:rowOff>79184</xdr:rowOff>
    </xdr:to>
    <xdr:sp macro="" textlink="">
      <xdr:nvSpPr>
        <xdr:cNvPr id="434" name="楕円 433"/>
        <xdr:cNvSpPr/>
      </xdr:nvSpPr>
      <xdr:spPr>
        <a:xfrm>
          <a:off x="8699500" y="135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70311</xdr:rowOff>
    </xdr:from>
    <xdr:ext cx="469744" cy="259045"/>
    <xdr:sp macro="" textlink="">
      <xdr:nvSpPr>
        <xdr:cNvPr id="435" name="テキスト ボックス 434"/>
        <xdr:cNvSpPr txBox="1"/>
      </xdr:nvSpPr>
      <xdr:spPr>
        <a:xfrm>
          <a:off x="8515428" y="136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160858</xdr:rowOff>
    </xdr:from>
    <xdr:to>
      <xdr:col>41</xdr:col>
      <xdr:colOff>101600</xdr:colOff>
      <xdr:row>78</xdr:row>
      <xdr:rowOff>91008</xdr:rowOff>
    </xdr:to>
    <xdr:sp macro="" textlink="">
      <xdr:nvSpPr>
        <xdr:cNvPr id="436" name="楕円 435"/>
        <xdr:cNvSpPr/>
      </xdr:nvSpPr>
      <xdr:spPr>
        <a:xfrm>
          <a:off x="7810500" y="133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107535</xdr:rowOff>
    </xdr:from>
    <xdr:ext cx="534377" cy="259045"/>
    <xdr:sp macro="" textlink="">
      <xdr:nvSpPr>
        <xdr:cNvPr id="437" name="テキスト ボックス 436"/>
        <xdr:cNvSpPr txBox="1"/>
      </xdr:nvSpPr>
      <xdr:spPr>
        <a:xfrm>
          <a:off x="7594111" y="1313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148222</xdr:rowOff>
    </xdr:from>
    <xdr:to>
      <xdr:col>36</xdr:col>
      <xdr:colOff>165100</xdr:colOff>
      <xdr:row>78</xdr:row>
      <xdr:rowOff>78372</xdr:rowOff>
    </xdr:to>
    <xdr:sp macro="" textlink="">
      <xdr:nvSpPr>
        <xdr:cNvPr id="438" name="楕円 437"/>
        <xdr:cNvSpPr/>
      </xdr:nvSpPr>
      <xdr:spPr>
        <a:xfrm>
          <a:off x="6921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69499</xdr:rowOff>
    </xdr:from>
    <xdr:ext cx="534377" cy="259045"/>
    <xdr:sp macro="" textlink="">
      <xdr:nvSpPr>
        <xdr:cNvPr id="439" name="テキスト ボックス 438"/>
        <xdr:cNvSpPr txBox="1"/>
      </xdr:nvSpPr>
      <xdr:spPr>
        <a:xfrm>
          <a:off x="6705111" y="1344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156959</xdr:rowOff>
    </xdr:from>
    <xdr:to>
      <xdr:col>55</xdr:col>
      <xdr:colOff>0</xdr:colOff>
      <xdr:row>96</xdr:row>
      <xdr:rowOff>106820</xdr:rowOff>
    </xdr:to>
    <xdr:cxnSp macro="">
      <xdr:nvCxnSpPr>
        <xdr:cNvPr id="468" name="直線コネクタ 467"/>
        <xdr:cNvCxnSpPr/>
      </xdr:nvCxnSpPr>
      <xdr:spPr>
        <a:xfrm flipV="1">
          <a:off x="9639300" y="15758909"/>
          <a:ext cx="838200" cy="8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106820</xdr:rowOff>
    </xdr:from>
    <xdr:to>
      <xdr:col>50</xdr:col>
      <xdr:colOff>114300</xdr:colOff>
      <xdr:row>97</xdr:row>
      <xdr:rowOff>74549</xdr:rowOff>
    </xdr:to>
    <xdr:cxnSp macro="">
      <xdr:nvCxnSpPr>
        <xdr:cNvPr id="471" name="直線コネクタ 470"/>
        <xdr:cNvCxnSpPr/>
      </xdr:nvCxnSpPr>
      <xdr:spPr>
        <a:xfrm flipV="1">
          <a:off x="8750300" y="16566020"/>
          <a:ext cx="889000" cy="1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74549</xdr:rowOff>
    </xdr:from>
    <xdr:to>
      <xdr:col>45</xdr:col>
      <xdr:colOff>177800</xdr:colOff>
      <xdr:row>98</xdr:row>
      <xdr:rowOff>25133</xdr:rowOff>
    </xdr:to>
    <xdr:cxnSp macro="">
      <xdr:nvCxnSpPr>
        <xdr:cNvPr id="474" name="直線コネクタ 473"/>
        <xdr:cNvCxnSpPr/>
      </xdr:nvCxnSpPr>
      <xdr:spPr>
        <a:xfrm flipV="1">
          <a:off x="7861300" y="16705199"/>
          <a:ext cx="889000" cy="12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158483</xdr:rowOff>
    </xdr:from>
    <xdr:to>
      <xdr:col>41</xdr:col>
      <xdr:colOff>50800</xdr:colOff>
      <xdr:row>98</xdr:row>
      <xdr:rowOff>25133</xdr:rowOff>
    </xdr:to>
    <xdr:cxnSp macro="">
      <xdr:nvCxnSpPr>
        <xdr:cNvPr id="477" name="直線コネクタ 476"/>
        <xdr:cNvCxnSpPr/>
      </xdr:nvCxnSpPr>
      <xdr:spPr>
        <a:xfrm>
          <a:off x="6972300" y="16617683"/>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81" name="テキスト ボックス 48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106159</xdr:rowOff>
    </xdr:from>
    <xdr:to>
      <xdr:col>55</xdr:col>
      <xdr:colOff>50800</xdr:colOff>
      <xdr:row>92</xdr:row>
      <xdr:rowOff>36309</xdr:rowOff>
    </xdr:to>
    <xdr:sp macro="" textlink="">
      <xdr:nvSpPr>
        <xdr:cNvPr id="487" name="楕円 486"/>
        <xdr:cNvSpPr/>
      </xdr:nvSpPr>
      <xdr:spPr>
        <a:xfrm>
          <a:off x="10426700" y="157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129036</xdr:rowOff>
    </xdr:from>
    <xdr:ext cx="534377" cy="259045"/>
    <xdr:sp macro="" textlink="">
      <xdr:nvSpPr>
        <xdr:cNvPr id="488" name="普通建設事業費 （ うち更新整備　）該当値テキスト"/>
        <xdr:cNvSpPr txBox="1"/>
      </xdr:nvSpPr>
      <xdr:spPr>
        <a:xfrm>
          <a:off x="10528300" y="155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56020</xdr:rowOff>
    </xdr:from>
    <xdr:to>
      <xdr:col>50</xdr:col>
      <xdr:colOff>165100</xdr:colOff>
      <xdr:row>96</xdr:row>
      <xdr:rowOff>157620</xdr:rowOff>
    </xdr:to>
    <xdr:sp macro="" textlink="">
      <xdr:nvSpPr>
        <xdr:cNvPr id="489" name="楕円 488"/>
        <xdr:cNvSpPr/>
      </xdr:nvSpPr>
      <xdr:spPr>
        <a:xfrm>
          <a:off x="9588500" y="165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2697</xdr:rowOff>
    </xdr:from>
    <xdr:ext cx="534377" cy="259045"/>
    <xdr:sp macro="" textlink="">
      <xdr:nvSpPr>
        <xdr:cNvPr id="490" name="テキスト ボックス 489"/>
        <xdr:cNvSpPr txBox="1"/>
      </xdr:nvSpPr>
      <xdr:spPr>
        <a:xfrm>
          <a:off x="9372111" y="1629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23749</xdr:rowOff>
    </xdr:from>
    <xdr:to>
      <xdr:col>46</xdr:col>
      <xdr:colOff>38100</xdr:colOff>
      <xdr:row>97</xdr:row>
      <xdr:rowOff>125349</xdr:rowOff>
    </xdr:to>
    <xdr:sp macro="" textlink="">
      <xdr:nvSpPr>
        <xdr:cNvPr id="491" name="楕円 490"/>
        <xdr:cNvSpPr/>
      </xdr:nvSpPr>
      <xdr:spPr>
        <a:xfrm>
          <a:off x="8699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116476</xdr:rowOff>
    </xdr:from>
    <xdr:ext cx="534377" cy="259045"/>
    <xdr:sp macro="" textlink="">
      <xdr:nvSpPr>
        <xdr:cNvPr id="492" name="テキスト ボックス 491"/>
        <xdr:cNvSpPr txBox="1"/>
      </xdr:nvSpPr>
      <xdr:spPr>
        <a:xfrm>
          <a:off x="8483111" y="167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145783</xdr:rowOff>
    </xdr:from>
    <xdr:to>
      <xdr:col>41</xdr:col>
      <xdr:colOff>101600</xdr:colOff>
      <xdr:row>98</xdr:row>
      <xdr:rowOff>75933</xdr:rowOff>
    </xdr:to>
    <xdr:sp macro="" textlink="">
      <xdr:nvSpPr>
        <xdr:cNvPr id="493" name="楕円 492"/>
        <xdr:cNvSpPr/>
      </xdr:nvSpPr>
      <xdr:spPr>
        <a:xfrm>
          <a:off x="7810500" y="1677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67060</xdr:rowOff>
    </xdr:from>
    <xdr:ext cx="534377" cy="259045"/>
    <xdr:sp macro="" textlink="">
      <xdr:nvSpPr>
        <xdr:cNvPr id="494" name="テキスト ボックス 493"/>
        <xdr:cNvSpPr txBox="1"/>
      </xdr:nvSpPr>
      <xdr:spPr>
        <a:xfrm>
          <a:off x="7594111" y="168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107683</xdr:rowOff>
    </xdr:from>
    <xdr:to>
      <xdr:col>36</xdr:col>
      <xdr:colOff>165100</xdr:colOff>
      <xdr:row>97</xdr:row>
      <xdr:rowOff>37833</xdr:rowOff>
    </xdr:to>
    <xdr:sp macro="" textlink="">
      <xdr:nvSpPr>
        <xdr:cNvPr id="495" name="楕円 494"/>
        <xdr:cNvSpPr/>
      </xdr:nvSpPr>
      <xdr:spPr>
        <a:xfrm>
          <a:off x="6921500" y="1656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54360</xdr:rowOff>
    </xdr:from>
    <xdr:ext cx="534377" cy="259045"/>
    <xdr:sp macro="" textlink="">
      <xdr:nvSpPr>
        <xdr:cNvPr id="496" name="テキスト ボックス 495"/>
        <xdr:cNvSpPr txBox="1"/>
      </xdr:nvSpPr>
      <xdr:spPr>
        <a:xfrm>
          <a:off x="6705111" y="1634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154330</xdr:rowOff>
    </xdr:from>
    <xdr:to>
      <xdr:col>85</xdr:col>
      <xdr:colOff>127000</xdr:colOff>
      <xdr:row>39</xdr:row>
      <xdr:rowOff>44450</xdr:rowOff>
    </xdr:to>
    <xdr:cxnSp macro="">
      <xdr:nvCxnSpPr>
        <xdr:cNvPr id="525" name="直線コネクタ 524"/>
        <xdr:cNvCxnSpPr/>
      </xdr:nvCxnSpPr>
      <xdr:spPr>
        <a:xfrm>
          <a:off x="15481300" y="666943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154330</xdr:rowOff>
    </xdr:from>
    <xdr:to>
      <xdr:col>81</xdr:col>
      <xdr:colOff>50800</xdr:colOff>
      <xdr:row>39</xdr:row>
      <xdr:rowOff>25019</xdr:rowOff>
    </xdr:to>
    <xdr:cxnSp macro="">
      <xdr:nvCxnSpPr>
        <xdr:cNvPr id="528" name="直線コネクタ 527"/>
        <xdr:cNvCxnSpPr/>
      </xdr:nvCxnSpPr>
      <xdr:spPr>
        <a:xfrm flipV="1">
          <a:off x="14592300" y="6669430"/>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25019</xdr:rowOff>
    </xdr:from>
    <xdr:to>
      <xdr:col>76</xdr:col>
      <xdr:colOff>114300</xdr:colOff>
      <xdr:row>39</xdr:row>
      <xdr:rowOff>44450</xdr:rowOff>
    </xdr:to>
    <xdr:cxnSp macro="">
      <xdr:nvCxnSpPr>
        <xdr:cNvPr id="531" name="直線コネクタ 530"/>
        <xdr:cNvCxnSpPr/>
      </xdr:nvCxnSpPr>
      <xdr:spPr>
        <a:xfrm flipV="1">
          <a:off x="13703300" y="671156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103530</xdr:rowOff>
    </xdr:from>
    <xdr:to>
      <xdr:col>81</xdr:col>
      <xdr:colOff>101600</xdr:colOff>
      <xdr:row>39</xdr:row>
      <xdr:rowOff>33680</xdr:rowOff>
    </xdr:to>
    <xdr:sp macro="" textlink="">
      <xdr:nvSpPr>
        <xdr:cNvPr id="546" name="楕円 545"/>
        <xdr:cNvSpPr/>
      </xdr:nvSpPr>
      <xdr:spPr>
        <a:xfrm>
          <a:off x="15430500" y="66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24807</xdr:rowOff>
    </xdr:from>
    <xdr:ext cx="378565" cy="259045"/>
    <xdr:sp macro="" textlink="">
      <xdr:nvSpPr>
        <xdr:cNvPr id="547" name="テキスト ボックス 546"/>
        <xdr:cNvSpPr txBox="1"/>
      </xdr:nvSpPr>
      <xdr:spPr>
        <a:xfrm>
          <a:off x="15292017" y="671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145669</xdr:rowOff>
    </xdr:from>
    <xdr:to>
      <xdr:col>76</xdr:col>
      <xdr:colOff>165100</xdr:colOff>
      <xdr:row>39</xdr:row>
      <xdr:rowOff>75819</xdr:rowOff>
    </xdr:to>
    <xdr:sp macro="" textlink="">
      <xdr:nvSpPr>
        <xdr:cNvPr id="548" name="楕円 547"/>
        <xdr:cNvSpPr/>
      </xdr:nvSpPr>
      <xdr:spPr>
        <a:xfrm>
          <a:off x="14541500" y="66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66946</xdr:rowOff>
    </xdr:from>
    <xdr:ext cx="378565" cy="259045"/>
    <xdr:sp macro="" textlink="">
      <xdr:nvSpPr>
        <xdr:cNvPr id="549" name="テキスト ボックス 548"/>
        <xdr:cNvSpPr txBox="1"/>
      </xdr:nvSpPr>
      <xdr:spPr>
        <a:xfrm>
          <a:off x="14403017" y="67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109449</xdr:rowOff>
    </xdr:from>
    <xdr:to>
      <xdr:col>85</xdr:col>
      <xdr:colOff>127000</xdr:colOff>
      <xdr:row>76</xdr:row>
      <xdr:rowOff>109652</xdr:rowOff>
    </xdr:to>
    <xdr:cxnSp macro="">
      <xdr:nvCxnSpPr>
        <xdr:cNvPr id="631" name="直線コネクタ 630"/>
        <xdr:cNvCxnSpPr/>
      </xdr:nvCxnSpPr>
      <xdr:spPr>
        <a:xfrm flipV="1">
          <a:off x="15481300" y="13139649"/>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109652</xdr:rowOff>
    </xdr:from>
    <xdr:to>
      <xdr:col>81</xdr:col>
      <xdr:colOff>50800</xdr:colOff>
      <xdr:row>76</xdr:row>
      <xdr:rowOff>110795</xdr:rowOff>
    </xdr:to>
    <xdr:cxnSp macro="">
      <xdr:nvCxnSpPr>
        <xdr:cNvPr id="634" name="直線コネクタ 633"/>
        <xdr:cNvCxnSpPr/>
      </xdr:nvCxnSpPr>
      <xdr:spPr>
        <a:xfrm flipV="1">
          <a:off x="14592300" y="1313985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100216</xdr:rowOff>
    </xdr:from>
    <xdr:to>
      <xdr:col>76</xdr:col>
      <xdr:colOff>114300</xdr:colOff>
      <xdr:row>76</xdr:row>
      <xdr:rowOff>110795</xdr:rowOff>
    </xdr:to>
    <xdr:cxnSp macro="">
      <xdr:nvCxnSpPr>
        <xdr:cNvPr id="637" name="直線コネクタ 636"/>
        <xdr:cNvCxnSpPr/>
      </xdr:nvCxnSpPr>
      <xdr:spPr>
        <a:xfrm>
          <a:off x="13703300" y="13130416"/>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78169</xdr:rowOff>
    </xdr:from>
    <xdr:to>
      <xdr:col>71</xdr:col>
      <xdr:colOff>177800</xdr:colOff>
      <xdr:row>76</xdr:row>
      <xdr:rowOff>100216</xdr:rowOff>
    </xdr:to>
    <xdr:cxnSp macro="">
      <xdr:nvCxnSpPr>
        <xdr:cNvPr id="640" name="直線コネクタ 639"/>
        <xdr:cNvCxnSpPr/>
      </xdr:nvCxnSpPr>
      <xdr:spPr>
        <a:xfrm>
          <a:off x="12814300" y="13108369"/>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58649</xdr:rowOff>
    </xdr:from>
    <xdr:to>
      <xdr:col>85</xdr:col>
      <xdr:colOff>177800</xdr:colOff>
      <xdr:row>76</xdr:row>
      <xdr:rowOff>160249</xdr:rowOff>
    </xdr:to>
    <xdr:sp macro="" textlink="">
      <xdr:nvSpPr>
        <xdr:cNvPr id="650" name="楕円 649"/>
        <xdr:cNvSpPr/>
      </xdr:nvSpPr>
      <xdr:spPr>
        <a:xfrm>
          <a:off x="16268700" y="130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81525</xdr:rowOff>
    </xdr:from>
    <xdr:ext cx="534377" cy="259045"/>
    <xdr:sp macro="" textlink="">
      <xdr:nvSpPr>
        <xdr:cNvPr id="651" name="公債費該当値テキスト"/>
        <xdr:cNvSpPr txBox="1"/>
      </xdr:nvSpPr>
      <xdr:spPr>
        <a:xfrm>
          <a:off x="16370300" y="129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58852</xdr:rowOff>
    </xdr:from>
    <xdr:to>
      <xdr:col>81</xdr:col>
      <xdr:colOff>101600</xdr:colOff>
      <xdr:row>76</xdr:row>
      <xdr:rowOff>160452</xdr:rowOff>
    </xdr:to>
    <xdr:sp macro="" textlink="">
      <xdr:nvSpPr>
        <xdr:cNvPr id="652" name="楕円 651"/>
        <xdr:cNvSpPr/>
      </xdr:nvSpPr>
      <xdr:spPr>
        <a:xfrm>
          <a:off x="15430500" y="1308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5528</xdr:rowOff>
    </xdr:from>
    <xdr:ext cx="534377" cy="259045"/>
    <xdr:sp macro="" textlink="">
      <xdr:nvSpPr>
        <xdr:cNvPr id="653" name="テキスト ボックス 652"/>
        <xdr:cNvSpPr txBox="1"/>
      </xdr:nvSpPr>
      <xdr:spPr>
        <a:xfrm>
          <a:off x="15214111" y="128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59995</xdr:rowOff>
    </xdr:from>
    <xdr:to>
      <xdr:col>76</xdr:col>
      <xdr:colOff>165100</xdr:colOff>
      <xdr:row>76</xdr:row>
      <xdr:rowOff>161595</xdr:rowOff>
    </xdr:to>
    <xdr:sp macro="" textlink="">
      <xdr:nvSpPr>
        <xdr:cNvPr id="654" name="楕円 653"/>
        <xdr:cNvSpPr/>
      </xdr:nvSpPr>
      <xdr:spPr>
        <a:xfrm>
          <a:off x="14541500" y="130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152722</xdr:rowOff>
    </xdr:from>
    <xdr:ext cx="534377" cy="259045"/>
    <xdr:sp macro="" textlink="">
      <xdr:nvSpPr>
        <xdr:cNvPr id="655" name="テキスト ボックス 654"/>
        <xdr:cNvSpPr txBox="1"/>
      </xdr:nvSpPr>
      <xdr:spPr>
        <a:xfrm>
          <a:off x="14325111" y="131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49416</xdr:rowOff>
    </xdr:from>
    <xdr:to>
      <xdr:col>72</xdr:col>
      <xdr:colOff>38100</xdr:colOff>
      <xdr:row>76</xdr:row>
      <xdr:rowOff>151016</xdr:rowOff>
    </xdr:to>
    <xdr:sp macro="" textlink="">
      <xdr:nvSpPr>
        <xdr:cNvPr id="656" name="楕円 655"/>
        <xdr:cNvSpPr/>
      </xdr:nvSpPr>
      <xdr:spPr>
        <a:xfrm>
          <a:off x="13652500" y="130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142143</xdr:rowOff>
    </xdr:from>
    <xdr:ext cx="534377" cy="259045"/>
    <xdr:sp macro="" textlink="">
      <xdr:nvSpPr>
        <xdr:cNvPr id="657" name="テキスト ボックス 656"/>
        <xdr:cNvSpPr txBox="1"/>
      </xdr:nvSpPr>
      <xdr:spPr>
        <a:xfrm>
          <a:off x="13436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27369</xdr:rowOff>
    </xdr:from>
    <xdr:to>
      <xdr:col>67</xdr:col>
      <xdr:colOff>101600</xdr:colOff>
      <xdr:row>76</xdr:row>
      <xdr:rowOff>128969</xdr:rowOff>
    </xdr:to>
    <xdr:sp macro="" textlink="">
      <xdr:nvSpPr>
        <xdr:cNvPr id="658" name="楕円 657"/>
        <xdr:cNvSpPr/>
      </xdr:nvSpPr>
      <xdr:spPr>
        <a:xfrm>
          <a:off x="12763500" y="130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145496</xdr:rowOff>
    </xdr:from>
    <xdr:ext cx="534377" cy="259045"/>
    <xdr:sp macro="" textlink="">
      <xdr:nvSpPr>
        <xdr:cNvPr id="659" name="テキスト ボックス 658"/>
        <xdr:cNvSpPr txBox="1"/>
      </xdr:nvSpPr>
      <xdr:spPr>
        <a:xfrm>
          <a:off x="12547111" y="128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4894</xdr:rowOff>
    </xdr:from>
    <xdr:to>
      <xdr:col>85</xdr:col>
      <xdr:colOff>127000</xdr:colOff>
      <xdr:row>98</xdr:row>
      <xdr:rowOff>128042</xdr:rowOff>
    </xdr:to>
    <xdr:cxnSp macro="">
      <xdr:nvCxnSpPr>
        <xdr:cNvPr id="686" name="直線コネクタ 685"/>
        <xdr:cNvCxnSpPr/>
      </xdr:nvCxnSpPr>
      <xdr:spPr>
        <a:xfrm>
          <a:off x="15481300" y="16635544"/>
          <a:ext cx="838200" cy="29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4894</xdr:rowOff>
    </xdr:from>
    <xdr:to>
      <xdr:col>81</xdr:col>
      <xdr:colOff>50800</xdr:colOff>
      <xdr:row>98</xdr:row>
      <xdr:rowOff>133186</xdr:rowOff>
    </xdr:to>
    <xdr:cxnSp macro="">
      <xdr:nvCxnSpPr>
        <xdr:cNvPr id="689" name="直線コネクタ 688"/>
        <xdr:cNvCxnSpPr/>
      </xdr:nvCxnSpPr>
      <xdr:spPr>
        <a:xfrm flipV="1">
          <a:off x="14592300" y="16635544"/>
          <a:ext cx="889000" cy="29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133186</xdr:rowOff>
    </xdr:from>
    <xdr:to>
      <xdr:col>76</xdr:col>
      <xdr:colOff>114300</xdr:colOff>
      <xdr:row>98</xdr:row>
      <xdr:rowOff>138374</xdr:rowOff>
    </xdr:to>
    <xdr:cxnSp macro="">
      <xdr:nvCxnSpPr>
        <xdr:cNvPr id="692" name="直線コネクタ 691"/>
        <xdr:cNvCxnSpPr/>
      </xdr:nvCxnSpPr>
      <xdr:spPr>
        <a:xfrm flipV="1">
          <a:off x="13703300" y="16935286"/>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36144</xdr:rowOff>
    </xdr:from>
    <xdr:to>
      <xdr:col>71</xdr:col>
      <xdr:colOff>177800</xdr:colOff>
      <xdr:row>98</xdr:row>
      <xdr:rowOff>138374</xdr:rowOff>
    </xdr:to>
    <xdr:cxnSp macro="">
      <xdr:nvCxnSpPr>
        <xdr:cNvPr id="695" name="直線コネクタ 694"/>
        <xdr:cNvCxnSpPr/>
      </xdr:nvCxnSpPr>
      <xdr:spPr>
        <a:xfrm>
          <a:off x="12814300" y="16666794"/>
          <a:ext cx="889000" cy="27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77242</xdr:rowOff>
    </xdr:from>
    <xdr:to>
      <xdr:col>85</xdr:col>
      <xdr:colOff>177800</xdr:colOff>
      <xdr:row>99</xdr:row>
      <xdr:rowOff>7392</xdr:rowOff>
    </xdr:to>
    <xdr:sp macro="" textlink="">
      <xdr:nvSpPr>
        <xdr:cNvPr id="705" name="楕円 704"/>
        <xdr:cNvSpPr/>
      </xdr:nvSpPr>
      <xdr:spPr>
        <a:xfrm>
          <a:off x="16268700" y="168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163619</xdr:rowOff>
    </xdr:from>
    <xdr:ext cx="378565" cy="259045"/>
    <xdr:sp macro="" textlink="">
      <xdr:nvSpPr>
        <xdr:cNvPr id="706" name="積立金該当値テキスト"/>
        <xdr:cNvSpPr txBox="1"/>
      </xdr:nvSpPr>
      <xdr:spPr>
        <a:xfrm>
          <a:off x="16370300" y="16794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125544</xdr:rowOff>
    </xdr:from>
    <xdr:to>
      <xdr:col>81</xdr:col>
      <xdr:colOff>101600</xdr:colOff>
      <xdr:row>97</xdr:row>
      <xdr:rowOff>55694</xdr:rowOff>
    </xdr:to>
    <xdr:sp macro="" textlink="">
      <xdr:nvSpPr>
        <xdr:cNvPr id="707" name="楕円 706"/>
        <xdr:cNvSpPr/>
      </xdr:nvSpPr>
      <xdr:spPr>
        <a:xfrm>
          <a:off x="15430500" y="165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72221</xdr:rowOff>
    </xdr:from>
    <xdr:ext cx="534377" cy="259045"/>
    <xdr:sp macro="" textlink="">
      <xdr:nvSpPr>
        <xdr:cNvPr id="708" name="テキスト ボックス 707"/>
        <xdr:cNvSpPr txBox="1"/>
      </xdr:nvSpPr>
      <xdr:spPr>
        <a:xfrm>
          <a:off x="15214111" y="163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82386</xdr:rowOff>
    </xdr:from>
    <xdr:to>
      <xdr:col>76</xdr:col>
      <xdr:colOff>165100</xdr:colOff>
      <xdr:row>99</xdr:row>
      <xdr:rowOff>12536</xdr:rowOff>
    </xdr:to>
    <xdr:sp macro="" textlink="">
      <xdr:nvSpPr>
        <xdr:cNvPr id="709" name="楕円 708"/>
        <xdr:cNvSpPr/>
      </xdr:nvSpPr>
      <xdr:spPr>
        <a:xfrm>
          <a:off x="14541500" y="168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3663</xdr:rowOff>
    </xdr:from>
    <xdr:ext cx="378565" cy="259045"/>
    <xdr:sp macro="" textlink="">
      <xdr:nvSpPr>
        <xdr:cNvPr id="710" name="テキスト ボックス 709"/>
        <xdr:cNvSpPr txBox="1"/>
      </xdr:nvSpPr>
      <xdr:spPr>
        <a:xfrm>
          <a:off x="14403017" y="1697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87574</xdr:rowOff>
    </xdr:from>
    <xdr:to>
      <xdr:col>72</xdr:col>
      <xdr:colOff>38100</xdr:colOff>
      <xdr:row>99</xdr:row>
      <xdr:rowOff>17724</xdr:rowOff>
    </xdr:to>
    <xdr:sp macro="" textlink="">
      <xdr:nvSpPr>
        <xdr:cNvPr id="711" name="楕円 710"/>
        <xdr:cNvSpPr/>
      </xdr:nvSpPr>
      <xdr:spPr>
        <a:xfrm>
          <a:off x="13652500" y="168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8851</xdr:rowOff>
    </xdr:from>
    <xdr:ext cx="313932" cy="259045"/>
    <xdr:sp macro="" textlink="">
      <xdr:nvSpPr>
        <xdr:cNvPr id="712" name="テキスト ボックス 711"/>
        <xdr:cNvSpPr txBox="1"/>
      </xdr:nvSpPr>
      <xdr:spPr>
        <a:xfrm>
          <a:off x="13546333" y="16982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156794</xdr:rowOff>
    </xdr:from>
    <xdr:to>
      <xdr:col>67</xdr:col>
      <xdr:colOff>101600</xdr:colOff>
      <xdr:row>97</xdr:row>
      <xdr:rowOff>86944</xdr:rowOff>
    </xdr:to>
    <xdr:sp macro="" textlink="">
      <xdr:nvSpPr>
        <xdr:cNvPr id="713" name="楕円 712"/>
        <xdr:cNvSpPr/>
      </xdr:nvSpPr>
      <xdr:spPr>
        <a:xfrm>
          <a:off x="12763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78071</xdr:rowOff>
    </xdr:from>
    <xdr:ext cx="534377" cy="259045"/>
    <xdr:sp macro="" textlink="">
      <xdr:nvSpPr>
        <xdr:cNvPr id="714" name="テキスト ボックス 713"/>
        <xdr:cNvSpPr txBox="1"/>
      </xdr:nvSpPr>
      <xdr:spPr>
        <a:xfrm>
          <a:off x="12547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50431</xdr:rowOff>
    </xdr:from>
    <xdr:to>
      <xdr:col>116</xdr:col>
      <xdr:colOff>63500</xdr:colOff>
      <xdr:row>76</xdr:row>
      <xdr:rowOff>69520</xdr:rowOff>
    </xdr:to>
    <xdr:cxnSp macro="">
      <xdr:nvCxnSpPr>
        <xdr:cNvPr id="856" name="直線コネクタ 855"/>
        <xdr:cNvCxnSpPr/>
      </xdr:nvCxnSpPr>
      <xdr:spPr>
        <a:xfrm flipV="1">
          <a:off x="21323300" y="13080631"/>
          <a:ext cx="8382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69520</xdr:rowOff>
    </xdr:from>
    <xdr:to>
      <xdr:col>111</xdr:col>
      <xdr:colOff>177800</xdr:colOff>
      <xdr:row>76</xdr:row>
      <xdr:rowOff>95946</xdr:rowOff>
    </xdr:to>
    <xdr:cxnSp macro="">
      <xdr:nvCxnSpPr>
        <xdr:cNvPr id="859" name="直線コネクタ 858"/>
        <xdr:cNvCxnSpPr/>
      </xdr:nvCxnSpPr>
      <xdr:spPr>
        <a:xfrm flipV="1">
          <a:off x="20434300" y="13099720"/>
          <a:ext cx="8890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59096</xdr:rowOff>
    </xdr:from>
    <xdr:to>
      <xdr:col>107</xdr:col>
      <xdr:colOff>50800</xdr:colOff>
      <xdr:row>76</xdr:row>
      <xdr:rowOff>95946</xdr:rowOff>
    </xdr:to>
    <xdr:cxnSp macro="">
      <xdr:nvCxnSpPr>
        <xdr:cNvPr id="862" name="直線コネクタ 861"/>
        <xdr:cNvCxnSpPr/>
      </xdr:nvCxnSpPr>
      <xdr:spPr>
        <a:xfrm>
          <a:off x="19545300" y="12917846"/>
          <a:ext cx="889000" cy="20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59096</xdr:rowOff>
    </xdr:from>
    <xdr:to>
      <xdr:col>102</xdr:col>
      <xdr:colOff>114300</xdr:colOff>
      <xdr:row>75</xdr:row>
      <xdr:rowOff>94506</xdr:rowOff>
    </xdr:to>
    <xdr:cxnSp macro="">
      <xdr:nvCxnSpPr>
        <xdr:cNvPr id="865" name="直線コネクタ 864"/>
        <xdr:cNvCxnSpPr/>
      </xdr:nvCxnSpPr>
      <xdr:spPr>
        <a:xfrm flipV="1">
          <a:off x="18656300" y="12917846"/>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171081</xdr:rowOff>
    </xdr:from>
    <xdr:to>
      <xdr:col>116</xdr:col>
      <xdr:colOff>114300</xdr:colOff>
      <xdr:row>76</xdr:row>
      <xdr:rowOff>101231</xdr:rowOff>
    </xdr:to>
    <xdr:sp macro="" textlink="">
      <xdr:nvSpPr>
        <xdr:cNvPr id="875" name="楕円 874"/>
        <xdr:cNvSpPr/>
      </xdr:nvSpPr>
      <xdr:spPr>
        <a:xfrm>
          <a:off x="22110700" y="130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22509</xdr:rowOff>
    </xdr:from>
    <xdr:ext cx="534377" cy="259045"/>
    <xdr:sp macro="" textlink="">
      <xdr:nvSpPr>
        <xdr:cNvPr id="876" name="繰出金該当値テキスト"/>
        <xdr:cNvSpPr txBox="1"/>
      </xdr:nvSpPr>
      <xdr:spPr>
        <a:xfrm>
          <a:off x="22212300" y="128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18720</xdr:rowOff>
    </xdr:from>
    <xdr:to>
      <xdr:col>112</xdr:col>
      <xdr:colOff>38100</xdr:colOff>
      <xdr:row>76</xdr:row>
      <xdr:rowOff>120320</xdr:rowOff>
    </xdr:to>
    <xdr:sp macro="" textlink="">
      <xdr:nvSpPr>
        <xdr:cNvPr id="877" name="楕円 876"/>
        <xdr:cNvSpPr/>
      </xdr:nvSpPr>
      <xdr:spPr>
        <a:xfrm>
          <a:off x="21272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136847</xdr:rowOff>
    </xdr:from>
    <xdr:ext cx="534377" cy="259045"/>
    <xdr:sp macro="" textlink="">
      <xdr:nvSpPr>
        <xdr:cNvPr id="878" name="テキスト ボックス 877"/>
        <xdr:cNvSpPr txBox="1"/>
      </xdr:nvSpPr>
      <xdr:spPr>
        <a:xfrm>
          <a:off x="21056111" y="1282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45146</xdr:rowOff>
    </xdr:from>
    <xdr:to>
      <xdr:col>107</xdr:col>
      <xdr:colOff>101600</xdr:colOff>
      <xdr:row>76</xdr:row>
      <xdr:rowOff>146746</xdr:rowOff>
    </xdr:to>
    <xdr:sp macro="" textlink="">
      <xdr:nvSpPr>
        <xdr:cNvPr id="879" name="楕円 878"/>
        <xdr:cNvSpPr/>
      </xdr:nvSpPr>
      <xdr:spPr>
        <a:xfrm>
          <a:off x="20383500" y="1307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137873</xdr:rowOff>
    </xdr:from>
    <xdr:ext cx="534377" cy="259045"/>
    <xdr:sp macro="" textlink="">
      <xdr:nvSpPr>
        <xdr:cNvPr id="880" name="テキスト ボックス 879"/>
        <xdr:cNvSpPr txBox="1"/>
      </xdr:nvSpPr>
      <xdr:spPr>
        <a:xfrm>
          <a:off x="20167111" y="1316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8296</xdr:rowOff>
    </xdr:from>
    <xdr:to>
      <xdr:col>102</xdr:col>
      <xdr:colOff>165100</xdr:colOff>
      <xdr:row>75</xdr:row>
      <xdr:rowOff>109896</xdr:rowOff>
    </xdr:to>
    <xdr:sp macro="" textlink="">
      <xdr:nvSpPr>
        <xdr:cNvPr id="881" name="楕円 880"/>
        <xdr:cNvSpPr/>
      </xdr:nvSpPr>
      <xdr:spPr>
        <a:xfrm>
          <a:off x="19494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126423</xdr:rowOff>
    </xdr:from>
    <xdr:ext cx="534377" cy="259045"/>
    <xdr:sp macro="" textlink="">
      <xdr:nvSpPr>
        <xdr:cNvPr id="882" name="テキスト ボックス 881"/>
        <xdr:cNvSpPr txBox="1"/>
      </xdr:nvSpPr>
      <xdr:spPr>
        <a:xfrm>
          <a:off x="19278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43706</xdr:rowOff>
    </xdr:from>
    <xdr:to>
      <xdr:col>98</xdr:col>
      <xdr:colOff>38100</xdr:colOff>
      <xdr:row>75</xdr:row>
      <xdr:rowOff>145306</xdr:rowOff>
    </xdr:to>
    <xdr:sp macro="" textlink="">
      <xdr:nvSpPr>
        <xdr:cNvPr id="883" name="楕円 882"/>
        <xdr:cNvSpPr/>
      </xdr:nvSpPr>
      <xdr:spPr>
        <a:xfrm>
          <a:off x="18605500" y="129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161833</xdr:rowOff>
    </xdr:from>
    <xdr:ext cx="534377" cy="259045"/>
    <xdr:sp macro="" textlink="">
      <xdr:nvSpPr>
        <xdr:cNvPr id="884" name="テキスト ボックス 883"/>
        <xdr:cNvSpPr txBox="1"/>
      </xdr:nvSpPr>
      <xdr:spPr>
        <a:xfrm>
          <a:off x="18389111" y="1267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まず、人件費について、住民一人当たり</a:t>
          </a:r>
          <a:r>
            <a:rPr kumimoji="1" lang="en-US" altLang="ja-JP" sz="1300">
              <a:latin typeface="ＭＳ Ｐゴシック" panose="020B0600070205080204" pitchFamily="50" charset="-128"/>
              <a:ea typeface="ＭＳ Ｐゴシック" panose="020B0600070205080204" pitchFamily="50" charset="-128"/>
            </a:rPr>
            <a:t>68,189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高止まりしている。これは、保育所・こども園・高等学校及びごみ処理施設等の施設運営を直営で行っている等、職員数が類似団体と比較して多くなる要因があることも影響している。</a:t>
          </a:r>
        </a:p>
        <a:p>
          <a:r>
            <a:rPr kumimoji="1" lang="ja-JP" altLang="en-US" sz="1300">
              <a:latin typeface="ＭＳ Ｐゴシック" panose="020B0600070205080204" pitchFamily="50" charset="-128"/>
              <a:ea typeface="ＭＳ Ｐゴシック" panose="020B0600070205080204" pitchFamily="50" charset="-128"/>
            </a:rPr>
            <a:t>物件費は平成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年度以降、中学校給食の開始により施設運営経費及び調理業務の委託経費が増加したことが影響し、類似団体平均を上回る状況が続いている。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72,586</a:t>
          </a:r>
          <a:r>
            <a:rPr kumimoji="1" lang="ja-JP" altLang="en-US" sz="1300">
              <a:latin typeface="ＭＳ Ｐゴシック" panose="020B0600070205080204" pitchFamily="50" charset="-128"/>
              <a:ea typeface="ＭＳ Ｐゴシック" panose="020B0600070205080204" pitchFamily="50" charset="-128"/>
            </a:rPr>
            <a:t>円と急増し、類似団体平均を大きく上回ったが、これは、令和元年度から新庁舎建設事業が本格的に始まったことによるものである。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円となり、平成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年度と比べ大きく減少したが、令和元年度から財政調整基金への積立てを歳計剰余金処分の方法により行っているため、この点に留意する必要がある。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奈良県大和高田市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64,580
63,943
16.48
28,070,804
27,509,638
505,206
14,710,624
22,093,089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108610</xdr:rowOff>
    </xdr:from>
    <xdr:to>
      <xdr:col>24</xdr:col>
      <xdr:colOff>63500</xdr:colOff>
      <xdr:row>34</xdr:row>
      <xdr:rowOff>118212</xdr:rowOff>
    </xdr:to>
    <xdr:cxnSp macro="">
      <xdr:nvCxnSpPr>
        <xdr:cNvPr id="59" name="直線コネクタ 58"/>
        <xdr:cNvCxnSpPr/>
      </xdr:nvCxnSpPr>
      <xdr:spPr>
        <a:xfrm>
          <a:off x="3797300" y="5937910"/>
          <a:ext cx="8382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108610</xdr:rowOff>
    </xdr:from>
    <xdr:to>
      <xdr:col>19</xdr:col>
      <xdr:colOff>177800</xdr:colOff>
      <xdr:row>34</xdr:row>
      <xdr:rowOff>128727</xdr:rowOff>
    </xdr:to>
    <xdr:cxnSp macro="">
      <xdr:nvCxnSpPr>
        <xdr:cNvPr id="62" name="直線コネクタ 61"/>
        <xdr:cNvCxnSpPr/>
      </xdr:nvCxnSpPr>
      <xdr:spPr>
        <a:xfrm flipV="1">
          <a:off x="2908300" y="593791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100381</xdr:rowOff>
    </xdr:from>
    <xdr:to>
      <xdr:col>15</xdr:col>
      <xdr:colOff>50800</xdr:colOff>
      <xdr:row>34</xdr:row>
      <xdr:rowOff>128727</xdr:rowOff>
    </xdr:to>
    <xdr:cxnSp macro="">
      <xdr:nvCxnSpPr>
        <xdr:cNvPr id="65" name="直線コネクタ 64"/>
        <xdr:cNvCxnSpPr/>
      </xdr:nvCxnSpPr>
      <xdr:spPr>
        <a:xfrm>
          <a:off x="2019300" y="592968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117754</xdr:rowOff>
    </xdr:from>
    <xdr:to>
      <xdr:col>10</xdr:col>
      <xdr:colOff>114300</xdr:colOff>
      <xdr:row>34</xdr:row>
      <xdr:rowOff>100381</xdr:rowOff>
    </xdr:to>
    <xdr:cxnSp macro="">
      <xdr:nvCxnSpPr>
        <xdr:cNvPr id="68" name="直線コネクタ 67"/>
        <xdr:cNvCxnSpPr/>
      </xdr:nvCxnSpPr>
      <xdr:spPr>
        <a:xfrm>
          <a:off x="1130300" y="5775604"/>
          <a:ext cx="889000" cy="15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67412</xdr:rowOff>
    </xdr:from>
    <xdr:to>
      <xdr:col>24</xdr:col>
      <xdr:colOff>114300</xdr:colOff>
      <xdr:row>34</xdr:row>
      <xdr:rowOff>169012</xdr:rowOff>
    </xdr:to>
    <xdr:sp macro="" textlink="">
      <xdr:nvSpPr>
        <xdr:cNvPr id="78" name="楕円 77"/>
        <xdr:cNvSpPr/>
      </xdr:nvSpPr>
      <xdr:spPr>
        <a:xfrm>
          <a:off x="45847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90289</xdr:rowOff>
    </xdr:from>
    <xdr:ext cx="469744" cy="259045"/>
    <xdr:sp macro="" textlink="">
      <xdr:nvSpPr>
        <xdr:cNvPr id="79" name="議会費該当値テキスト"/>
        <xdr:cNvSpPr txBox="1"/>
      </xdr:nvSpPr>
      <xdr:spPr>
        <a:xfrm>
          <a:off x="4686300" y="57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57810</xdr:rowOff>
    </xdr:from>
    <xdr:to>
      <xdr:col>20</xdr:col>
      <xdr:colOff>38100</xdr:colOff>
      <xdr:row>34</xdr:row>
      <xdr:rowOff>159410</xdr:rowOff>
    </xdr:to>
    <xdr:sp macro="" textlink="">
      <xdr:nvSpPr>
        <xdr:cNvPr id="80" name="楕円 79"/>
        <xdr:cNvSpPr/>
      </xdr:nvSpPr>
      <xdr:spPr>
        <a:xfrm>
          <a:off x="37465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4487</xdr:rowOff>
    </xdr:from>
    <xdr:ext cx="469744" cy="259045"/>
    <xdr:sp macro="" textlink="">
      <xdr:nvSpPr>
        <xdr:cNvPr id="81" name="テキスト ボックス 80"/>
        <xdr:cNvSpPr txBox="1"/>
      </xdr:nvSpPr>
      <xdr:spPr>
        <a:xfrm>
          <a:off x="3562428" y="56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77927</xdr:rowOff>
    </xdr:from>
    <xdr:to>
      <xdr:col>15</xdr:col>
      <xdr:colOff>101600</xdr:colOff>
      <xdr:row>35</xdr:row>
      <xdr:rowOff>8077</xdr:rowOff>
    </xdr:to>
    <xdr:sp macro="" textlink="">
      <xdr:nvSpPr>
        <xdr:cNvPr id="82" name="楕円 81"/>
        <xdr:cNvSpPr/>
      </xdr:nvSpPr>
      <xdr:spPr>
        <a:xfrm>
          <a:off x="2857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24604</xdr:rowOff>
    </xdr:from>
    <xdr:ext cx="469744" cy="259045"/>
    <xdr:sp macro="" textlink="">
      <xdr:nvSpPr>
        <xdr:cNvPr id="83" name="テキスト ボックス 82"/>
        <xdr:cNvSpPr txBox="1"/>
      </xdr:nvSpPr>
      <xdr:spPr>
        <a:xfrm>
          <a:off x="2673428" y="56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49581</xdr:rowOff>
    </xdr:from>
    <xdr:to>
      <xdr:col>10</xdr:col>
      <xdr:colOff>165100</xdr:colOff>
      <xdr:row>34</xdr:row>
      <xdr:rowOff>151181</xdr:rowOff>
    </xdr:to>
    <xdr:sp macro="" textlink="">
      <xdr:nvSpPr>
        <xdr:cNvPr id="84" name="楕円 83"/>
        <xdr:cNvSpPr/>
      </xdr:nvSpPr>
      <xdr:spPr>
        <a:xfrm>
          <a:off x="1968500" y="58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167708</xdr:rowOff>
    </xdr:from>
    <xdr:ext cx="469744" cy="259045"/>
    <xdr:sp macro="" textlink="">
      <xdr:nvSpPr>
        <xdr:cNvPr id="85" name="テキスト ボックス 84"/>
        <xdr:cNvSpPr txBox="1"/>
      </xdr:nvSpPr>
      <xdr:spPr>
        <a:xfrm>
          <a:off x="1784428" y="56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66954</xdr:rowOff>
    </xdr:from>
    <xdr:to>
      <xdr:col>6</xdr:col>
      <xdr:colOff>38100</xdr:colOff>
      <xdr:row>33</xdr:row>
      <xdr:rowOff>168554</xdr:rowOff>
    </xdr:to>
    <xdr:sp macro="" textlink="">
      <xdr:nvSpPr>
        <xdr:cNvPr id="86" name="楕円 85"/>
        <xdr:cNvSpPr/>
      </xdr:nvSpPr>
      <xdr:spPr>
        <a:xfrm>
          <a:off x="1079500" y="57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13631</xdr:rowOff>
    </xdr:from>
    <xdr:ext cx="469744" cy="259045"/>
    <xdr:sp macro="" textlink="">
      <xdr:nvSpPr>
        <xdr:cNvPr id="87" name="テキスト ボックス 86"/>
        <xdr:cNvSpPr txBox="1"/>
      </xdr:nvSpPr>
      <xdr:spPr>
        <a:xfrm>
          <a:off x="895428" y="550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58033</xdr:rowOff>
    </xdr:from>
    <xdr:to>
      <xdr:col>24</xdr:col>
      <xdr:colOff>63500</xdr:colOff>
      <xdr:row>56</xdr:row>
      <xdr:rowOff>169113</xdr:rowOff>
    </xdr:to>
    <xdr:cxnSp macro="">
      <xdr:nvCxnSpPr>
        <xdr:cNvPr id="117" name="直線コネクタ 116"/>
        <xdr:cNvCxnSpPr/>
      </xdr:nvCxnSpPr>
      <xdr:spPr>
        <a:xfrm flipV="1">
          <a:off x="3797300" y="9316333"/>
          <a:ext cx="838200" cy="45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169113</xdr:rowOff>
    </xdr:from>
    <xdr:to>
      <xdr:col>19</xdr:col>
      <xdr:colOff>177800</xdr:colOff>
      <xdr:row>57</xdr:row>
      <xdr:rowOff>139947</xdr:rowOff>
    </xdr:to>
    <xdr:cxnSp macro="">
      <xdr:nvCxnSpPr>
        <xdr:cNvPr id="120" name="直線コネクタ 119"/>
        <xdr:cNvCxnSpPr/>
      </xdr:nvCxnSpPr>
      <xdr:spPr>
        <a:xfrm flipV="1">
          <a:off x="2908300" y="9770313"/>
          <a:ext cx="889000" cy="1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139947</xdr:rowOff>
    </xdr:from>
    <xdr:to>
      <xdr:col>15</xdr:col>
      <xdr:colOff>50800</xdr:colOff>
      <xdr:row>58</xdr:row>
      <xdr:rowOff>9455</xdr:rowOff>
    </xdr:to>
    <xdr:cxnSp macro="">
      <xdr:nvCxnSpPr>
        <xdr:cNvPr id="123" name="直線コネクタ 122"/>
        <xdr:cNvCxnSpPr/>
      </xdr:nvCxnSpPr>
      <xdr:spPr>
        <a:xfrm flipV="1">
          <a:off x="2019300" y="9912597"/>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146634</xdr:rowOff>
    </xdr:from>
    <xdr:to>
      <xdr:col>10</xdr:col>
      <xdr:colOff>114300</xdr:colOff>
      <xdr:row>58</xdr:row>
      <xdr:rowOff>9455</xdr:rowOff>
    </xdr:to>
    <xdr:cxnSp macro="">
      <xdr:nvCxnSpPr>
        <xdr:cNvPr id="126" name="直線コネクタ 125"/>
        <xdr:cNvCxnSpPr/>
      </xdr:nvCxnSpPr>
      <xdr:spPr>
        <a:xfrm>
          <a:off x="1130300" y="9747834"/>
          <a:ext cx="889000" cy="20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7233</xdr:rowOff>
    </xdr:from>
    <xdr:to>
      <xdr:col>24</xdr:col>
      <xdr:colOff>114300</xdr:colOff>
      <xdr:row>54</xdr:row>
      <xdr:rowOff>108833</xdr:rowOff>
    </xdr:to>
    <xdr:sp macro="" textlink="">
      <xdr:nvSpPr>
        <xdr:cNvPr id="136" name="楕円 135"/>
        <xdr:cNvSpPr/>
      </xdr:nvSpPr>
      <xdr:spPr>
        <a:xfrm>
          <a:off x="4584700" y="926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30110</xdr:rowOff>
    </xdr:from>
    <xdr:ext cx="534377" cy="259045"/>
    <xdr:sp macro="" textlink="">
      <xdr:nvSpPr>
        <xdr:cNvPr id="137" name="総務費該当値テキスト"/>
        <xdr:cNvSpPr txBox="1"/>
      </xdr:nvSpPr>
      <xdr:spPr>
        <a:xfrm>
          <a:off x="4686300" y="91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118313</xdr:rowOff>
    </xdr:from>
    <xdr:to>
      <xdr:col>20</xdr:col>
      <xdr:colOff>38100</xdr:colOff>
      <xdr:row>57</xdr:row>
      <xdr:rowOff>48463</xdr:rowOff>
    </xdr:to>
    <xdr:sp macro="" textlink="">
      <xdr:nvSpPr>
        <xdr:cNvPr id="138" name="楕円 137"/>
        <xdr:cNvSpPr/>
      </xdr:nvSpPr>
      <xdr:spPr>
        <a:xfrm>
          <a:off x="3746500" y="97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39590</xdr:rowOff>
    </xdr:from>
    <xdr:ext cx="534377" cy="259045"/>
    <xdr:sp macro="" textlink="">
      <xdr:nvSpPr>
        <xdr:cNvPr id="139" name="テキスト ボックス 138"/>
        <xdr:cNvSpPr txBox="1"/>
      </xdr:nvSpPr>
      <xdr:spPr>
        <a:xfrm>
          <a:off x="3530111" y="981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89147</xdr:rowOff>
    </xdr:from>
    <xdr:to>
      <xdr:col>15</xdr:col>
      <xdr:colOff>101600</xdr:colOff>
      <xdr:row>58</xdr:row>
      <xdr:rowOff>19297</xdr:rowOff>
    </xdr:to>
    <xdr:sp macro="" textlink="">
      <xdr:nvSpPr>
        <xdr:cNvPr id="140" name="楕円 139"/>
        <xdr:cNvSpPr/>
      </xdr:nvSpPr>
      <xdr:spPr>
        <a:xfrm>
          <a:off x="2857500" y="98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10424</xdr:rowOff>
    </xdr:from>
    <xdr:ext cx="534377" cy="259045"/>
    <xdr:sp macro="" textlink="">
      <xdr:nvSpPr>
        <xdr:cNvPr id="141" name="テキスト ボックス 140"/>
        <xdr:cNvSpPr txBox="1"/>
      </xdr:nvSpPr>
      <xdr:spPr>
        <a:xfrm>
          <a:off x="2641111" y="99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130105</xdr:rowOff>
    </xdr:from>
    <xdr:to>
      <xdr:col>10</xdr:col>
      <xdr:colOff>165100</xdr:colOff>
      <xdr:row>58</xdr:row>
      <xdr:rowOff>60255</xdr:rowOff>
    </xdr:to>
    <xdr:sp macro="" textlink="">
      <xdr:nvSpPr>
        <xdr:cNvPr id="142" name="楕円 141"/>
        <xdr:cNvSpPr/>
      </xdr:nvSpPr>
      <xdr:spPr>
        <a:xfrm>
          <a:off x="1968500" y="990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51382</xdr:rowOff>
    </xdr:from>
    <xdr:ext cx="534377" cy="259045"/>
    <xdr:sp macro="" textlink="">
      <xdr:nvSpPr>
        <xdr:cNvPr id="143" name="テキスト ボックス 142"/>
        <xdr:cNvSpPr txBox="1"/>
      </xdr:nvSpPr>
      <xdr:spPr>
        <a:xfrm>
          <a:off x="1752111" y="99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95834</xdr:rowOff>
    </xdr:from>
    <xdr:to>
      <xdr:col>6</xdr:col>
      <xdr:colOff>38100</xdr:colOff>
      <xdr:row>57</xdr:row>
      <xdr:rowOff>25984</xdr:rowOff>
    </xdr:to>
    <xdr:sp macro="" textlink="">
      <xdr:nvSpPr>
        <xdr:cNvPr id="144" name="楕円 143"/>
        <xdr:cNvSpPr/>
      </xdr:nvSpPr>
      <xdr:spPr>
        <a:xfrm>
          <a:off x="1079500" y="96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17111</xdr:rowOff>
    </xdr:from>
    <xdr:ext cx="534377" cy="259045"/>
    <xdr:sp macro="" textlink="">
      <xdr:nvSpPr>
        <xdr:cNvPr id="145" name="テキスト ボックス 144"/>
        <xdr:cNvSpPr txBox="1"/>
      </xdr:nvSpPr>
      <xdr:spPr>
        <a:xfrm>
          <a:off x="863111" y="97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167894</xdr:rowOff>
    </xdr:from>
    <xdr:to>
      <xdr:col>24</xdr:col>
      <xdr:colOff>63500</xdr:colOff>
      <xdr:row>74</xdr:row>
      <xdr:rowOff>99412</xdr:rowOff>
    </xdr:to>
    <xdr:cxnSp macro="">
      <xdr:nvCxnSpPr>
        <xdr:cNvPr id="177" name="直線コネクタ 176"/>
        <xdr:cNvCxnSpPr/>
      </xdr:nvCxnSpPr>
      <xdr:spPr>
        <a:xfrm flipV="1">
          <a:off x="3797300" y="12683744"/>
          <a:ext cx="838200" cy="10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92086</xdr:rowOff>
    </xdr:from>
    <xdr:to>
      <xdr:col>19</xdr:col>
      <xdr:colOff>177800</xdr:colOff>
      <xdr:row>74</xdr:row>
      <xdr:rowOff>99412</xdr:rowOff>
    </xdr:to>
    <xdr:cxnSp macro="">
      <xdr:nvCxnSpPr>
        <xdr:cNvPr id="180" name="直線コネクタ 179"/>
        <xdr:cNvCxnSpPr/>
      </xdr:nvCxnSpPr>
      <xdr:spPr>
        <a:xfrm>
          <a:off x="2908300" y="12779386"/>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92086</xdr:rowOff>
    </xdr:from>
    <xdr:to>
      <xdr:col>15</xdr:col>
      <xdr:colOff>50800</xdr:colOff>
      <xdr:row>75</xdr:row>
      <xdr:rowOff>13643</xdr:rowOff>
    </xdr:to>
    <xdr:cxnSp macro="">
      <xdr:nvCxnSpPr>
        <xdr:cNvPr id="183" name="直線コネクタ 182"/>
        <xdr:cNvCxnSpPr/>
      </xdr:nvCxnSpPr>
      <xdr:spPr>
        <a:xfrm flipV="1">
          <a:off x="2019300" y="12779386"/>
          <a:ext cx="889000" cy="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13643</xdr:rowOff>
    </xdr:from>
    <xdr:to>
      <xdr:col>10</xdr:col>
      <xdr:colOff>114300</xdr:colOff>
      <xdr:row>75</xdr:row>
      <xdr:rowOff>108338</xdr:rowOff>
    </xdr:to>
    <xdr:cxnSp macro="">
      <xdr:nvCxnSpPr>
        <xdr:cNvPr id="186" name="直線コネクタ 185"/>
        <xdr:cNvCxnSpPr/>
      </xdr:nvCxnSpPr>
      <xdr:spPr>
        <a:xfrm flipV="1">
          <a:off x="1130300" y="12872393"/>
          <a:ext cx="8890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117094</xdr:rowOff>
    </xdr:from>
    <xdr:to>
      <xdr:col>24</xdr:col>
      <xdr:colOff>114300</xdr:colOff>
      <xdr:row>74</xdr:row>
      <xdr:rowOff>47244</xdr:rowOff>
    </xdr:to>
    <xdr:sp macro="" textlink="">
      <xdr:nvSpPr>
        <xdr:cNvPr id="196" name="楕円 195"/>
        <xdr:cNvSpPr/>
      </xdr:nvSpPr>
      <xdr:spPr>
        <a:xfrm>
          <a:off x="4584700" y="126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139971</xdr:rowOff>
    </xdr:from>
    <xdr:ext cx="599010" cy="259045"/>
    <xdr:sp macro="" textlink="">
      <xdr:nvSpPr>
        <xdr:cNvPr id="197" name="民生費該当値テキスト"/>
        <xdr:cNvSpPr txBox="1"/>
      </xdr:nvSpPr>
      <xdr:spPr>
        <a:xfrm>
          <a:off x="4686300" y="1248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48612</xdr:rowOff>
    </xdr:from>
    <xdr:to>
      <xdr:col>20</xdr:col>
      <xdr:colOff>38100</xdr:colOff>
      <xdr:row>74</xdr:row>
      <xdr:rowOff>150212</xdr:rowOff>
    </xdr:to>
    <xdr:sp macro="" textlink="">
      <xdr:nvSpPr>
        <xdr:cNvPr id="198" name="楕円 197"/>
        <xdr:cNvSpPr/>
      </xdr:nvSpPr>
      <xdr:spPr>
        <a:xfrm>
          <a:off x="3746500" y="1273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166739</xdr:rowOff>
    </xdr:from>
    <xdr:ext cx="599010" cy="259045"/>
    <xdr:sp macro="" textlink="">
      <xdr:nvSpPr>
        <xdr:cNvPr id="199" name="テキスト ボックス 198"/>
        <xdr:cNvSpPr txBox="1"/>
      </xdr:nvSpPr>
      <xdr:spPr>
        <a:xfrm>
          <a:off x="3497795" y="1251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41286</xdr:rowOff>
    </xdr:from>
    <xdr:to>
      <xdr:col>15</xdr:col>
      <xdr:colOff>101600</xdr:colOff>
      <xdr:row>74</xdr:row>
      <xdr:rowOff>142886</xdr:rowOff>
    </xdr:to>
    <xdr:sp macro="" textlink="">
      <xdr:nvSpPr>
        <xdr:cNvPr id="200" name="楕円 199"/>
        <xdr:cNvSpPr/>
      </xdr:nvSpPr>
      <xdr:spPr>
        <a:xfrm>
          <a:off x="2857500" y="127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159413</xdr:rowOff>
    </xdr:from>
    <xdr:ext cx="599010" cy="259045"/>
    <xdr:sp macro="" textlink="">
      <xdr:nvSpPr>
        <xdr:cNvPr id="201" name="テキスト ボックス 200"/>
        <xdr:cNvSpPr txBox="1"/>
      </xdr:nvSpPr>
      <xdr:spPr>
        <a:xfrm>
          <a:off x="2608795" y="1250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134293</xdr:rowOff>
    </xdr:from>
    <xdr:to>
      <xdr:col>10</xdr:col>
      <xdr:colOff>165100</xdr:colOff>
      <xdr:row>75</xdr:row>
      <xdr:rowOff>64443</xdr:rowOff>
    </xdr:to>
    <xdr:sp macro="" textlink="">
      <xdr:nvSpPr>
        <xdr:cNvPr id="202" name="楕円 201"/>
        <xdr:cNvSpPr/>
      </xdr:nvSpPr>
      <xdr:spPr>
        <a:xfrm>
          <a:off x="1968500" y="1282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80970</xdr:rowOff>
    </xdr:from>
    <xdr:ext cx="599010" cy="259045"/>
    <xdr:sp macro="" textlink="">
      <xdr:nvSpPr>
        <xdr:cNvPr id="203" name="テキスト ボックス 202"/>
        <xdr:cNvSpPr txBox="1"/>
      </xdr:nvSpPr>
      <xdr:spPr>
        <a:xfrm>
          <a:off x="1719795" y="1259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57538</xdr:rowOff>
    </xdr:from>
    <xdr:to>
      <xdr:col>6</xdr:col>
      <xdr:colOff>38100</xdr:colOff>
      <xdr:row>75</xdr:row>
      <xdr:rowOff>159138</xdr:rowOff>
    </xdr:to>
    <xdr:sp macro="" textlink="">
      <xdr:nvSpPr>
        <xdr:cNvPr id="204" name="楕円 203"/>
        <xdr:cNvSpPr/>
      </xdr:nvSpPr>
      <xdr:spPr>
        <a:xfrm>
          <a:off x="1079500" y="1291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4215</xdr:rowOff>
    </xdr:from>
    <xdr:ext cx="599010" cy="259045"/>
    <xdr:sp macro="" textlink="">
      <xdr:nvSpPr>
        <xdr:cNvPr id="205" name="テキスト ボックス 204"/>
        <xdr:cNvSpPr txBox="1"/>
      </xdr:nvSpPr>
      <xdr:spPr>
        <a:xfrm>
          <a:off x="830795" y="1269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77766</xdr:rowOff>
    </xdr:from>
    <xdr:to>
      <xdr:col>24</xdr:col>
      <xdr:colOff>63500</xdr:colOff>
      <xdr:row>97</xdr:row>
      <xdr:rowOff>86061</xdr:rowOff>
    </xdr:to>
    <xdr:cxnSp macro="">
      <xdr:nvCxnSpPr>
        <xdr:cNvPr id="237" name="直線コネクタ 236"/>
        <xdr:cNvCxnSpPr/>
      </xdr:nvCxnSpPr>
      <xdr:spPr>
        <a:xfrm>
          <a:off x="3797300" y="16708416"/>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166442</xdr:rowOff>
    </xdr:from>
    <xdr:ext cx="534377" cy="259045"/>
    <xdr:sp macro="" textlink="">
      <xdr:nvSpPr>
        <xdr:cNvPr id="238" name="衛生費平均値テキスト"/>
        <xdr:cNvSpPr txBox="1"/>
      </xdr:nvSpPr>
      <xdr:spPr>
        <a:xfrm>
          <a:off x="4686300" y="16797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70124</xdr:rowOff>
    </xdr:from>
    <xdr:to>
      <xdr:col>19</xdr:col>
      <xdr:colOff>177800</xdr:colOff>
      <xdr:row>97</xdr:row>
      <xdr:rowOff>77766</xdr:rowOff>
    </xdr:to>
    <xdr:cxnSp macro="">
      <xdr:nvCxnSpPr>
        <xdr:cNvPr id="240" name="直線コネクタ 239"/>
        <xdr:cNvCxnSpPr/>
      </xdr:nvCxnSpPr>
      <xdr:spPr>
        <a:xfrm>
          <a:off x="2908300" y="16700774"/>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70124</xdr:rowOff>
    </xdr:from>
    <xdr:to>
      <xdr:col>15</xdr:col>
      <xdr:colOff>50800</xdr:colOff>
      <xdr:row>97</xdr:row>
      <xdr:rowOff>92069</xdr:rowOff>
    </xdr:to>
    <xdr:cxnSp macro="">
      <xdr:nvCxnSpPr>
        <xdr:cNvPr id="243" name="直線コネクタ 242"/>
        <xdr:cNvCxnSpPr/>
      </xdr:nvCxnSpPr>
      <xdr:spPr>
        <a:xfrm flipV="1">
          <a:off x="2019300" y="16700774"/>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92069</xdr:rowOff>
    </xdr:from>
    <xdr:to>
      <xdr:col>10</xdr:col>
      <xdr:colOff>114300</xdr:colOff>
      <xdr:row>97</xdr:row>
      <xdr:rowOff>108023</xdr:rowOff>
    </xdr:to>
    <xdr:cxnSp macro="">
      <xdr:nvCxnSpPr>
        <xdr:cNvPr id="246" name="直線コネクタ 245"/>
        <xdr:cNvCxnSpPr/>
      </xdr:nvCxnSpPr>
      <xdr:spPr>
        <a:xfrm flipV="1">
          <a:off x="1130300" y="16722719"/>
          <a:ext cx="8890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35261</xdr:rowOff>
    </xdr:from>
    <xdr:to>
      <xdr:col>24</xdr:col>
      <xdr:colOff>114300</xdr:colOff>
      <xdr:row>97</xdr:row>
      <xdr:rowOff>136861</xdr:rowOff>
    </xdr:to>
    <xdr:sp macro="" textlink="">
      <xdr:nvSpPr>
        <xdr:cNvPr id="256" name="楕円 255"/>
        <xdr:cNvSpPr/>
      </xdr:nvSpPr>
      <xdr:spPr>
        <a:xfrm>
          <a:off x="45847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58138</xdr:rowOff>
    </xdr:from>
    <xdr:ext cx="534377" cy="259045"/>
    <xdr:sp macro="" textlink="">
      <xdr:nvSpPr>
        <xdr:cNvPr id="257" name="衛生費該当値テキスト"/>
        <xdr:cNvSpPr txBox="1"/>
      </xdr:nvSpPr>
      <xdr:spPr>
        <a:xfrm>
          <a:off x="4686300" y="1651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26966</xdr:rowOff>
    </xdr:from>
    <xdr:to>
      <xdr:col>20</xdr:col>
      <xdr:colOff>38100</xdr:colOff>
      <xdr:row>97</xdr:row>
      <xdr:rowOff>128566</xdr:rowOff>
    </xdr:to>
    <xdr:sp macro="" textlink="">
      <xdr:nvSpPr>
        <xdr:cNvPr id="258" name="楕円 257"/>
        <xdr:cNvSpPr/>
      </xdr:nvSpPr>
      <xdr:spPr>
        <a:xfrm>
          <a:off x="3746500" y="166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145093</xdr:rowOff>
    </xdr:from>
    <xdr:ext cx="534377" cy="259045"/>
    <xdr:sp macro="" textlink="">
      <xdr:nvSpPr>
        <xdr:cNvPr id="259" name="テキスト ボックス 258"/>
        <xdr:cNvSpPr txBox="1"/>
      </xdr:nvSpPr>
      <xdr:spPr>
        <a:xfrm>
          <a:off x="3530111" y="16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19324</xdr:rowOff>
    </xdr:from>
    <xdr:to>
      <xdr:col>15</xdr:col>
      <xdr:colOff>101600</xdr:colOff>
      <xdr:row>97</xdr:row>
      <xdr:rowOff>120924</xdr:rowOff>
    </xdr:to>
    <xdr:sp macro="" textlink="">
      <xdr:nvSpPr>
        <xdr:cNvPr id="260" name="楕円 259"/>
        <xdr:cNvSpPr/>
      </xdr:nvSpPr>
      <xdr:spPr>
        <a:xfrm>
          <a:off x="2857500" y="166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137451</xdr:rowOff>
    </xdr:from>
    <xdr:ext cx="534377" cy="259045"/>
    <xdr:sp macro="" textlink="">
      <xdr:nvSpPr>
        <xdr:cNvPr id="261" name="テキスト ボックス 260"/>
        <xdr:cNvSpPr txBox="1"/>
      </xdr:nvSpPr>
      <xdr:spPr>
        <a:xfrm>
          <a:off x="2641111" y="1642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41269</xdr:rowOff>
    </xdr:from>
    <xdr:to>
      <xdr:col>10</xdr:col>
      <xdr:colOff>165100</xdr:colOff>
      <xdr:row>97</xdr:row>
      <xdr:rowOff>142869</xdr:rowOff>
    </xdr:to>
    <xdr:sp macro="" textlink="">
      <xdr:nvSpPr>
        <xdr:cNvPr id="262" name="楕円 261"/>
        <xdr:cNvSpPr/>
      </xdr:nvSpPr>
      <xdr:spPr>
        <a:xfrm>
          <a:off x="1968500" y="166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159396</xdr:rowOff>
    </xdr:from>
    <xdr:ext cx="534377" cy="259045"/>
    <xdr:sp macro="" textlink="">
      <xdr:nvSpPr>
        <xdr:cNvPr id="263" name="テキスト ボックス 262"/>
        <xdr:cNvSpPr txBox="1"/>
      </xdr:nvSpPr>
      <xdr:spPr>
        <a:xfrm>
          <a:off x="1752111" y="1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57223</xdr:rowOff>
    </xdr:from>
    <xdr:to>
      <xdr:col>6</xdr:col>
      <xdr:colOff>38100</xdr:colOff>
      <xdr:row>97</xdr:row>
      <xdr:rowOff>158823</xdr:rowOff>
    </xdr:to>
    <xdr:sp macro="" textlink="">
      <xdr:nvSpPr>
        <xdr:cNvPr id="264" name="楕円 263"/>
        <xdr:cNvSpPr/>
      </xdr:nvSpPr>
      <xdr:spPr>
        <a:xfrm>
          <a:off x="1079500" y="166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3900</xdr:rowOff>
    </xdr:from>
    <xdr:ext cx="534377" cy="259045"/>
    <xdr:sp macro="" textlink="">
      <xdr:nvSpPr>
        <xdr:cNvPr id="265" name="テキスト ボックス 264"/>
        <xdr:cNvSpPr txBox="1"/>
      </xdr:nvSpPr>
      <xdr:spPr>
        <a:xfrm>
          <a:off x="863111" y="1646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30353</xdr:rowOff>
    </xdr:from>
    <xdr:to>
      <xdr:col>55</xdr:col>
      <xdr:colOff>0</xdr:colOff>
      <xdr:row>38</xdr:row>
      <xdr:rowOff>91313</xdr:rowOff>
    </xdr:to>
    <xdr:cxnSp macro="">
      <xdr:nvCxnSpPr>
        <xdr:cNvPr id="294" name="直線コネクタ 293"/>
        <xdr:cNvCxnSpPr/>
      </xdr:nvCxnSpPr>
      <xdr:spPr>
        <a:xfrm>
          <a:off x="9639300" y="6545453"/>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26162</xdr:rowOff>
    </xdr:from>
    <xdr:to>
      <xdr:col>50</xdr:col>
      <xdr:colOff>114300</xdr:colOff>
      <xdr:row>38</xdr:row>
      <xdr:rowOff>30353</xdr:rowOff>
    </xdr:to>
    <xdr:cxnSp macro="">
      <xdr:nvCxnSpPr>
        <xdr:cNvPr id="297" name="直線コネクタ 296"/>
        <xdr:cNvCxnSpPr/>
      </xdr:nvCxnSpPr>
      <xdr:spPr>
        <a:xfrm>
          <a:off x="8750300" y="654126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17399</xdr:rowOff>
    </xdr:from>
    <xdr:to>
      <xdr:col>45</xdr:col>
      <xdr:colOff>177800</xdr:colOff>
      <xdr:row>38</xdr:row>
      <xdr:rowOff>26162</xdr:rowOff>
    </xdr:to>
    <xdr:cxnSp macro="">
      <xdr:nvCxnSpPr>
        <xdr:cNvPr id="300" name="直線コネクタ 299"/>
        <xdr:cNvCxnSpPr/>
      </xdr:nvCxnSpPr>
      <xdr:spPr>
        <a:xfrm>
          <a:off x="7861300" y="653249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17399</xdr:rowOff>
    </xdr:from>
    <xdr:to>
      <xdr:col>41</xdr:col>
      <xdr:colOff>50800</xdr:colOff>
      <xdr:row>38</xdr:row>
      <xdr:rowOff>23495</xdr:rowOff>
    </xdr:to>
    <xdr:cxnSp macro="">
      <xdr:nvCxnSpPr>
        <xdr:cNvPr id="303" name="直線コネクタ 302"/>
        <xdr:cNvCxnSpPr/>
      </xdr:nvCxnSpPr>
      <xdr:spPr>
        <a:xfrm flipV="1">
          <a:off x="6972300" y="653249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40513</xdr:rowOff>
    </xdr:from>
    <xdr:to>
      <xdr:col>55</xdr:col>
      <xdr:colOff>50800</xdr:colOff>
      <xdr:row>38</xdr:row>
      <xdr:rowOff>142113</xdr:rowOff>
    </xdr:to>
    <xdr:sp macro="" textlink="">
      <xdr:nvSpPr>
        <xdr:cNvPr id="313" name="楕円 312"/>
        <xdr:cNvSpPr/>
      </xdr:nvSpPr>
      <xdr:spPr>
        <a:xfrm>
          <a:off x="104267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126890</xdr:rowOff>
    </xdr:from>
    <xdr:ext cx="378565" cy="259045"/>
    <xdr:sp macro="" textlink="">
      <xdr:nvSpPr>
        <xdr:cNvPr id="314" name="労働費該当値テキスト"/>
        <xdr:cNvSpPr txBox="1"/>
      </xdr:nvSpPr>
      <xdr:spPr>
        <a:xfrm>
          <a:off x="10528300" y="64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151003</xdr:rowOff>
    </xdr:from>
    <xdr:to>
      <xdr:col>50</xdr:col>
      <xdr:colOff>165100</xdr:colOff>
      <xdr:row>38</xdr:row>
      <xdr:rowOff>81153</xdr:rowOff>
    </xdr:to>
    <xdr:sp macro="" textlink="">
      <xdr:nvSpPr>
        <xdr:cNvPr id="315" name="楕円 314"/>
        <xdr:cNvSpPr/>
      </xdr:nvSpPr>
      <xdr:spPr>
        <a:xfrm>
          <a:off x="9588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72280</xdr:rowOff>
    </xdr:from>
    <xdr:ext cx="378565" cy="259045"/>
    <xdr:sp macro="" textlink="">
      <xdr:nvSpPr>
        <xdr:cNvPr id="316" name="テキスト ボックス 315"/>
        <xdr:cNvSpPr txBox="1"/>
      </xdr:nvSpPr>
      <xdr:spPr>
        <a:xfrm>
          <a:off x="9450017"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146812</xdr:rowOff>
    </xdr:from>
    <xdr:to>
      <xdr:col>46</xdr:col>
      <xdr:colOff>38100</xdr:colOff>
      <xdr:row>38</xdr:row>
      <xdr:rowOff>76962</xdr:rowOff>
    </xdr:to>
    <xdr:sp macro="" textlink="">
      <xdr:nvSpPr>
        <xdr:cNvPr id="317" name="楕円 316"/>
        <xdr:cNvSpPr/>
      </xdr:nvSpPr>
      <xdr:spPr>
        <a:xfrm>
          <a:off x="8699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68089</xdr:rowOff>
    </xdr:from>
    <xdr:ext cx="378565" cy="259045"/>
    <xdr:sp macro="" textlink="">
      <xdr:nvSpPr>
        <xdr:cNvPr id="318" name="テキスト ボックス 317"/>
        <xdr:cNvSpPr txBox="1"/>
      </xdr:nvSpPr>
      <xdr:spPr>
        <a:xfrm>
          <a:off x="8561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138049</xdr:rowOff>
    </xdr:from>
    <xdr:to>
      <xdr:col>41</xdr:col>
      <xdr:colOff>101600</xdr:colOff>
      <xdr:row>38</xdr:row>
      <xdr:rowOff>68199</xdr:rowOff>
    </xdr:to>
    <xdr:sp macro="" textlink="">
      <xdr:nvSpPr>
        <xdr:cNvPr id="319" name="楕円 318"/>
        <xdr:cNvSpPr/>
      </xdr:nvSpPr>
      <xdr:spPr>
        <a:xfrm>
          <a:off x="7810500" y="648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59326</xdr:rowOff>
    </xdr:from>
    <xdr:ext cx="378565" cy="259045"/>
    <xdr:sp macro="" textlink="">
      <xdr:nvSpPr>
        <xdr:cNvPr id="320" name="テキスト ボックス 319"/>
        <xdr:cNvSpPr txBox="1"/>
      </xdr:nvSpPr>
      <xdr:spPr>
        <a:xfrm>
          <a:off x="7672017" y="657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144145</xdr:rowOff>
    </xdr:from>
    <xdr:to>
      <xdr:col>36</xdr:col>
      <xdr:colOff>165100</xdr:colOff>
      <xdr:row>38</xdr:row>
      <xdr:rowOff>74295</xdr:rowOff>
    </xdr:to>
    <xdr:sp macro="" textlink="">
      <xdr:nvSpPr>
        <xdr:cNvPr id="321" name="楕円 320"/>
        <xdr:cNvSpPr/>
      </xdr:nvSpPr>
      <xdr:spPr>
        <a:xfrm>
          <a:off x="6921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65422</xdr:rowOff>
    </xdr:from>
    <xdr:ext cx="378565" cy="259045"/>
    <xdr:sp macro="" textlink="">
      <xdr:nvSpPr>
        <xdr:cNvPr id="322" name="テキスト ボックス 321"/>
        <xdr:cNvSpPr txBox="1"/>
      </xdr:nvSpPr>
      <xdr:spPr>
        <a:xfrm>
          <a:off x="6783017" y="6580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132042</xdr:rowOff>
    </xdr:from>
    <xdr:to>
      <xdr:col>55</xdr:col>
      <xdr:colOff>0</xdr:colOff>
      <xdr:row>58</xdr:row>
      <xdr:rowOff>170332</xdr:rowOff>
    </xdr:to>
    <xdr:cxnSp macro="">
      <xdr:nvCxnSpPr>
        <xdr:cNvPr id="351" name="直線コネクタ 350"/>
        <xdr:cNvCxnSpPr/>
      </xdr:nvCxnSpPr>
      <xdr:spPr>
        <a:xfrm>
          <a:off x="9639300" y="10076142"/>
          <a:ext cx="8382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132042</xdr:rowOff>
    </xdr:from>
    <xdr:to>
      <xdr:col>50</xdr:col>
      <xdr:colOff>114300</xdr:colOff>
      <xdr:row>59</xdr:row>
      <xdr:rowOff>10313</xdr:rowOff>
    </xdr:to>
    <xdr:cxnSp macro="">
      <xdr:nvCxnSpPr>
        <xdr:cNvPr id="354" name="直線コネクタ 353"/>
        <xdr:cNvCxnSpPr/>
      </xdr:nvCxnSpPr>
      <xdr:spPr>
        <a:xfrm flipV="1">
          <a:off x="8750300" y="10076142"/>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10313</xdr:rowOff>
    </xdr:from>
    <xdr:to>
      <xdr:col>45</xdr:col>
      <xdr:colOff>177800</xdr:colOff>
      <xdr:row>59</xdr:row>
      <xdr:rowOff>14275</xdr:rowOff>
    </xdr:to>
    <xdr:cxnSp macro="">
      <xdr:nvCxnSpPr>
        <xdr:cNvPr id="357" name="直線コネクタ 356"/>
        <xdr:cNvCxnSpPr/>
      </xdr:nvCxnSpPr>
      <xdr:spPr>
        <a:xfrm flipV="1">
          <a:off x="7861300" y="10125863"/>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7550</xdr:rowOff>
    </xdr:from>
    <xdr:to>
      <xdr:col>41</xdr:col>
      <xdr:colOff>50800</xdr:colOff>
      <xdr:row>59</xdr:row>
      <xdr:rowOff>14275</xdr:rowOff>
    </xdr:to>
    <xdr:cxnSp macro="">
      <xdr:nvCxnSpPr>
        <xdr:cNvPr id="360" name="直線コネクタ 359"/>
        <xdr:cNvCxnSpPr/>
      </xdr:nvCxnSpPr>
      <xdr:spPr>
        <a:xfrm>
          <a:off x="6972300" y="10123100"/>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119532</xdr:rowOff>
    </xdr:from>
    <xdr:to>
      <xdr:col>55</xdr:col>
      <xdr:colOff>50800</xdr:colOff>
      <xdr:row>59</xdr:row>
      <xdr:rowOff>49682</xdr:rowOff>
    </xdr:to>
    <xdr:sp macro="" textlink="">
      <xdr:nvSpPr>
        <xdr:cNvPr id="370" name="楕円 369"/>
        <xdr:cNvSpPr/>
      </xdr:nvSpPr>
      <xdr:spPr>
        <a:xfrm>
          <a:off x="10426700" y="100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34459</xdr:rowOff>
    </xdr:from>
    <xdr:ext cx="469744" cy="259045"/>
    <xdr:sp macro="" textlink="">
      <xdr:nvSpPr>
        <xdr:cNvPr id="371" name="農林水産業費該当値テキスト"/>
        <xdr:cNvSpPr txBox="1"/>
      </xdr:nvSpPr>
      <xdr:spPr>
        <a:xfrm>
          <a:off x="10528300" y="997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81242</xdr:rowOff>
    </xdr:from>
    <xdr:to>
      <xdr:col>50</xdr:col>
      <xdr:colOff>165100</xdr:colOff>
      <xdr:row>59</xdr:row>
      <xdr:rowOff>11392</xdr:rowOff>
    </xdr:to>
    <xdr:sp macro="" textlink="">
      <xdr:nvSpPr>
        <xdr:cNvPr id="372" name="楕円 371"/>
        <xdr:cNvSpPr/>
      </xdr:nvSpPr>
      <xdr:spPr>
        <a:xfrm>
          <a:off x="9588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2519</xdr:rowOff>
    </xdr:from>
    <xdr:ext cx="469744" cy="259045"/>
    <xdr:sp macro="" textlink="">
      <xdr:nvSpPr>
        <xdr:cNvPr id="373" name="テキスト ボックス 372"/>
        <xdr:cNvSpPr txBox="1"/>
      </xdr:nvSpPr>
      <xdr:spPr>
        <a:xfrm>
          <a:off x="9404428" y="1011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130963</xdr:rowOff>
    </xdr:from>
    <xdr:to>
      <xdr:col>46</xdr:col>
      <xdr:colOff>38100</xdr:colOff>
      <xdr:row>59</xdr:row>
      <xdr:rowOff>61113</xdr:rowOff>
    </xdr:to>
    <xdr:sp macro="" textlink="">
      <xdr:nvSpPr>
        <xdr:cNvPr id="374" name="楕円 373"/>
        <xdr:cNvSpPr/>
      </xdr:nvSpPr>
      <xdr:spPr>
        <a:xfrm>
          <a:off x="8699500" y="100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52240</xdr:rowOff>
    </xdr:from>
    <xdr:ext cx="469744" cy="259045"/>
    <xdr:sp macro="" textlink="">
      <xdr:nvSpPr>
        <xdr:cNvPr id="375" name="テキスト ボックス 374"/>
        <xdr:cNvSpPr txBox="1"/>
      </xdr:nvSpPr>
      <xdr:spPr>
        <a:xfrm>
          <a:off x="8515428" y="101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134925</xdr:rowOff>
    </xdr:from>
    <xdr:to>
      <xdr:col>41</xdr:col>
      <xdr:colOff>101600</xdr:colOff>
      <xdr:row>59</xdr:row>
      <xdr:rowOff>65075</xdr:rowOff>
    </xdr:to>
    <xdr:sp macro="" textlink="">
      <xdr:nvSpPr>
        <xdr:cNvPr id="376" name="楕円 375"/>
        <xdr:cNvSpPr/>
      </xdr:nvSpPr>
      <xdr:spPr>
        <a:xfrm>
          <a:off x="7810500" y="100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56202</xdr:rowOff>
    </xdr:from>
    <xdr:ext cx="469744" cy="259045"/>
    <xdr:sp macro="" textlink="">
      <xdr:nvSpPr>
        <xdr:cNvPr id="377" name="テキスト ボックス 376"/>
        <xdr:cNvSpPr txBox="1"/>
      </xdr:nvSpPr>
      <xdr:spPr>
        <a:xfrm>
          <a:off x="7626428" y="10171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128200</xdr:rowOff>
    </xdr:from>
    <xdr:to>
      <xdr:col>36</xdr:col>
      <xdr:colOff>165100</xdr:colOff>
      <xdr:row>59</xdr:row>
      <xdr:rowOff>58350</xdr:rowOff>
    </xdr:to>
    <xdr:sp macro="" textlink="">
      <xdr:nvSpPr>
        <xdr:cNvPr id="378" name="楕円 377"/>
        <xdr:cNvSpPr/>
      </xdr:nvSpPr>
      <xdr:spPr>
        <a:xfrm>
          <a:off x="6921500" y="100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49477</xdr:rowOff>
    </xdr:from>
    <xdr:ext cx="469744" cy="259045"/>
    <xdr:sp macro="" textlink="">
      <xdr:nvSpPr>
        <xdr:cNvPr id="379" name="テキスト ボックス 378"/>
        <xdr:cNvSpPr txBox="1"/>
      </xdr:nvSpPr>
      <xdr:spPr>
        <a:xfrm>
          <a:off x="6737428" y="10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113145</xdr:rowOff>
    </xdr:from>
    <xdr:to>
      <xdr:col>55</xdr:col>
      <xdr:colOff>0</xdr:colOff>
      <xdr:row>78</xdr:row>
      <xdr:rowOff>147549</xdr:rowOff>
    </xdr:to>
    <xdr:cxnSp macro="">
      <xdr:nvCxnSpPr>
        <xdr:cNvPr id="408" name="直線コネクタ 407"/>
        <xdr:cNvCxnSpPr/>
      </xdr:nvCxnSpPr>
      <xdr:spPr>
        <a:xfrm flipV="1">
          <a:off x="9639300" y="13486245"/>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147549</xdr:rowOff>
    </xdr:from>
    <xdr:to>
      <xdr:col>50</xdr:col>
      <xdr:colOff>114300</xdr:colOff>
      <xdr:row>78</xdr:row>
      <xdr:rowOff>147662</xdr:rowOff>
    </xdr:to>
    <xdr:cxnSp macro="">
      <xdr:nvCxnSpPr>
        <xdr:cNvPr id="411" name="直線コネクタ 410"/>
        <xdr:cNvCxnSpPr/>
      </xdr:nvCxnSpPr>
      <xdr:spPr>
        <a:xfrm flipV="1">
          <a:off x="8750300" y="13520649"/>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147662</xdr:rowOff>
    </xdr:from>
    <xdr:to>
      <xdr:col>45</xdr:col>
      <xdr:colOff>177800</xdr:colOff>
      <xdr:row>78</xdr:row>
      <xdr:rowOff>151358</xdr:rowOff>
    </xdr:to>
    <xdr:cxnSp macro="">
      <xdr:nvCxnSpPr>
        <xdr:cNvPr id="414" name="直線コネクタ 413"/>
        <xdr:cNvCxnSpPr/>
      </xdr:nvCxnSpPr>
      <xdr:spPr>
        <a:xfrm flipV="1">
          <a:off x="7861300" y="13520762"/>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48907</xdr:rowOff>
    </xdr:from>
    <xdr:to>
      <xdr:col>41</xdr:col>
      <xdr:colOff>50800</xdr:colOff>
      <xdr:row>78</xdr:row>
      <xdr:rowOff>151358</xdr:rowOff>
    </xdr:to>
    <xdr:cxnSp macro="">
      <xdr:nvCxnSpPr>
        <xdr:cNvPr id="417" name="直線コネクタ 416"/>
        <xdr:cNvCxnSpPr/>
      </xdr:nvCxnSpPr>
      <xdr:spPr>
        <a:xfrm>
          <a:off x="6972300" y="13422007"/>
          <a:ext cx="889000" cy="10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62345</xdr:rowOff>
    </xdr:from>
    <xdr:to>
      <xdr:col>55</xdr:col>
      <xdr:colOff>50800</xdr:colOff>
      <xdr:row>78</xdr:row>
      <xdr:rowOff>163945</xdr:rowOff>
    </xdr:to>
    <xdr:sp macro="" textlink="">
      <xdr:nvSpPr>
        <xdr:cNvPr id="427" name="楕円 426"/>
        <xdr:cNvSpPr/>
      </xdr:nvSpPr>
      <xdr:spPr>
        <a:xfrm>
          <a:off x="10426700" y="134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148722</xdr:rowOff>
    </xdr:from>
    <xdr:ext cx="469744" cy="259045"/>
    <xdr:sp macro="" textlink="">
      <xdr:nvSpPr>
        <xdr:cNvPr id="428" name="商工費該当値テキスト"/>
        <xdr:cNvSpPr txBox="1"/>
      </xdr:nvSpPr>
      <xdr:spPr>
        <a:xfrm>
          <a:off x="10528300" y="133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96749</xdr:rowOff>
    </xdr:from>
    <xdr:to>
      <xdr:col>50</xdr:col>
      <xdr:colOff>165100</xdr:colOff>
      <xdr:row>79</xdr:row>
      <xdr:rowOff>26899</xdr:rowOff>
    </xdr:to>
    <xdr:sp macro="" textlink="">
      <xdr:nvSpPr>
        <xdr:cNvPr id="429" name="楕円 428"/>
        <xdr:cNvSpPr/>
      </xdr:nvSpPr>
      <xdr:spPr>
        <a:xfrm>
          <a:off x="9588500" y="1346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18026</xdr:rowOff>
    </xdr:from>
    <xdr:ext cx="469744" cy="259045"/>
    <xdr:sp macro="" textlink="">
      <xdr:nvSpPr>
        <xdr:cNvPr id="430" name="テキスト ボックス 429"/>
        <xdr:cNvSpPr txBox="1"/>
      </xdr:nvSpPr>
      <xdr:spPr>
        <a:xfrm>
          <a:off x="9404428" y="135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96862</xdr:rowOff>
    </xdr:from>
    <xdr:to>
      <xdr:col>46</xdr:col>
      <xdr:colOff>38100</xdr:colOff>
      <xdr:row>79</xdr:row>
      <xdr:rowOff>27012</xdr:rowOff>
    </xdr:to>
    <xdr:sp macro="" textlink="">
      <xdr:nvSpPr>
        <xdr:cNvPr id="431" name="楕円 430"/>
        <xdr:cNvSpPr/>
      </xdr:nvSpPr>
      <xdr:spPr>
        <a:xfrm>
          <a:off x="8699500" y="134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18139</xdr:rowOff>
    </xdr:from>
    <xdr:ext cx="469744" cy="259045"/>
    <xdr:sp macro="" textlink="">
      <xdr:nvSpPr>
        <xdr:cNvPr id="432" name="テキスト ボックス 431"/>
        <xdr:cNvSpPr txBox="1"/>
      </xdr:nvSpPr>
      <xdr:spPr>
        <a:xfrm>
          <a:off x="8515428" y="135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100558</xdr:rowOff>
    </xdr:from>
    <xdr:to>
      <xdr:col>41</xdr:col>
      <xdr:colOff>101600</xdr:colOff>
      <xdr:row>79</xdr:row>
      <xdr:rowOff>30708</xdr:rowOff>
    </xdr:to>
    <xdr:sp macro="" textlink="">
      <xdr:nvSpPr>
        <xdr:cNvPr id="433" name="楕円 432"/>
        <xdr:cNvSpPr/>
      </xdr:nvSpPr>
      <xdr:spPr>
        <a:xfrm>
          <a:off x="7810500" y="134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21835</xdr:rowOff>
    </xdr:from>
    <xdr:ext cx="469744" cy="259045"/>
    <xdr:sp macro="" textlink="">
      <xdr:nvSpPr>
        <xdr:cNvPr id="434" name="テキスト ボックス 433"/>
        <xdr:cNvSpPr txBox="1"/>
      </xdr:nvSpPr>
      <xdr:spPr>
        <a:xfrm>
          <a:off x="7626428" y="135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169557</xdr:rowOff>
    </xdr:from>
    <xdr:to>
      <xdr:col>36</xdr:col>
      <xdr:colOff>165100</xdr:colOff>
      <xdr:row>78</xdr:row>
      <xdr:rowOff>99707</xdr:rowOff>
    </xdr:to>
    <xdr:sp macro="" textlink="">
      <xdr:nvSpPr>
        <xdr:cNvPr id="435" name="楕円 434"/>
        <xdr:cNvSpPr/>
      </xdr:nvSpPr>
      <xdr:spPr>
        <a:xfrm>
          <a:off x="6921500" y="133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90834</xdr:rowOff>
    </xdr:from>
    <xdr:ext cx="469744" cy="259045"/>
    <xdr:sp macro="" textlink="">
      <xdr:nvSpPr>
        <xdr:cNvPr id="436" name="テキスト ボックス 435"/>
        <xdr:cNvSpPr txBox="1"/>
      </xdr:nvSpPr>
      <xdr:spPr>
        <a:xfrm>
          <a:off x="6737428" y="1346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157935</xdr:rowOff>
    </xdr:from>
    <xdr:to>
      <xdr:col>55</xdr:col>
      <xdr:colOff>0</xdr:colOff>
      <xdr:row>98</xdr:row>
      <xdr:rowOff>3522</xdr:rowOff>
    </xdr:to>
    <xdr:cxnSp macro="">
      <xdr:nvCxnSpPr>
        <xdr:cNvPr id="465" name="直線コネクタ 464"/>
        <xdr:cNvCxnSpPr/>
      </xdr:nvCxnSpPr>
      <xdr:spPr>
        <a:xfrm>
          <a:off x="9639300" y="16788585"/>
          <a:ext cx="838200" cy="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157935</xdr:rowOff>
    </xdr:from>
    <xdr:to>
      <xdr:col>50</xdr:col>
      <xdr:colOff>114300</xdr:colOff>
      <xdr:row>98</xdr:row>
      <xdr:rowOff>29279</xdr:rowOff>
    </xdr:to>
    <xdr:cxnSp macro="">
      <xdr:nvCxnSpPr>
        <xdr:cNvPr id="468" name="直線コネクタ 467"/>
        <xdr:cNvCxnSpPr/>
      </xdr:nvCxnSpPr>
      <xdr:spPr>
        <a:xfrm flipV="1">
          <a:off x="8750300" y="16788585"/>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29279</xdr:rowOff>
    </xdr:from>
    <xdr:to>
      <xdr:col>45</xdr:col>
      <xdr:colOff>177800</xdr:colOff>
      <xdr:row>98</xdr:row>
      <xdr:rowOff>34703</xdr:rowOff>
    </xdr:to>
    <xdr:cxnSp macro="">
      <xdr:nvCxnSpPr>
        <xdr:cNvPr id="471" name="直線コネクタ 470"/>
        <xdr:cNvCxnSpPr/>
      </xdr:nvCxnSpPr>
      <xdr:spPr>
        <a:xfrm flipV="1">
          <a:off x="7861300" y="16831379"/>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126715</xdr:rowOff>
    </xdr:from>
    <xdr:to>
      <xdr:col>41</xdr:col>
      <xdr:colOff>50800</xdr:colOff>
      <xdr:row>98</xdr:row>
      <xdr:rowOff>34703</xdr:rowOff>
    </xdr:to>
    <xdr:cxnSp macro="">
      <xdr:nvCxnSpPr>
        <xdr:cNvPr id="474" name="直線コネクタ 473"/>
        <xdr:cNvCxnSpPr/>
      </xdr:nvCxnSpPr>
      <xdr:spPr>
        <a:xfrm>
          <a:off x="6972300" y="16757365"/>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124172</xdr:rowOff>
    </xdr:from>
    <xdr:to>
      <xdr:col>55</xdr:col>
      <xdr:colOff>50800</xdr:colOff>
      <xdr:row>98</xdr:row>
      <xdr:rowOff>54322</xdr:rowOff>
    </xdr:to>
    <xdr:sp macro="" textlink="">
      <xdr:nvSpPr>
        <xdr:cNvPr id="484" name="楕円 483"/>
        <xdr:cNvSpPr/>
      </xdr:nvSpPr>
      <xdr:spPr>
        <a:xfrm>
          <a:off x="10426700" y="167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39099</xdr:rowOff>
    </xdr:from>
    <xdr:ext cx="534377" cy="259045"/>
    <xdr:sp macro="" textlink="">
      <xdr:nvSpPr>
        <xdr:cNvPr id="485" name="土木費該当値テキスト"/>
        <xdr:cNvSpPr txBox="1"/>
      </xdr:nvSpPr>
      <xdr:spPr>
        <a:xfrm>
          <a:off x="10528300" y="166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107135</xdr:rowOff>
    </xdr:from>
    <xdr:to>
      <xdr:col>50</xdr:col>
      <xdr:colOff>165100</xdr:colOff>
      <xdr:row>98</xdr:row>
      <xdr:rowOff>37285</xdr:rowOff>
    </xdr:to>
    <xdr:sp macro="" textlink="">
      <xdr:nvSpPr>
        <xdr:cNvPr id="486" name="楕円 485"/>
        <xdr:cNvSpPr/>
      </xdr:nvSpPr>
      <xdr:spPr>
        <a:xfrm>
          <a:off x="9588500" y="1673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28412</xdr:rowOff>
    </xdr:from>
    <xdr:ext cx="534377" cy="259045"/>
    <xdr:sp macro="" textlink="">
      <xdr:nvSpPr>
        <xdr:cNvPr id="487" name="テキスト ボックス 486"/>
        <xdr:cNvSpPr txBox="1"/>
      </xdr:nvSpPr>
      <xdr:spPr>
        <a:xfrm>
          <a:off x="9372111" y="1683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149929</xdr:rowOff>
    </xdr:from>
    <xdr:to>
      <xdr:col>46</xdr:col>
      <xdr:colOff>38100</xdr:colOff>
      <xdr:row>98</xdr:row>
      <xdr:rowOff>80079</xdr:rowOff>
    </xdr:to>
    <xdr:sp macro="" textlink="">
      <xdr:nvSpPr>
        <xdr:cNvPr id="488" name="楕円 487"/>
        <xdr:cNvSpPr/>
      </xdr:nvSpPr>
      <xdr:spPr>
        <a:xfrm>
          <a:off x="8699500" y="167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71206</xdr:rowOff>
    </xdr:from>
    <xdr:ext cx="534377" cy="259045"/>
    <xdr:sp macro="" textlink="">
      <xdr:nvSpPr>
        <xdr:cNvPr id="489" name="テキスト ボックス 488"/>
        <xdr:cNvSpPr txBox="1"/>
      </xdr:nvSpPr>
      <xdr:spPr>
        <a:xfrm>
          <a:off x="8483111" y="1687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155353</xdr:rowOff>
    </xdr:from>
    <xdr:to>
      <xdr:col>41</xdr:col>
      <xdr:colOff>101600</xdr:colOff>
      <xdr:row>98</xdr:row>
      <xdr:rowOff>85503</xdr:rowOff>
    </xdr:to>
    <xdr:sp macro="" textlink="">
      <xdr:nvSpPr>
        <xdr:cNvPr id="490" name="楕円 489"/>
        <xdr:cNvSpPr/>
      </xdr:nvSpPr>
      <xdr:spPr>
        <a:xfrm>
          <a:off x="7810500" y="167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76630</xdr:rowOff>
    </xdr:from>
    <xdr:ext cx="534377" cy="259045"/>
    <xdr:sp macro="" textlink="">
      <xdr:nvSpPr>
        <xdr:cNvPr id="491" name="テキスト ボックス 490"/>
        <xdr:cNvSpPr txBox="1"/>
      </xdr:nvSpPr>
      <xdr:spPr>
        <a:xfrm>
          <a:off x="7594111" y="168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75915</xdr:rowOff>
    </xdr:from>
    <xdr:to>
      <xdr:col>36</xdr:col>
      <xdr:colOff>165100</xdr:colOff>
      <xdr:row>98</xdr:row>
      <xdr:rowOff>6065</xdr:rowOff>
    </xdr:to>
    <xdr:sp macro="" textlink="">
      <xdr:nvSpPr>
        <xdr:cNvPr id="492" name="楕円 491"/>
        <xdr:cNvSpPr/>
      </xdr:nvSpPr>
      <xdr:spPr>
        <a:xfrm>
          <a:off x="6921500" y="167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168642</xdr:rowOff>
    </xdr:from>
    <xdr:ext cx="534377" cy="259045"/>
    <xdr:sp macro="" textlink="">
      <xdr:nvSpPr>
        <xdr:cNvPr id="493" name="テキスト ボックス 492"/>
        <xdr:cNvSpPr txBox="1"/>
      </xdr:nvSpPr>
      <xdr:spPr>
        <a:xfrm>
          <a:off x="6705111" y="167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128910</xdr:rowOff>
    </xdr:from>
    <xdr:to>
      <xdr:col>85</xdr:col>
      <xdr:colOff>127000</xdr:colOff>
      <xdr:row>37</xdr:row>
      <xdr:rowOff>147793</xdr:rowOff>
    </xdr:to>
    <xdr:cxnSp macro="">
      <xdr:nvCxnSpPr>
        <xdr:cNvPr id="521" name="直線コネクタ 520"/>
        <xdr:cNvCxnSpPr/>
      </xdr:nvCxnSpPr>
      <xdr:spPr>
        <a:xfrm>
          <a:off x="15481300" y="6472560"/>
          <a:ext cx="8382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128910</xdr:rowOff>
    </xdr:from>
    <xdr:to>
      <xdr:col>81</xdr:col>
      <xdr:colOff>50800</xdr:colOff>
      <xdr:row>38</xdr:row>
      <xdr:rowOff>18999</xdr:rowOff>
    </xdr:to>
    <xdr:cxnSp macro="">
      <xdr:nvCxnSpPr>
        <xdr:cNvPr id="524" name="直線コネクタ 523"/>
        <xdr:cNvCxnSpPr/>
      </xdr:nvCxnSpPr>
      <xdr:spPr>
        <a:xfrm flipV="1">
          <a:off x="14592300" y="6472560"/>
          <a:ext cx="8890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129001</xdr:rowOff>
    </xdr:from>
    <xdr:to>
      <xdr:col>76</xdr:col>
      <xdr:colOff>114300</xdr:colOff>
      <xdr:row>38</xdr:row>
      <xdr:rowOff>18999</xdr:rowOff>
    </xdr:to>
    <xdr:cxnSp macro="">
      <xdr:nvCxnSpPr>
        <xdr:cNvPr id="527" name="直線コネクタ 526"/>
        <xdr:cNvCxnSpPr/>
      </xdr:nvCxnSpPr>
      <xdr:spPr>
        <a:xfrm>
          <a:off x="13703300" y="6472651"/>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129001</xdr:rowOff>
    </xdr:from>
    <xdr:to>
      <xdr:col>71</xdr:col>
      <xdr:colOff>177800</xdr:colOff>
      <xdr:row>38</xdr:row>
      <xdr:rowOff>40579</xdr:rowOff>
    </xdr:to>
    <xdr:cxnSp macro="">
      <xdr:nvCxnSpPr>
        <xdr:cNvPr id="530" name="直線コネクタ 529"/>
        <xdr:cNvCxnSpPr/>
      </xdr:nvCxnSpPr>
      <xdr:spPr>
        <a:xfrm flipV="1">
          <a:off x="12814300" y="6472651"/>
          <a:ext cx="889000" cy="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96993</xdr:rowOff>
    </xdr:from>
    <xdr:to>
      <xdr:col>85</xdr:col>
      <xdr:colOff>177800</xdr:colOff>
      <xdr:row>38</xdr:row>
      <xdr:rowOff>27143</xdr:rowOff>
    </xdr:to>
    <xdr:sp macro="" textlink="">
      <xdr:nvSpPr>
        <xdr:cNvPr id="540" name="楕円 539"/>
        <xdr:cNvSpPr/>
      </xdr:nvSpPr>
      <xdr:spPr>
        <a:xfrm>
          <a:off x="16268700" y="64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75420</xdr:rowOff>
    </xdr:from>
    <xdr:ext cx="534377" cy="259045"/>
    <xdr:sp macro="" textlink="">
      <xdr:nvSpPr>
        <xdr:cNvPr id="541" name="消防費該当値テキスト"/>
        <xdr:cNvSpPr txBox="1"/>
      </xdr:nvSpPr>
      <xdr:spPr>
        <a:xfrm>
          <a:off x="16370300" y="64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78110</xdr:rowOff>
    </xdr:from>
    <xdr:to>
      <xdr:col>81</xdr:col>
      <xdr:colOff>101600</xdr:colOff>
      <xdr:row>38</xdr:row>
      <xdr:rowOff>8260</xdr:rowOff>
    </xdr:to>
    <xdr:sp macro="" textlink="">
      <xdr:nvSpPr>
        <xdr:cNvPr id="542" name="楕円 541"/>
        <xdr:cNvSpPr/>
      </xdr:nvSpPr>
      <xdr:spPr>
        <a:xfrm>
          <a:off x="15430500" y="64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170837</xdr:rowOff>
    </xdr:from>
    <xdr:ext cx="534377" cy="259045"/>
    <xdr:sp macro="" textlink="">
      <xdr:nvSpPr>
        <xdr:cNvPr id="543" name="テキスト ボックス 542"/>
        <xdr:cNvSpPr txBox="1"/>
      </xdr:nvSpPr>
      <xdr:spPr>
        <a:xfrm>
          <a:off x="15214111" y="65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139649</xdr:rowOff>
    </xdr:from>
    <xdr:to>
      <xdr:col>76</xdr:col>
      <xdr:colOff>165100</xdr:colOff>
      <xdr:row>38</xdr:row>
      <xdr:rowOff>69799</xdr:rowOff>
    </xdr:to>
    <xdr:sp macro="" textlink="">
      <xdr:nvSpPr>
        <xdr:cNvPr id="544" name="楕円 543"/>
        <xdr:cNvSpPr/>
      </xdr:nvSpPr>
      <xdr:spPr>
        <a:xfrm>
          <a:off x="14541500" y="648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60926</xdr:rowOff>
    </xdr:from>
    <xdr:ext cx="534377" cy="259045"/>
    <xdr:sp macro="" textlink="">
      <xdr:nvSpPr>
        <xdr:cNvPr id="545" name="テキスト ボックス 544"/>
        <xdr:cNvSpPr txBox="1"/>
      </xdr:nvSpPr>
      <xdr:spPr>
        <a:xfrm>
          <a:off x="14325111" y="657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78201</xdr:rowOff>
    </xdr:from>
    <xdr:to>
      <xdr:col>72</xdr:col>
      <xdr:colOff>38100</xdr:colOff>
      <xdr:row>38</xdr:row>
      <xdr:rowOff>8351</xdr:rowOff>
    </xdr:to>
    <xdr:sp macro="" textlink="">
      <xdr:nvSpPr>
        <xdr:cNvPr id="546" name="楕円 545"/>
        <xdr:cNvSpPr/>
      </xdr:nvSpPr>
      <xdr:spPr>
        <a:xfrm>
          <a:off x="13652500" y="6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170928</xdr:rowOff>
    </xdr:from>
    <xdr:ext cx="534377" cy="259045"/>
    <xdr:sp macro="" textlink="">
      <xdr:nvSpPr>
        <xdr:cNvPr id="547" name="テキスト ボックス 546"/>
        <xdr:cNvSpPr txBox="1"/>
      </xdr:nvSpPr>
      <xdr:spPr>
        <a:xfrm>
          <a:off x="13436111" y="6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161229</xdr:rowOff>
    </xdr:from>
    <xdr:to>
      <xdr:col>67</xdr:col>
      <xdr:colOff>101600</xdr:colOff>
      <xdr:row>38</xdr:row>
      <xdr:rowOff>91379</xdr:rowOff>
    </xdr:to>
    <xdr:sp macro="" textlink="">
      <xdr:nvSpPr>
        <xdr:cNvPr id="548" name="楕円 547"/>
        <xdr:cNvSpPr/>
      </xdr:nvSpPr>
      <xdr:spPr>
        <a:xfrm>
          <a:off x="12763500" y="650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82506</xdr:rowOff>
    </xdr:from>
    <xdr:ext cx="534377" cy="259045"/>
    <xdr:sp macro="" textlink="">
      <xdr:nvSpPr>
        <xdr:cNvPr id="549" name="テキスト ボックス 548"/>
        <xdr:cNvSpPr txBox="1"/>
      </xdr:nvSpPr>
      <xdr:spPr>
        <a:xfrm>
          <a:off x="12547111" y="659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45250</xdr:rowOff>
    </xdr:from>
    <xdr:to>
      <xdr:col>85</xdr:col>
      <xdr:colOff>127000</xdr:colOff>
      <xdr:row>56</xdr:row>
      <xdr:rowOff>79254</xdr:rowOff>
    </xdr:to>
    <xdr:cxnSp macro="">
      <xdr:nvCxnSpPr>
        <xdr:cNvPr id="579" name="直線コネクタ 578"/>
        <xdr:cNvCxnSpPr/>
      </xdr:nvCxnSpPr>
      <xdr:spPr>
        <a:xfrm flipV="1">
          <a:off x="15481300" y="9475000"/>
          <a:ext cx="838200" cy="20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79254</xdr:rowOff>
    </xdr:from>
    <xdr:to>
      <xdr:col>81</xdr:col>
      <xdr:colOff>50800</xdr:colOff>
      <xdr:row>57</xdr:row>
      <xdr:rowOff>27019</xdr:rowOff>
    </xdr:to>
    <xdr:cxnSp macro="">
      <xdr:nvCxnSpPr>
        <xdr:cNvPr id="582" name="直線コネクタ 581"/>
        <xdr:cNvCxnSpPr/>
      </xdr:nvCxnSpPr>
      <xdr:spPr>
        <a:xfrm flipV="1">
          <a:off x="14592300" y="9680454"/>
          <a:ext cx="889000" cy="11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154254</xdr:rowOff>
    </xdr:from>
    <xdr:to>
      <xdr:col>76</xdr:col>
      <xdr:colOff>114300</xdr:colOff>
      <xdr:row>57</xdr:row>
      <xdr:rowOff>27019</xdr:rowOff>
    </xdr:to>
    <xdr:cxnSp macro="">
      <xdr:nvCxnSpPr>
        <xdr:cNvPr id="585" name="直線コネクタ 584"/>
        <xdr:cNvCxnSpPr/>
      </xdr:nvCxnSpPr>
      <xdr:spPr>
        <a:xfrm>
          <a:off x="13703300" y="9755454"/>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145186</xdr:rowOff>
    </xdr:from>
    <xdr:to>
      <xdr:col>71</xdr:col>
      <xdr:colOff>177800</xdr:colOff>
      <xdr:row>56</xdr:row>
      <xdr:rowOff>154254</xdr:rowOff>
    </xdr:to>
    <xdr:cxnSp macro="">
      <xdr:nvCxnSpPr>
        <xdr:cNvPr id="588" name="直線コネクタ 587"/>
        <xdr:cNvCxnSpPr/>
      </xdr:nvCxnSpPr>
      <xdr:spPr>
        <a:xfrm>
          <a:off x="12814300" y="9746386"/>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165900</xdr:rowOff>
    </xdr:from>
    <xdr:to>
      <xdr:col>85</xdr:col>
      <xdr:colOff>177800</xdr:colOff>
      <xdr:row>55</xdr:row>
      <xdr:rowOff>96050</xdr:rowOff>
    </xdr:to>
    <xdr:sp macro="" textlink="">
      <xdr:nvSpPr>
        <xdr:cNvPr id="598" name="楕円 597"/>
        <xdr:cNvSpPr/>
      </xdr:nvSpPr>
      <xdr:spPr>
        <a:xfrm>
          <a:off x="16268700" y="94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17327</xdr:rowOff>
    </xdr:from>
    <xdr:ext cx="534377" cy="259045"/>
    <xdr:sp macro="" textlink="">
      <xdr:nvSpPr>
        <xdr:cNvPr id="599" name="教育費該当値テキスト"/>
        <xdr:cNvSpPr txBox="1"/>
      </xdr:nvSpPr>
      <xdr:spPr>
        <a:xfrm>
          <a:off x="16370300" y="927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28454</xdr:rowOff>
    </xdr:from>
    <xdr:to>
      <xdr:col>81</xdr:col>
      <xdr:colOff>101600</xdr:colOff>
      <xdr:row>56</xdr:row>
      <xdr:rowOff>130054</xdr:rowOff>
    </xdr:to>
    <xdr:sp macro="" textlink="">
      <xdr:nvSpPr>
        <xdr:cNvPr id="600" name="楕円 599"/>
        <xdr:cNvSpPr/>
      </xdr:nvSpPr>
      <xdr:spPr>
        <a:xfrm>
          <a:off x="15430500" y="9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146581</xdr:rowOff>
    </xdr:from>
    <xdr:ext cx="534377" cy="259045"/>
    <xdr:sp macro="" textlink="">
      <xdr:nvSpPr>
        <xdr:cNvPr id="601" name="テキスト ボックス 600"/>
        <xdr:cNvSpPr txBox="1"/>
      </xdr:nvSpPr>
      <xdr:spPr>
        <a:xfrm>
          <a:off x="15214111" y="940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147669</xdr:rowOff>
    </xdr:from>
    <xdr:to>
      <xdr:col>76</xdr:col>
      <xdr:colOff>165100</xdr:colOff>
      <xdr:row>57</xdr:row>
      <xdr:rowOff>77819</xdr:rowOff>
    </xdr:to>
    <xdr:sp macro="" textlink="">
      <xdr:nvSpPr>
        <xdr:cNvPr id="602" name="楕円 601"/>
        <xdr:cNvSpPr/>
      </xdr:nvSpPr>
      <xdr:spPr>
        <a:xfrm>
          <a:off x="14541500" y="9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68946</xdr:rowOff>
    </xdr:from>
    <xdr:ext cx="534377" cy="259045"/>
    <xdr:sp macro="" textlink="">
      <xdr:nvSpPr>
        <xdr:cNvPr id="603" name="テキスト ボックス 602"/>
        <xdr:cNvSpPr txBox="1"/>
      </xdr:nvSpPr>
      <xdr:spPr>
        <a:xfrm>
          <a:off x="14325111" y="9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103454</xdr:rowOff>
    </xdr:from>
    <xdr:to>
      <xdr:col>72</xdr:col>
      <xdr:colOff>38100</xdr:colOff>
      <xdr:row>57</xdr:row>
      <xdr:rowOff>33604</xdr:rowOff>
    </xdr:to>
    <xdr:sp macro="" textlink="">
      <xdr:nvSpPr>
        <xdr:cNvPr id="604" name="楕円 603"/>
        <xdr:cNvSpPr/>
      </xdr:nvSpPr>
      <xdr:spPr>
        <a:xfrm>
          <a:off x="13652500" y="97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50131</xdr:rowOff>
    </xdr:from>
    <xdr:ext cx="534377" cy="259045"/>
    <xdr:sp macro="" textlink="">
      <xdr:nvSpPr>
        <xdr:cNvPr id="605" name="テキスト ボックス 604"/>
        <xdr:cNvSpPr txBox="1"/>
      </xdr:nvSpPr>
      <xdr:spPr>
        <a:xfrm>
          <a:off x="13436111" y="947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94386</xdr:rowOff>
    </xdr:from>
    <xdr:to>
      <xdr:col>67</xdr:col>
      <xdr:colOff>101600</xdr:colOff>
      <xdr:row>57</xdr:row>
      <xdr:rowOff>24536</xdr:rowOff>
    </xdr:to>
    <xdr:sp macro="" textlink="">
      <xdr:nvSpPr>
        <xdr:cNvPr id="606" name="楕円 605"/>
        <xdr:cNvSpPr/>
      </xdr:nvSpPr>
      <xdr:spPr>
        <a:xfrm>
          <a:off x="12763500" y="9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15663</xdr:rowOff>
    </xdr:from>
    <xdr:ext cx="534377" cy="259045"/>
    <xdr:sp macro="" textlink="">
      <xdr:nvSpPr>
        <xdr:cNvPr id="607" name="テキスト ボックス 606"/>
        <xdr:cNvSpPr txBox="1"/>
      </xdr:nvSpPr>
      <xdr:spPr>
        <a:xfrm>
          <a:off x="12547111" y="9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154330</xdr:rowOff>
    </xdr:from>
    <xdr:to>
      <xdr:col>85</xdr:col>
      <xdr:colOff>127000</xdr:colOff>
      <xdr:row>79</xdr:row>
      <xdr:rowOff>44450</xdr:rowOff>
    </xdr:to>
    <xdr:cxnSp macro="">
      <xdr:nvCxnSpPr>
        <xdr:cNvPr id="636" name="直線コネクタ 635"/>
        <xdr:cNvCxnSpPr/>
      </xdr:nvCxnSpPr>
      <xdr:spPr>
        <a:xfrm>
          <a:off x="15481300" y="13527430"/>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154330</xdr:rowOff>
    </xdr:from>
    <xdr:to>
      <xdr:col>81</xdr:col>
      <xdr:colOff>50800</xdr:colOff>
      <xdr:row>79</xdr:row>
      <xdr:rowOff>25019</xdr:rowOff>
    </xdr:to>
    <xdr:cxnSp macro="">
      <xdr:nvCxnSpPr>
        <xdr:cNvPr id="639" name="直線コネクタ 638"/>
        <xdr:cNvCxnSpPr/>
      </xdr:nvCxnSpPr>
      <xdr:spPr>
        <a:xfrm flipV="1">
          <a:off x="14592300" y="13527430"/>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25019</xdr:rowOff>
    </xdr:from>
    <xdr:to>
      <xdr:col>76</xdr:col>
      <xdr:colOff>114300</xdr:colOff>
      <xdr:row>79</xdr:row>
      <xdr:rowOff>44450</xdr:rowOff>
    </xdr:to>
    <xdr:cxnSp macro="">
      <xdr:nvCxnSpPr>
        <xdr:cNvPr id="642" name="直線コネクタ 641"/>
        <xdr:cNvCxnSpPr/>
      </xdr:nvCxnSpPr>
      <xdr:spPr>
        <a:xfrm flipV="1">
          <a:off x="13703300" y="1356956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103530</xdr:rowOff>
    </xdr:from>
    <xdr:to>
      <xdr:col>81</xdr:col>
      <xdr:colOff>101600</xdr:colOff>
      <xdr:row>79</xdr:row>
      <xdr:rowOff>33680</xdr:rowOff>
    </xdr:to>
    <xdr:sp macro="" textlink="">
      <xdr:nvSpPr>
        <xdr:cNvPr id="657" name="楕円 656"/>
        <xdr:cNvSpPr/>
      </xdr:nvSpPr>
      <xdr:spPr>
        <a:xfrm>
          <a:off x="15430500" y="134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24807</xdr:rowOff>
    </xdr:from>
    <xdr:ext cx="378565" cy="259045"/>
    <xdr:sp macro="" textlink="">
      <xdr:nvSpPr>
        <xdr:cNvPr id="658" name="テキスト ボックス 657"/>
        <xdr:cNvSpPr txBox="1"/>
      </xdr:nvSpPr>
      <xdr:spPr>
        <a:xfrm>
          <a:off x="15292017" y="1356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145669</xdr:rowOff>
    </xdr:from>
    <xdr:to>
      <xdr:col>76</xdr:col>
      <xdr:colOff>165100</xdr:colOff>
      <xdr:row>79</xdr:row>
      <xdr:rowOff>75819</xdr:rowOff>
    </xdr:to>
    <xdr:sp macro="" textlink="">
      <xdr:nvSpPr>
        <xdr:cNvPr id="659" name="楕円 658"/>
        <xdr:cNvSpPr/>
      </xdr:nvSpPr>
      <xdr:spPr>
        <a:xfrm>
          <a:off x="14541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66946</xdr:rowOff>
    </xdr:from>
    <xdr:ext cx="378565" cy="259045"/>
    <xdr:sp macro="" textlink="">
      <xdr:nvSpPr>
        <xdr:cNvPr id="660" name="テキスト ボックス 659"/>
        <xdr:cNvSpPr txBox="1"/>
      </xdr:nvSpPr>
      <xdr:spPr>
        <a:xfrm>
          <a:off x="14403017" y="13611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109449</xdr:rowOff>
    </xdr:from>
    <xdr:to>
      <xdr:col>85</xdr:col>
      <xdr:colOff>127000</xdr:colOff>
      <xdr:row>96</xdr:row>
      <xdr:rowOff>109652</xdr:rowOff>
    </xdr:to>
    <xdr:cxnSp macro="">
      <xdr:nvCxnSpPr>
        <xdr:cNvPr id="693" name="直線コネクタ 692"/>
        <xdr:cNvCxnSpPr/>
      </xdr:nvCxnSpPr>
      <xdr:spPr>
        <a:xfrm flipV="1">
          <a:off x="15481300" y="16568649"/>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109652</xdr:rowOff>
    </xdr:from>
    <xdr:to>
      <xdr:col>81</xdr:col>
      <xdr:colOff>50800</xdr:colOff>
      <xdr:row>96</xdr:row>
      <xdr:rowOff>110756</xdr:rowOff>
    </xdr:to>
    <xdr:cxnSp macro="">
      <xdr:nvCxnSpPr>
        <xdr:cNvPr id="696" name="直線コネクタ 695"/>
        <xdr:cNvCxnSpPr/>
      </xdr:nvCxnSpPr>
      <xdr:spPr>
        <a:xfrm flipV="1">
          <a:off x="14592300" y="1656885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100216</xdr:rowOff>
    </xdr:from>
    <xdr:to>
      <xdr:col>76</xdr:col>
      <xdr:colOff>114300</xdr:colOff>
      <xdr:row>96</xdr:row>
      <xdr:rowOff>110756</xdr:rowOff>
    </xdr:to>
    <xdr:cxnSp macro="">
      <xdr:nvCxnSpPr>
        <xdr:cNvPr id="699" name="直線コネクタ 698"/>
        <xdr:cNvCxnSpPr/>
      </xdr:nvCxnSpPr>
      <xdr:spPr>
        <a:xfrm>
          <a:off x="13703300" y="16559416"/>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78169</xdr:rowOff>
    </xdr:from>
    <xdr:to>
      <xdr:col>71</xdr:col>
      <xdr:colOff>177800</xdr:colOff>
      <xdr:row>96</xdr:row>
      <xdr:rowOff>100216</xdr:rowOff>
    </xdr:to>
    <xdr:cxnSp macro="">
      <xdr:nvCxnSpPr>
        <xdr:cNvPr id="702" name="直線コネクタ 701"/>
        <xdr:cNvCxnSpPr/>
      </xdr:nvCxnSpPr>
      <xdr:spPr>
        <a:xfrm>
          <a:off x="12814300" y="16537369"/>
          <a:ext cx="8890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58649</xdr:rowOff>
    </xdr:from>
    <xdr:to>
      <xdr:col>85</xdr:col>
      <xdr:colOff>177800</xdr:colOff>
      <xdr:row>96</xdr:row>
      <xdr:rowOff>160249</xdr:rowOff>
    </xdr:to>
    <xdr:sp macro="" textlink="">
      <xdr:nvSpPr>
        <xdr:cNvPr id="712" name="楕円 711"/>
        <xdr:cNvSpPr/>
      </xdr:nvSpPr>
      <xdr:spPr>
        <a:xfrm>
          <a:off x="16268700" y="1651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81526</xdr:rowOff>
    </xdr:from>
    <xdr:ext cx="534377" cy="259045"/>
    <xdr:sp macro="" textlink="">
      <xdr:nvSpPr>
        <xdr:cNvPr id="713" name="公債費該当値テキスト"/>
        <xdr:cNvSpPr txBox="1"/>
      </xdr:nvSpPr>
      <xdr:spPr>
        <a:xfrm>
          <a:off x="16370300" y="163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58852</xdr:rowOff>
    </xdr:from>
    <xdr:to>
      <xdr:col>81</xdr:col>
      <xdr:colOff>101600</xdr:colOff>
      <xdr:row>96</xdr:row>
      <xdr:rowOff>160452</xdr:rowOff>
    </xdr:to>
    <xdr:sp macro="" textlink="">
      <xdr:nvSpPr>
        <xdr:cNvPr id="714" name="楕円 713"/>
        <xdr:cNvSpPr/>
      </xdr:nvSpPr>
      <xdr:spPr>
        <a:xfrm>
          <a:off x="15430500" y="165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5529</xdr:rowOff>
    </xdr:from>
    <xdr:ext cx="534377" cy="259045"/>
    <xdr:sp macro="" textlink="">
      <xdr:nvSpPr>
        <xdr:cNvPr id="715" name="テキスト ボックス 714"/>
        <xdr:cNvSpPr txBox="1"/>
      </xdr:nvSpPr>
      <xdr:spPr>
        <a:xfrm>
          <a:off x="15214111" y="162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59956</xdr:rowOff>
    </xdr:from>
    <xdr:to>
      <xdr:col>76</xdr:col>
      <xdr:colOff>165100</xdr:colOff>
      <xdr:row>96</xdr:row>
      <xdr:rowOff>161556</xdr:rowOff>
    </xdr:to>
    <xdr:sp macro="" textlink="">
      <xdr:nvSpPr>
        <xdr:cNvPr id="716" name="楕円 715"/>
        <xdr:cNvSpPr/>
      </xdr:nvSpPr>
      <xdr:spPr>
        <a:xfrm>
          <a:off x="14541500" y="165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152683</xdr:rowOff>
    </xdr:from>
    <xdr:ext cx="534377" cy="259045"/>
    <xdr:sp macro="" textlink="">
      <xdr:nvSpPr>
        <xdr:cNvPr id="717" name="テキスト ボックス 716"/>
        <xdr:cNvSpPr txBox="1"/>
      </xdr:nvSpPr>
      <xdr:spPr>
        <a:xfrm>
          <a:off x="14325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49416</xdr:rowOff>
    </xdr:from>
    <xdr:to>
      <xdr:col>72</xdr:col>
      <xdr:colOff>38100</xdr:colOff>
      <xdr:row>96</xdr:row>
      <xdr:rowOff>151016</xdr:rowOff>
    </xdr:to>
    <xdr:sp macro="" textlink="">
      <xdr:nvSpPr>
        <xdr:cNvPr id="718" name="楕円 717"/>
        <xdr:cNvSpPr/>
      </xdr:nvSpPr>
      <xdr:spPr>
        <a:xfrm>
          <a:off x="13652500" y="165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142143</xdr:rowOff>
    </xdr:from>
    <xdr:ext cx="534377" cy="259045"/>
    <xdr:sp macro="" textlink="">
      <xdr:nvSpPr>
        <xdr:cNvPr id="719" name="テキスト ボックス 718"/>
        <xdr:cNvSpPr txBox="1"/>
      </xdr:nvSpPr>
      <xdr:spPr>
        <a:xfrm>
          <a:off x="13436111" y="1660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27369</xdr:rowOff>
    </xdr:from>
    <xdr:to>
      <xdr:col>67</xdr:col>
      <xdr:colOff>101600</xdr:colOff>
      <xdr:row>96</xdr:row>
      <xdr:rowOff>128969</xdr:rowOff>
    </xdr:to>
    <xdr:sp macro="" textlink="">
      <xdr:nvSpPr>
        <xdr:cNvPr id="720" name="楕円 719"/>
        <xdr:cNvSpPr/>
      </xdr:nvSpPr>
      <xdr:spPr>
        <a:xfrm>
          <a:off x="12763500" y="164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145496</xdr:rowOff>
    </xdr:from>
    <xdr:ext cx="534377" cy="259045"/>
    <xdr:sp macro="" textlink="">
      <xdr:nvSpPr>
        <xdr:cNvPr id="721" name="テキスト ボックス 720"/>
        <xdr:cNvSpPr txBox="1"/>
      </xdr:nvSpPr>
      <xdr:spPr>
        <a:xfrm>
          <a:off x="12547111" y="162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まず、総務費は、住民一人当たり</a:t>
          </a:r>
          <a:r>
            <a:rPr kumimoji="1" lang="en-US" altLang="ja-JP" sz="1300">
              <a:latin typeface="ＭＳ Ｐゴシック" panose="020B0600070205080204" pitchFamily="50" charset="-128"/>
              <a:ea typeface="ＭＳ Ｐゴシック" panose="020B0600070205080204" pitchFamily="50" charset="-128"/>
            </a:rPr>
            <a:t>64,287</a:t>
          </a:r>
          <a:r>
            <a:rPr kumimoji="1" lang="ja-JP" altLang="en-US" sz="1300">
              <a:latin typeface="ＭＳ Ｐゴシック" panose="020B0600070205080204" pitchFamily="50" charset="-128"/>
              <a:ea typeface="ＭＳ Ｐゴシック" panose="020B0600070205080204" pitchFamily="50" charset="-128"/>
            </a:rPr>
            <a:t>円と急増し、類似団体平均を上回る結果となったが、これは令和元年度から新庁舎建設事業が本格的に始まったことによるものであり、一時的な増加といえる。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178,160</a:t>
          </a:r>
          <a:r>
            <a:rPr kumimoji="1" lang="ja-JP" altLang="en-US" sz="1300">
              <a:latin typeface="ＭＳ Ｐゴシック" panose="020B0600070205080204" pitchFamily="50" charset="-128"/>
              <a:ea typeface="ＭＳ Ｐゴシック" panose="020B0600070205080204" pitchFamily="50" charset="-128"/>
            </a:rPr>
            <a:t>円と、類似団体と比較しても高い水準となっており、保育所関係経費の増加や、高齢化の進展等による後期高齢者医療保険事業及び介護保険事業に対する経費の増加が影響している。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55,958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円となっており、類似団体と比較してコストが高い状況にあるが、これは小・中学校の空調設置工事が主たる要因である。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年度以降の</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大和高田市中期財政適正化フレーム</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に基づき、人件費を始めとする経常経費の削減等に取り組んだことにより、実質収支は黒字となっている。</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年度は、小中学校の空調設備の整備などの財源とした財政調整基金の取崩額の増加と一般財源の減収により、平成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年度と比べて実質収支は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減少し、実質単年度収支においては赤字となった。令和元年度においても決算剰余金処分による財政調整基金の積立てにより、基金残高は増加したものの、新庁舎建設事業にかかる一般財源の負担増により、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年度に比べて実質収支は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2.61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ポイント減少し、実質単年度収支は引き続き赤字となっており、予断を許さない状況である。</a:t>
          </a: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今後も多様な財政需要に対応するためにも、引き続き強固で持続可能な財政基盤の確立に取り組むこととしている。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奈良県大和高田市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黒字額の大半は、一般会計、水道事業会計、病院事業会計及び国民健康保険事業特別会計によるものであり、赤字であった会計についても、平成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年度より一般会計、平成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年度より病院事業会計が黒字転換している。</a:t>
          </a:r>
        </a:p>
        <a:p>
          <a:r>
            <a:rPr kumimoji="1" lang="ja-JP" altLang="en-US" sz="1200">
              <a:latin typeface="ＭＳ ゴシック" pitchFamily="49" charset="-128"/>
              <a:ea typeface="ＭＳ ゴシック" pitchFamily="49" charset="-128"/>
            </a:rPr>
            <a:t>　また、平成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年度より</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大和高田市集中改革プラン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大和高田市財政健全化プログラム</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を実施し、普通会計はもとより地方公営企業も含め財政健全化に取り組んだことにより、平成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年度より連結実質赤字も解消されており、平成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年度以降は会計ごとの変動はあるものの、連結では実質黒字となっている。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28070804</v>
      </c>
      <c r="BO4" s="431"/>
      <c r="BP4" s="431"/>
      <c r="BQ4" s="431"/>
      <c r="BR4" s="431"/>
      <c r="BS4" s="431"/>
      <c r="BT4" s="431"/>
      <c r="BU4" s="432"/>
      <c r="BV4" s="430">
        <v>26694417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3.4</v>
      </c>
      <c r="CU4" s="437"/>
      <c r="CV4" s="437"/>
      <c r="CW4" s="437"/>
      <c r="CX4" s="437"/>
      <c r="CY4" s="437"/>
      <c r="CZ4" s="437"/>
      <c r="DA4" s="438"/>
      <c r="DB4" s="436">
        <v>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27509638</v>
      </c>
      <c r="BO5" s="468"/>
      <c r="BP5" s="468"/>
      <c r="BQ5" s="468"/>
      <c r="BR5" s="468"/>
      <c r="BS5" s="468"/>
      <c r="BT5" s="468"/>
      <c r="BU5" s="469"/>
      <c r="BV5" s="467">
        <v>25243508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97.9</v>
      </c>
      <c r="CU5" s="465"/>
      <c r="CV5" s="465"/>
      <c r="CW5" s="465"/>
      <c r="CX5" s="465"/>
      <c r="CY5" s="465"/>
      <c r="CZ5" s="465"/>
      <c r="DA5" s="466"/>
      <c r="DB5" s="464">
        <v>99.4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561166</v>
      </c>
      <c r="BO6" s="468"/>
      <c r="BP6" s="468"/>
      <c r="BQ6" s="468"/>
      <c r="BR6" s="468"/>
      <c r="BS6" s="468"/>
      <c r="BT6" s="468"/>
      <c r="BU6" s="469"/>
      <c r="BV6" s="467">
        <v>1450909</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102.6</v>
      </c>
      <c r="CU6" s="505"/>
      <c r="CV6" s="505"/>
      <c r="CW6" s="505"/>
      <c r="CX6" s="505"/>
      <c r="CY6" s="505"/>
      <c r="CZ6" s="505"/>
      <c r="DA6" s="506"/>
      <c r="DB6" s="504">
        <v>105.4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55960</v>
      </c>
      <c r="BO7" s="468"/>
      <c r="BP7" s="468"/>
      <c r="BQ7" s="468"/>
      <c r="BR7" s="468"/>
      <c r="BS7" s="468"/>
      <c r="BT7" s="468"/>
      <c r="BU7" s="469"/>
      <c r="BV7" s="467">
        <v>574358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14710624</v>
      </c>
      <c r="CU7" s="468"/>
      <c r="CV7" s="468"/>
      <c r="CW7" s="468"/>
      <c r="CX7" s="468"/>
      <c r="CY7" s="468"/>
      <c r="CZ7" s="468"/>
      <c r="DA7" s="469"/>
      <c r="DB7" s="467">
        <v>14506939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505206</v>
      </c>
      <c r="BO8" s="468"/>
      <c r="BP8" s="468"/>
      <c r="BQ8" s="468"/>
      <c r="BR8" s="468"/>
      <c r="BS8" s="468"/>
      <c r="BT8" s="468"/>
      <c r="BU8" s="469"/>
      <c r="BV8" s="467">
        <v>876551</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0.48</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64817</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102</v>
      </c>
      <c r="AV9" s="500"/>
      <c r="AW9" s="500"/>
      <c r="AX9" s="500"/>
      <c r="AY9" s="501" t="s">
        <v>116</v>
      </c>
      <c r="AZ9" s="502"/>
      <c r="BA9" s="502"/>
      <c r="BB9" s="502"/>
      <c r="BC9" s="502"/>
      <c r="BD9" s="502"/>
      <c r="BE9" s="502"/>
      <c r="BF9" s="502"/>
      <c r="BG9" s="502"/>
      <c r="BH9" s="502"/>
      <c r="BI9" s="502"/>
      <c r="BJ9" s="502"/>
      <c r="BK9" s="502"/>
      <c r="BL9" s="502"/>
      <c r="BM9" s="503"/>
      <c r="BN9" s="467">
        <v>-371345</v>
      </c>
      <c r="BO9" s="468"/>
      <c r="BP9" s="468"/>
      <c r="BQ9" s="468"/>
      <c r="BR9" s="468"/>
      <c r="BS9" s="468"/>
      <c r="BT9" s="468"/>
      <c r="BU9" s="469"/>
      <c r="BV9" s="467">
        <v>-524650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v>
      </c>
      <c r="CU9" s="465"/>
      <c r="CV9" s="465"/>
      <c r="CW9" s="465"/>
      <c r="CX9" s="465"/>
      <c r="CY9" s="465"/>
      <c r="CZ9" s="465"/>
      <c r="DA9" s="466"/>
      <c r="DB9" s="464">
        <v>12.2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68451</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102</v>
      </c>
      <c r="AV10" s="500"/>
      <c r="AW10" s="500"/>
      <c r="AX10" s="500"/>
      <c r="AY10" s="501" t="s">
        <v>120</v>
      </c>
      <c r="AZ10" s="502"/>
      <c r="BA10" s="502"/>
      <c r="BB10" s="502"/>
      <c r="BC10" s="502"/>
      <c r="BD10" s="502"/>
      <c r="BE10" s="502"/>
      <c r="BF10" s="502"/>
      <c r="BG10" s="502"/>
      <c r="BH10" s="502"/>
      <c r="BI10" s="502"/>
      <c r="BJ10" s="502"/>
      <c r="BK10" s="502"/>
      <c r="BL10" s="502"/>
      <c r="BM10" s="503"/>
      <c r="BN10" s="467">
        <v>17</v>
      </c>
      <c r="BO10" s="468"/>
      <c r="BP10" s="468"/>
      <c r="BQ10" s="468"/>
      <c r="BR10" s="468"/>
      <c r="BS10" s="468"/>
      <c r="BT10" s="468"/>
      <c r="BU10" s="469"/>
      <c r="BV10" s="467">
        <v>500087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102</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64580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102</v>
      </c>
      <c r="AV12" s="500"/>
      <c r="AW12" s="500"/>
      <c r="AX12" s="500"/>
      <c r="AY12" s="501" t="s">
        <v>133</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795000</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135</v>
      </c>
      <c r="N13" s="559"/>
      <c r="O13" s="559"/>
      <c r="P13" s="559"/>
      <c r="Q13" s="560"/>
      <c r="R13" s="551">
        <v>63943</v>
      </c>
      <c r="S13" s="552"/>
      <c r="T13" s="552"/>
      <c r="U13" s="552"/>
      <c r="V13" s="553"/>
      <c r="W13" s="483" t="s">
        <v>136</v>
      </c>
      <c r="X13" s="484"/>
      <c r="Y13" s="484"/>
      <c r="Z13" s="484"/>
      <c r="AA13" s="484"/>
      <c r="AB13" s="474"/>
      <c r="AC13" s="518">
        <v>244</v>
      </c>
      <c r="AD13" s="519"/>
      <c r="AE13" s="519"/>
      <c r="AF13" s="519"/>
      <c r="AG13" s="561"/>
      <c r="AH13" s="518">
        <v>294</v>
      </c>
      <c r="AI13" s="519"/>
      <c r="AJ13" s="519"/>
      <c r="AK13" s="519"/>
      <c r="AL13" s="520"/>
      <c r="AM13" s="496" t="s">
        <v>137</v>
      </c>
      <c r="AN13" s="497"/>
      <c r="AO13" s="497"/>
      <c r="AP13" s="497"/>
      <c r="AQ13" s="497"/>
      <c r="AR13" s="497"/>
      <c r="AS13" s="497"/>
      <c r="AT13" s="498"/>
      <c r="AU13" s="499" t="s">
        <v>138</v>
      </c>
      <c r="AV13" s="500"/>
      <c r="AW13" s="500"/>
      <c r="AX13" s="500"/>
      <c r="AY13" s="501" t="s">
        <v>139</v>
      </c>
      <c r="AZ13" s="502"/>
      <c r="BA13" s="502"/>
      <c r="BB13" s="502"/>
      <c r="BC13" s="502"/>
      <c r="BD13" s="502"/>
      <c r="BE13" s="502"/>
      <c r="BF13" s="502"/>
      <c r="BG13" s="502"/>
      <c r="BH13" s="502"/>
      <c r="BI13" s="502"/>
      <c r="BJ13" s="502"/>
      <c r="BK13" s="502"/>
      <c r="BL13" s="502"/>
      <c r="BM13" s="503"/>
      <c r="BN13" s="467">
        <v>-371328</v>
      </c>
      <c r="BO13" s="468"/>
      <c r="BP13" s="468"/>
      <c r="BQ13" s="468"/>
      <c r="BR13" s="468"/>
      <c r="BS13" s="468"/>
      <c r="BT13" s="468"/>
      <c r="BU13" s="469"/>
      <c r="BV13" s="467">
        <v>-819563</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9.1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65205</v>
      </c>
      <c r="S14" s="552"/>
      <c r="T14" s="552"/>
      <c r="U14" s="552"/>
      <c r="V14" s="553"/>
      <c r="W14" s="457"/>
      <c r="X14" s="458"/>
      <c r="Y14" s="458"/>
      <c r="Z14" s="458"/>
      <c r="AA14" s="458"/>
      <c r="AB14" s="447"/>
      <c r="AC14" s="554">
        <v>0.9</v>
      </c>
      <c r="AD14" s="555"/>
      <c r="AE14" s="555"/>
      <c r="AF14" s="555"/>
      <c r="AG14" s="556"/>
      <c r="AH14" s="554">
        <v>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43.7</v>
      </c>
      <c r="CU14" s="566"/>
      <c r="CV14" s="566"/>
      <c r="CW14" s="566"/>
      <c r="CX14" s="566"/>
      <c r="CY14" s="566"/>
      <c r="CZ14" s="566"/>
      <c r="DA14" s="567"/>
      <c r="DB14" s="565">
        <v>40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135</v>
      </c>
      <c r="N15" s="559"/>
      <c r="O15" s="559"/>
      <c r="P15" s="559"/>
      <c r="Q15" s="560"/>
      <c r="R15" s="551">
        <v>64617</v>
      </c>
      <c r="S15" s="552"/>
      <c r="T15" s="552"/>
      <c r="U15" s="552"/>
      <c r="V15" s="553"/>
      <c r="W15" s="483" t="s">
        <v>143</v>
      </c>
      <c r="X15" s="484"/>
      <c r="Y15" s="484"/>
      <c r="Z15" s="484"/>
      <c r="AA15" s="484"/>
      <c r="AB15" s="474"/>
      <c r="AC15" s="518">
        <v>7990</v>
      </c>
      <c r="AD15" s="519"/>
      <c r="AE15" s="519"/>
      <c r="AF15" s="519"/>
      <c r="AG15" s="561"/>
      <c r="AH15" s="518">
        <v>8697</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5958304</v>
      </c>
      <c r="BO15" s="431"/>
      <c r="BP15" s="431"/>
      <c r="BQ15" s="431"/>
      <c r="BR15" s="431"/>
      <c r="BS15" s="431"/>
      <c r="BT15" s="431"/>
      <c r="BU15" s="432"/>
      <c r="BV15" s="430">
        <v>5926615</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29.4</v>
      </c>
      <c r="AD16" s="555"/>
      <c r="AE16" s="555"/>
      <c r="AF16" s="555"/>
      <c r="AG16" s="556"/>
      <c r="AH16" s="554">
        <v>30.1</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12414780</v>
      </c>
      <c r="BO16" s="468"/>
      <c r="BP16" s="468"/>
      <c r="BQ16" s="468"/>
      <c r="BR16" s="468"/>
      <c r="BS16" s="468"/>
      <c r="BT16" s="468"/>
      <c r="BU16" s="469"/>
      <c r="BV16" s="467">
        <v>12218314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18981</v>
      </c>
      <c r="AD17" s="519"/>
      <c r="AE17" s="519"/>
      <c r="AF17" s="519"/>
      <c r="AG17" s="561"/>
      <c r="AH17" s="518">
        <v>19902</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7578235</v>
      </c>
      <c r="BO17" s="468"/>
      <c r="BP17" s="468"/>
      <c r="BQ17" s="468"/>
      <c r="BR17" s="468"/>
      <c r="BS17" s="468"/>
      <c r="BT17" s="468"/>
      <c r="BU17" s="469"/>
      <c r="BV17" s="467">
        <v>7523635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16.48</v>
      </c>
      <c r="M18" s="583"/>
      <c r="N18" s="583"/>
      <c r="O18" s="583"/>
      <c r="P18" s="583"/>
      <c r="Q18" s="583"/>
      <c r="R18" s="584"/>
      <c r="S18" s="584"/>
      <c r="T18" s="584"/>
      <c r="U18" s="584"/>
      <c r="V18" s="585"/>
      <c r="W18" s="485"/>
      <c r="X18" s="486"/>
      <c r="Y18" s="486"/>
      <c r="Z18" s="486"/>
      <c r="AA18" s="486"/>
      <c r="AB18" s="477"/>
      <c r="AC18" s="586">
        <v>69.7</v>
      </c>
      <c r="AD18" s="587"/>
      <c r="AE18" s="587"/>
      <c r="AF18" s="587"/>
      <c r="AG18" s="588"/>
      <c r="AH18" s="586">
        <v>68.900000000000006</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14667236</v>
      </c>
      <c r="BO18" s="468"/>
      <c r="BP18" s="468"/>
      <c r="BQ18" s="468"/>
      <c r="BR18" s="468"/>
      <c r="BS18" s="468"/>
      <c r="BT18" s="468"/>
      <c r="BU18" s="469"/>
      <c r="BV18" s="467">
        <v>14605890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3933</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17333179</v>
      </c>
      <c r="BO19" s="468"/>
      <c r="BP19" s="468"/>
      <c r="BQ19" s="468"/>
      <c r="BR19" s="468"/>
      <c r="BS19" s="468"/>
      <c r="BT19" s="468"/>
      <c r="BU19" s="469"/>
      <c r="BV19" s="467">
        <v>18553891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25619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22093089</v>
      </c>
      <c r="BO23" s="468"/>
      <c r="BP23" s="468"/>
      <c r="BQ23" s="468"/>
      <c r="BR23" s="468"/>
      <c r="BS23" s="468"/>
      <c r="BT23" s="468"/>
      <c r="BU23" s="469"/>
      <c r="BV23" s="467">
        <v>20904342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8330</v>
      </c>
      <c r="R24" s="519"/>
      <c r="S24" s="519"/>
      <c r="T24" s="519"/>
      <c r="U24" s="519"/>
      <c r="V24" s="561"/>
      <c r="W24" s="620"/>
      <c r="X24" s="608"/>
      <c r="Y24" s="609"/>
      <c r="Z24" s="517" t="s">
        <v>167</v>
      </c>
      <c r="AA24" s="497"/>
      <c r="AB24" s="497"/>
      <c r="AC24" s="497"/>
      <c r="AD24" s="497"/>
      <c r="AE24" s="497"/>
      <c r="AF24" s="497"/>
      <c r="AG24" s="498"/>
      <c r="AH24" s="518">
        <v>493</v>
      </c>
      <c r="AI24" s="519"/>
      <c r="AJ24" s="519"/>
      <c r="AK24" s="519"/>
      <c r="AL24" s="561"/>
      <c r="AM24" s="518">
        <v>1449913</v>
      </c>
      <c r="AN24" s="519"/>
      <c r="AO24" s="519"/>
      <c r="AP24" s="519"/>
      <c r="AQ24" s="519"/>
      <c r="AR24" s="561"/>
      <c r="AS24" s="518">
        <v>2941</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13865752</v>
      </c>
      <c r="BO24" s="468"/>
      <c r="BP24" s="468"/>
      <c r="BQ24" s="468"/>
      <c r="BR24" s="468"/>
      <c r="BS24" s="468"/>
      <c r="BT24" s="468"/>
      <c r="BU24" s="469"/>
      <c r="BV24" s="467">
        <v>14257763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6885</v>
      </c>
      <c r="R25" s="519"/>
      <c r="S25" s="519"/>
      <c r="T25" s="519"/>
      <c r="U25" s="519"/>
      <c r="V25" s="561"/>
      <c r="W25" s="620"/>
      <c r="X25" s="608"/>
      <c r="Y25" s="609"/>
      <c r="Z25" s="517" t="s">
        <v>170</v>
      </c>
      <c r="AA25" s="497"/>
      <c r="AB25" s="497"/>
      <c r="AC25" s="497"/>
      <c r="AD25" s="497"/>
      <c r="AE25" s="497"/>
      <c r="AF25" s="497"/>
      <c r="AG25" s="498"/>
      <c r="AH25" s="518" t="s">
        <v>171</v>
      </c>
      <c r="AI25" s="519"/>
      <c r="AJ25" s="519"/>
      <c r="AK25" s="519"/>
      <c r="AL25" s="561"/>
      <c r="AM25" s="518" t="s">
        <v>171</v>
      </c>
      <c r="AN25" s="519"/>
      <c r="AO25" s="519"/>
      <c r="AP25" s="519"/>
      <c r="AQ25" s="519"/>
      <c r="AR25" s="561"/>
      <c r="AS25" s="518" t="s">
        <v>127</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1821300</v>
      </c>
      <c r="BO25" s="431"/>
      <c r="BP25" s="431"/>
      <c r="BQ25" s="431"/>
      <c r="BR25" s="431"/>
      <c r="BS25" s="431"/>
      <c r="BT25" s="431"/>
      <c r="BU25" s="432"/>
      <c r="BV25" s="430">
        <v>1239215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5865</v>
      </c>
      <c r="R26" s="519"/>
      <c r="S26" s="519"/>
      <c r="T26" s="519"/>
      <c r="U26" s="519"/>
      <c r="V26" s="561"/>
      <c r="W26" s="620"/>
      <c r="X26" s="608"/>
      <c r="Y26" s="609"/>
      <c r="Z26" s="517" t="s">
        <v>174</v>
      </c>
      <c r="AA26" s="630"/>
      <c r="AB26" s="630"/>
      <c r="AC26" s="630"/>
      <c r="AD26" s="630"/>
      <c r="AE26" s="630"/>
      <c r="AF26" s="630"/>
      <c r="AG26" s="631"/>
      <c r="AH26" s="518">
        <v>58</v>
      </c>
      <c r="AI26" s="519"/>
      <c r="AJ26" s="519"/>
      <c r="AK26" s="519"/>
      <c r="AL26" s="561"/>
      <c r="AM26" s="518">
        <v>194532</v>
      </c>
      <c r="AN26" s="519"/>
      <c r="AO26" s="519"/>
      <c r="AP26" s="519"/>
      <c r="AQ26" s="519"/>
      <c r="AR26" s="561"/>
      <c r="AS26" s="518">
        <v>3354</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171</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6180</v>
      </c>
      <c r="R27" s="519"/>
      <c r="S27" s="519"/>
      <c r="T27" s="519"/>
      <c r="U27" s="519"/>
      <c r="V27" s="561"/>
      <c r="W27" s="620"/>
      <c r="X27" s="608"/>
      <c r="Y27" s="609"/>
      <c r="Z27" s="517" t="s">
        <v>177</v>
      </c>
      <c r="AA27" s="497"/>
      <c r="AB27" s="497"/>
      <c r="AC27" s="497"/>
      <c r="AD27" s="497"/>
      <c r="AE27" s="497"/>
      <c r="AF27" s="497"/>
      <c r="AG27" s="498"/>
      <c r="AH27" s="518">
        <v>65</v>
      </c>
      <c r="AI27" s="519"/>
      <c r="AJ27" s="519"/>
      <c r="AK27" s="519"/>
      <c r="AL27" s="561"/>
      <c r="AM27" s="518">
        <v>212904</v>
      </c>
      <c r="AN27" s="519"/>
      <c r="AO27" s="519"/>
      <c r="AP27" s="519"/>
      <c r="AQ27" s="519"/>
      <c r="AR27" s="561"/>
      <c r="AS27" s="518">
        <v>3275</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184</v>
      </c>
      <c r="BO27" s="644"/>
      <c r="BP27" s="644"/>
      <c r="BQ27" s="644"/>
      <c r="BR27" s="644"/>
      <c r="BS27" s="644"/>
      <c r="BT27" s="644"/>
      <c r="BU27" s="645"/>
      <c r="BV27" s="643">
        <v>184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5350</v>
      </c>
      <c r="R28" s="519"/>
      <c r="S28" s="519"/>
      <c r="T28" s="519"/>
      <c r="U28" s="519"/>
      <c r="V28" s="561"/>
      <c r="W28" s="620"/>
      <c r="X28" s="608"/>
      <c r="Y28" s="609"/>
      <c r="Z28" s="517" t="s">
        <v>180</v>
      </c>
      <c r="AA28" s="497"/>
      <c r="AB28" s="497"/>
      <c r="AC28" s="497"/>
      <c r="AD28" s="497"/>
      <c r="AE28" s="497"/>
      <c r="AF28" s="497"/>
      <c r="AG28" s="498"/>
      <c r="AH28" s="518" t="s">
        <v>127</v>
      </c>
      <c r="AI28" s="519"/>
      <c r="AJ28" s="519"/>
      <c r="AK28" s="519"/>
      <c r="AL28" s="561"/>
      <c r="AM28" s="518" t="s">
        <v>127</v>
      </c>
      <c r="AN28" s="519"/>
      <c r="AO28" s="519"/>
      <c r="AP28" s="519"/>
      <c r="AQ28" s="519"/>
      <c r="AR28" s="561"/>
      <c r="AS28" s="518" t="s">
        <v>127</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1276966</v>
      </c>
      <c r="BO28" s="431"/>
      <c r="BP28" s="431"/>
      <c r="BQ28" s="431"/>
      <c r="BR28" s="431"/>
      <c r="BS28" s="431"/>
      <c r="BT28" s="431"/>
      <c r="BU28" s="432"/>
      <c r="BV28" s="430">
        <v>826949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15</v>
      </c>
      <c r="M29" s="519"/>
      <c r="N29" s="519"/>
      <c r="O29" s="519"/>
      <c r="P29" s="561"/>
      <c r="Q29" s="518">
        <v>4980</v>
      </c>
      <c r="R29" s="519"/>
      <c r="S29" s="519"/>
      <c r="T29" s="519"/>
      <c r="U29" s="519"/>
      <c r="V29" s="561"/>
      <c r="W29" s="621"/>
      <c r="X29" s="622"/>
      <c r="Y29" s="623"/>
      <c r="Z29" s="517" t="s">
        <v>183</v>
      </c>
      <c r="AA29" s="497"/>
      <c r="AB29" s="497"/>
      <c r="AC29" s="497"/>
      <c r="AD29" s="497"/>
      <c r="AE29" s="497"/>
      <c r="AF29" s="497"/>
      <c r="AG29" s="498"/>
      <c r="AH29" s="518">
        <v>558</v>
      </c>
      <c r="AI29" s="519"/>
      <c r="AJ29" s="519"/>
      <c r="AK29" s="519"/>
      <c r="AL29" s="561"/>
      <c r="AM29" s="518">
        <v>1662817</v>
      </c>
      <c r="AN29" s="519"/>
      <c r="AO29" s="519"/>
      <c r="AP29" s="519"/>
      <c r="AQ29" s="519"/>
      <c r="AR29" s="561"/>
      <c r="AS29" s="518">
        <v>2980</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15569</v>
      </c>
      <c r="BO29" s="468"/>
      <c r="BP29" s="468"/>
      <c r="BQ29" s="468"/>
      <c r="BR29" s="468"/>
      <c r="BS29" s="468"/>
      <c r="BT29" s="468"/>
      <c r="BU29" s="469"/>
      <c r="BV29" s="467">
        <v>7766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2247180</v>
      </c>
      <c r="BO30" s="644"/>
      <c r="BP30" s="644"/>
      <c r="BQ30" s="644"/>
      <c r="BR30" s="644"/>
      <c r="BS30" s="644"/>
      <c r="BT30" s="644"/>
      <c r="BU30" s="645"/>
      <c r="BV30" s="643">
        <v>2541505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194</v>
      </c>
      <c r="X33" s="456"/>
      <c r="Y33" s="456"/>
      <c r="Z33" s="456"/>
      <c r="AA33" s="456"/>
      <c r="AB33" s="456"/>
      <c r="AC33" s="456"/>
      <c r="AD33" s="456"/>
      <c r="AE33" s="456"/>
      <c r="AF33" s="456"/>
      <c r="AG33" s="456"/>
      <c r="AH33" s="456"/>
      <c r="AI33" s="456"/>
      <c r="AJ33" s="456"/>
      <c r="AK33" s="456"/>
      <c r="AL33" s="216"/>
      <c r="AM33" s="491" t="s">
        <v>192</v>
      </c>
      <c r="AN33" s="491"/>
      <c r="AO33" s="456" t="s">
        <v>194</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198</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IF('各会計、関係団体の財政状況及び健全化判断比率'!B34="","",'各会計、関係団体の財政状況及び健全化判断比率'!B34)</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奈良県葛城地区清掃事務組合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大和高田市土地開発公社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国民健康保険天満診療所特別会計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IF('各会計、関係団体の財政状況及び健全化判断比率'!B35="","",'各会計、関係団体の財政状況及び健全化判断比率'!B35)</f>
        <v>病院事業会計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葛城広域行政事務組合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駐車場事業特別会計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IF('各会計、関係団体の財政状況及び健全化判断比率'!B36="","",'各会計、関係団体の財政状況及び健全化判断比率'!B36)</f>
        <v>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奈良県住宅新築資金等貸付金回収管理組合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介護保険事業特別会計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奈良県後期高齢者医療広域連合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6</v>
      </c>
      <c r="V38" s="656"/>
      <c r="W38" s="657" t="str">
        <f>IF('各会計、関係団体の財政状況及び健全化判断比率'!B32="","",'各会計、関係団体の財政状況及び健全化判断比率'!B32)</f>
        <v>介護サービス事業特別会計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奈良県広域消防組合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7</v>
      </c>
      <c r="V39" s="656"/>
      <c r="W39" s="657" t="str">
        <f>IF('各会計、関係団体の財政状況及び健全化判断比率'!B33="","",'各会計、関係団体の財政状況及び健全化判断比率'!B33)</f>
        <v>後期高齢者医療保険事業特別会計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山辺・県北西部広域環境衛生組合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NdjDsLVg2xtctdwzFC/23f2JCqXgoxq8OLkUuqXAkLhqGbeiPGSO0j5AhroiSMqC+7DjVvlTxXliGg1hU92AhA==" saltValue="g7+N8Obn02Biz9l2EjWR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7" t="s">
        <v>561</v>
      </c>
      <c r="D34" s="1247"/>
      <c r="E34" s="1248"/>
      <c r="F34" s="32" t="s">
        <v>562</v>
      </c>
      <c r="G34" s="33" t="s">
        <v>563</v>
      </c>
      <c r="H34" s="33" t="s">
        <v>564</v>
      </c>
      <c r="I34" s="33" t="s">
        <v>564</v>
      </c>
      <c r="J34" s="34" t="s">
        <v>565</v>
      </c>
      <c r="K34" s="22"/>
      <c r="L34" s="22"/>
      <c r="M34" s="22"/>
      <c r="N34" s="22"/>
      <c r="O34" s="22"/>
      <c r="P34" s="22"/>
    </row>
    <row r="35" spans="1:16" ht="39" customHeight="1" x14ac:dyDescent="0.15">
      <c r="A35" s="22"/>
      <c r="B35" s="35"/>
      <c r="C35" s="1241" t="s">
        <v>566</v>
      </c>
      <c r="D35" s="1242"/>
      <c r="E35" s="1243"/>
      <c r="F35" s="36">
        <v>4.6900000000000004</v>
      </c>
      <c r="G35" s="37">
        <v>5.03</v>
      </c>
      <c r="H35" s="37">
        <v>5.07</v>
      </c>
      <c r="I35" s="37">
        <v>6.21</v>
      </c>
      <c r="J35" s="38">
        <v>7.02</v>
      </c>
      <c r="K35" s="22"/>
      <c r="L35" s="22"/>
      <c r="M35" s="22"/>
      <c r="N35" s="22"/>
      <c r="O35" s="22"/>
      <c r="P35" s="22"/>
    </row>
    <row r="36" spans="1:16" ht="39" customHeight="1" x14ac:dyDescent="0.15">
      <c r="A36" s="22"/>
      <c r="B36" s="35"/>
      <c r="C36" s="1241" t="s">
        <v>567</v>
      </c>
      <c r="D36" s="1242"/>
      <c r="E36" s="1243"/>
      <c r="F36" s="36">
        <v>8.25</v>
      </c>
      <c r="G36" s="37">
        <v>8.5</v>
      </c>
      <c r="H36" s="37">
        <v>11.26</v>
      </c>
      <c r="I36" s="37">
        <v>6.04</v>
      </c>
      <c r="J36" s="38">
        <v>3.43</v>
      </c>
      <c r="K36" s="22"/>
      <c r="L36" s="22"/>
      <c r="M36" s="22"/>
      <c r="N36" s="22"/>
      <c r="O36" s="22"/>
      <c r="P36" s="22"/>
    </row>
    <row r="37" spans="1:16" ht="39" customHeight="1" x14ac:dyDescent="0.15">
      <c r="A37" s="22"/>
      <c r="B37" s="35"/>
      <c r="C37" s="1241" t="s">
        <v>568</v>
      </c>
      <c r="D37" s="1242"/>
      <c r="E37" s="1243"/>
      <c r="F37" s="36">
        <v>3.76</v>
      </c>
      <c r="G37" s="37">
        <v>4.01</v>
      </c>
      <c r="H37" s="37">
        <v>5.27</v>
      </c>
      <c r="I37" s="37">
        <v>2.85</v>
      </c>
      <c r="J37" s="38">
        <v>2.5499999999999998</v>
      </c>
      <c r="K37" s="22"/>
      <c r="L37" s="22"/>
      <c r="M37" s="22"/>
      <c r="N37" s="22"/>
      <c r="O37" s="22"/>
      <c r="P37" s="22"/>
    </row>
    <row r="38" spans="1:16" ht="39" customHeight="1" x14ac:dyDescent="0.15">
      <c r="A38" s="22"/>
      <c r="B38" s="35"/>
      <c r="C38" s="1241" t="s">
        <v>569</v>
      </c>
      <c r="D38" s="1242"/>
      <c r="E38" s="1243"/>
      <c r="F38" s="36">
        <v>8.7799999999999994</v>
      </c>
      <c r="G38" s="37">
        <v>11</v>
      </c>
      <c r="H38" s="37">
        <v>8.1</v>
      </c>
      <c r="I38" s="37">
        <v>6.93</v>
      </c>
      <c r="J38" s="38">
        <v>2.4300000000000002</v>
      </c>
      <c r="K38" s="22"/>
      <c r="L38" s="22"/>
      <c r="M38" s="22"/>
      <c r="N38" s="22"/>
      <c r="O38" s="22"/>
      <c r="P38" s="22"/>
    </row>
    <row r="39" spans="1:16" ht="39" customHeight="1" x14ac:dyDescent="0.15">
      <c r="A39" s="22"/>
      <c r="B39" s="35"/>
      <c r="C39" s="1241" t="s">
        <v>570</v>
      </c>
      <c r="D39" s="1242"/>
      <c r="E39" s="1243"/>
      <c r="F39" s="36">
        <v>0.79</v>
      </c>
      <c r="G39" s="37">
        <v>1.19</v>
      </c>
      <c r="H39" s="37">
        <v>1.0900000000000001</v>
      </c>
      <c r="I39" s="37">
        <v>1.0900000000000001</v>
      </c>
      <c r="J39" s="38">
        <v>0.9</v>
      </c>
      <c r="K39" s="22"/>
      <c r="L39" s="22"/>
      <c r="M39" s="22"/>
      <c r="N39" s="22"/>
      <c r="O39" s="22"/>
      <c r="P39" s="22"/>
    </row>
    <row r="40" spans="1:16" ht="39" customHeight="1" x14ac:dyDescent="0.15">
      <c r="A40" s="22"/>
      <c r="B40" s="35"/>
      <c r="C40" s="1241" t="s">
        <v>571</v>
      </c>
      <c r="D40" s="1242"/>
      <c r="E40" s="1243"/>
      <c r="F40" s="36">
        <v>0</v>
      </c>
      <c r="G40" s="37">
        <v>0.08</v>
      </c>
      <c r="H40" s="37">
        <v>0.32</v>
      </c>
      <c r="I40" s="37">
        <v>0.81</v>
      </c>
      <c r="J40" s="38">
        <v>0.68</v>
      </c>
      <c r="K40" s="22"/>
      <c r="L40" s="22"/>
      <c r="M40" s="22"/>
      <c r="N40" s="22"/>
      <c r="O40" s="22"/>
      <c r="P40" s="22"/>
    </row>
    <row r="41" spans="1:16" ht="39" customHeight="1" x14ac:dyDescent="0.15">
      <c r="A41" s="22"/>
      <c r="B41" s="35"/>
      <c r="C41" s="1241" t="s">
        <v>572</v>
      </c>
      <c r="D41" s="1242"/>
      <c r="E41" s="1243"/>
      <c r="F41" s="36">
        <v>7.0000000000000007E-2</v>
      </c>
      <c r="G41" s="37">
        <v>0.1</v>
      </c>
      <c r="H41" s="37">
        <v>0.09</v>
      </c>
      <c r="I41" s="37">
        <v>7.0000000000000007E-2</v>
      </c>
      <c r="J41" s="38">
        <v>0.04</v>
      </c>
      <c r="K41" s="22"/>
      <c r="L41" s="22"/>
      <c r="M41" s="22"/>
      <c r="N41" s="22"/>
      <c r="O41" s="22"/>
      <c r="P41" s="22"/>
    </row>
    <row r="42" spans="1:16" ht="39" customHeight="1" x14ac:dyDescent="0.15">
      <c r="A42" s="22"/>
      <c r="B42" s="39"/>
      <c r="C42" s="1241" t="s">
        <v>573</v>
      </c>
      <c r="D42" s="1242"/>
      <c r="E42" s="1243"/>
      <c r="F42" s="36" t="s">
        <v>574</v>
      </c>
      <c r="G42" s="37" t="s">
        <v>575</v>
      </c>
      <c r="H42" s="37" t="s">
        <v>576</v>
      </c>
      <c r="I42" s="37" t="s">
        <v>513</v>
      </c>
      <c r="J42" s="38" t="s">
        <v>513</v>
      </c>
      <c r="K42" s="22"/>
      <c r="L42" s="22"/>
      <c r="M42" s="22"/>
      <c r="N42" s="22"/>
      <c r="O42" s="22"/>
      <c r="P42" s="22"/>
    </row>
    <row r="43" spans="1:16" ht="39" customHeight="1" thickBot="1" x14ac:dyDescent="0.2">
      <c r="A43" s="22"/>
      <c r="B43" s="40"/>
      <c r="C43" s="1244" t="s">
        <v>577</v>
      </c>
      <c r="D43" s="1245"/>
      <c r="E43" s="1246"/>
      <c r="F43" s="41">
        <v>0.08</v>
      </c>
      <c r="G43" s="42">
        <v>0.05</v>
      </c>
      <c r="H43" s="42">
        <v>0.02</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n6Tu9dGzlq3j9B7UfGxtzll0yAnJWh5VOqk8pHzA0dN9p7MsirDT361pZeov8bnL/+u7+Si/3SLCvPHqpIRyA==" saltValue="m3l/GU3iMf+SzZHLUe42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49" t="s">
        <v>11</v>
      </c>
      <c r="C45" s="1250"/>
      <c r="D45" s="58"/>
      <c r="E45" s="1255" t="s">
        <v>12</v>
      </c>
      <c r="F45" s="1255"/>
      <c r="G45" s="1255"/>
      <c r="H45" s="1255"/>
      <c r="I45" s="1255"/>
      <c r="J45" s="1256"/>
      <c r="K45" s="59">
        <v>2534</v>
      </c>
      <c r="L45" s="60">
        <v>2408</v>
      </c>
      <c r="M45" s="60">
        <v>2322</v>
      </c>
      <c r="N45" s="60">
        <v>2306</v>
      </c>
      <c r="O45" s="61">
        <v>2285</v>
      </c>
      <c r="P45" s="48"/>
      <c r="Q45" s="48"/>
      <c r="R45" s="48"/>
      <c r="S45" s="48"/>
      <c r="T45" s="48"/>
      <c r="U45" s="48"/>
    </row>
    <row r="46" spans="1:21" ht="30.75" customHeight="1" x14ac:dyDescent="0.15">
      <c r="A46" s="48"/>
      <c r="B46" s="1251"/>
      <c r="C46" s="1252"/>
      <c r="D46" s="62"/>
      <c r="E46" s="1257" t="s">
        <v>13</v>
      </c>
      <c r="F46" s="1257"/>
      <c r="G46" s="1257"/>
      <c r="H46" s="1257"/>
      <c r="I46" s="1257"/>
      <c r="J46" s="1258"/>
      <c r="K46" s="63" t="s">
        <v>513</v>
      </c>
      <c r="L46" s="64" t="s">
        <v>513</v>
      </c>
      <c r="M46" s="64" t="s">
        <v>513</v>
      </c>
      <c r="N46" s="64" t="s">
        <v>513</v>
      </c>
      <c r="O46" s="65" t="s">
        <v>513</v>
      </c>
      <c r="P46" s="48"/>
      <c r="Q46" s="48"/>
      <c r="R46" s="48"/>
      <c r="S46" s="48"/>
      <c r="T46" s="48"/>
      <c r="U46" s="48"/>
    </row>
    <row r="47" spans="1:21" ht="30.75" customHeight="1" x14ac:dyDescent="0.15">
      <c r="A47" s="48"/>
      <c r="B47" s="1251"/>
      <c r="C47" s="1252"/>
      <c r="D47" s="62"/>
      <c r="E47" s="1257" t="s">
        <v>14</v>
      </c>
      <c r="F47" s="1257"/>
      <c r="G47" s="1257"/>
      <c r="H47" s="1257"/>
      <c r="I47" s="1257"/>
      <c r="J47" s="1258"/>
      <c r="K47" s="63" t="s">
        <v>513</v>
      </c>
      <c r="L47" s="64" t="s">
        <v>513</v>
      </c>
      <c r="M47" s="64" t="s">
        <v>513</v>
      </c>
      <c r="N47" s="64" t="s">
        <v>513</v>
      </c>
      <c r="O47" s="65" t="s">
        <v>513</v>
      </c>
      <c r="P47" s="48"/>
      <c r="Q47" s="48"/>
      <c r="R47" s="48"/>
      <c r="S47" s="48"/>
      <c r="T47" s="48"/>
      <c r="U47" s="48"/>
    </row>
    <row r="48" spans="1:21" ht="30.75" customHeight="1" x14ac:dyDescent="0.15">
      <c r="A48" s="48"/>
      <c r="B48" s="1251"/>
      <c r="C48" s="1252"/>
      <c r="D48" s="62"/>
      <c r="E48" s="1257" t="s">
        <v>15</v>
      </c>
      <c r="F48" s="1257"/>
      <c r="G48" s="1257"/>
      <c r="H48" s="1257"/>
      <c r="I48" s="1257"/>
      <c r="J48" s="1258"/>
      <c r="K48" s="63">
        <v>910</v>
      </c>
      <c r="L48" s="64">
        <v>944</v>
      </c>
      <c r="M48" s="64">
        <v>1054</v>
      </c>
      <c r="N48" s="64">
        <v>1040</v>
      </c>
      <c r="O48" s="65">
        <v>1072</v>
      </c>
      <c r="P48" s="48"/>
      <c r="Q48" s="48"/>
      <c r="R48" s="48"/>
      <c r="S48" s="48"/>
      <c r="T48" s="48"/>
      <c r="U48" s="48"/>
    </row>
    <row r="49" spans="1:21" ht="30.75" customHeight="1" x14ac:dyDescent="0.15">
      <c r="A49" s="48"/>
      <c r="B49" s="1251"/>
      <c r="C49" s="1252"/>
      <c r="D49" s="62"/>
      <c r="E49" s="1257" t="s">
        <v>16</v>
      </c>
      <c r="F49" s="1257"/>
      <c r="G49" s="1257"/>
      <c r="H49" s="1257"/>
      <c r="I49" s="1257"/>
      <c r="J49" s="1258"/>
      <c r="K49" s="63">
        <v>204</v>
      </c>
      <c r="L49" s="64">
        <v>175</v>
      </c>
      <c r="M49" s="64">
        <v>116</v>
      </c>
      <c r="N49" s="64">
        <v>64</v>
      </c>
      <c r="O49" s="65">
        <v>56</v>
      </c>
      <c r="P49" s="48"/>
      <c r="Q49" s="48"/>
      <c r="R49" s="48"/>
      <c r="S49" s="48"/>
      <c r="T49" s="48"/>
      <c r="U49" s="48"/>
    </row>
    <row r="50" spans="1:21" ht="30.75" customHeight="1" x14ac:dyDescent="0.15">
      <c r="A50" s="48"/>
      <c r="B50" s="1251"/>
      <c r="C50" s="1252"/>
      <c r="D50" s="62"/>
      <c r="E50" s="1257" t="s">
        <v>17</v>
      </c>
      <c r="F50" s="1257"/>
      <c r="G50" s="1257"/>
      <c r="H50" s="1257"/>
      <c r="I50" s="1257"/>
      <c r="J50" s="1258"/>
      <c r="K50" s="63" t="s">
        <v>513</v>
      </c>
      <c r="L50" s="64" t="s">
        <v>513</v>
      </c>
      <c r="M50" s="64" t="s">
        <v>513</v>
      </c>
      <c r="N50" s="64" t="s">
        <v>513</v>
      </c>
      <c r="O50" s="65" t="s">
        <v>513</v>
      </c>
      <c r="P50" s="48"/>
      <c r="Q50" s="48"/>
      <c r="R50" s="48"/>
      <c r="S50" s="48"/>
      <c r="T50" s="48"/>
      <c r="U50" s="48"/>
    </row>
    <row r="51" spans="1:21" ht="30.75" customHeight="1" x14ac:dyDescent="0.15">
      <c r="A51" s="48"/>
      <c r="B51" s="1253"/>
      <c r="C51" s="1254"/>
      <c r="D51" s="66"/>
      <c r="E51" s="1257" t="s">
        <v>18</v>
      </c>
      <c r="F51" s="1257"/>
      <c r="G51" s="1257"/>
      <c r="H51" s="1257"/>
      <c r="I51" s="1257"/>
      <c r="J51" s="1258"/>
      <c r="K51" s="63">
        <v>1</v>
      </c>
      <c r="L51" s="64">
        <v>0</v>
      </c>
      <c r="M51" s="64">
        <v>0</v>
      </c>
      <c r="N51" s="64">
        <v>0</v>
      </c>
      <c r="O51" s="65">
        <v>0</v>
      </c>
      <c r="P51" s="48"/>
      <c r="Q51" s="48"/>
      <c r="R51" s="48"/>
      <c r="S51" s="48"/>
      <c r="T51" s="48"/>
      <c r="U51" s="48"/>
    </row>
    <row r="52" spans="1:21" ht="30.75" customHeight="1" x14ac:dyDescent="0.15">
      <c r="A52" s="48"/>
      <c r="B52" s="1259" t="s">
        <v>19</v>
      </c>
      <c r="C52" s="1260"/>
      <c r="D52" s="66"/>
      <c r="E52" s="1257" t="s">
        <v>20</v>
      </c>
      <c r="F52" s="1257"/>
      <c r="G52" s="1257"/>
      <c r="H52" s="1257"/>
      <c r="I52" s="1257"/>
      <c r="J52" s="1258"/>
      <c r="K52" s="63">
        <v>2262</v>
      </c>
      <c r="L52" s="64">
        <v>2298</v>
      </c>
      <c r="M52" s="64">
        <v>2421</v>
      </c>
      <c r="N52" s="64">
        <v>2264</v>
      </c>
      <c r="O52" s="65">
        <v>2276</v>
      </c>
      <c r="P52" s="48"/>
      <c r="Q52" s="48"/>
      <c r="R52" s="48"/>
      <c r="S52" s="48"/>
      <c r="T52" s="48"/>
      <c r="U52" s="48"/>
    </row>
    <row r="53" spans="1:21" ht="30.75" customHeight="1" thickBot="1" x14ac:dyDescent="0.2">
      <c r="A53" s="48"/>
      <c r="B53" s="1261" t="s">
        <v>21</v>
      </c>
      <c r="C53" s="1262"/>
      <c r="D53" s="67"/>
      <c r="E53" s="1263" t="s">
        <v>22</v>
      </c>
      <c r="F53" s="1263"/>
      <c r="G53" s="1263"/>
      <c r="H53" s="1263"/>
      <c r="I53" s="1263"/>
      <c r="J53" s="1264"/>
      <c r="K53" s="68">
        <v>1387</v>
      </c>
      <c r="L53" s="69">
        <v>1229</v>
      </c>
      <c r="M53" s="69">
        <v>1071</v>
      </c>
      <c r="N53" s="69">
        <v>1146</v>
      </c>
      <c r="O53" s="70">
        <v>1137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5" t="s">
        <v>25</v>
      </c>
      <c r="C57" s="1266"/>
      <c r="D57" s="1269" t="s">
        <v>26</v>
      </c>
      <c r="E57" s="1270"/>
      <c r="F57" s="1270"/>
      <c r="G57" s="1270"/>
      <c r="H57" s="1270"/>
      <c r="I57" s="1270"/>
      <c r="J57" s="1271"/>
      <c r="K57" s="83"/>
      <c r="L57" s="84"/>
      <c r="M57" s="84"/>
      <c r="N57" s="84"/>
      <c r="O57" s="85"/>
    </row>
    <row r="58" spans="1:21" ht="31.5" customHeight="1" thickBot="1" x14ac:dyDescent="0.2">
      <c r="B58" s="1267"/>
      <c r="C58" s="1268"/>
      <c r="D58" s="1272" t="s">
        <v>27</v>
      </c>
      <c r="E58" s="1273"/>
      <c r="F58" s="1273"/>
      <c r="G58" s="1273"/>
      <c r="H58" s="1273"/>
      <c r="I58" s="1273"/>
      <c r="J58" s="127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kTb4W/030CO++1+Yc4mSmYgwyfPFZ4YcIz3QBCFYrQ2YXLNK6ZBxm0xVw1ErnUUOxZ3zoqMgtHqCNCOcsRNw==" saltValue="Y5ugvbn8NvWeu0S3/K9X8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75" t="s">
        <v>30</v>
      </c>
      <c r="C41" s="1276"/>
      <c r="D41" s="102"/>
      <c r="E41" s="1281" t="s">
        <v>31</v>
      </c>
      <c r="F41" s="1281"/>
      <c r="G41" s="1281"/>
      <c r="H41" s="1282"/>
      <c r="I41" s="103">
        <v>22711</v>
      </c>
      <c r="J41" s="104">
        <v>22113</v>
      </c>
      <c r="K41" s="104">
        <v>21410</v>
      </c>
      <c r="L41" s="104">
        <v>20904</v>
      </c>
      <c r="M41" s="105">
        <v>22093</v>
      </c>
    </row>
    <row r="42" spans="2:13" ht="27.75" customHeight="1" x14ac:dyDescent="0.15">
      <c r="B42" s="1277"/>
      <c r="C42" s="1278"/>
      <c r="D42" s="106"/>
      <c r="E42" s="1283" t="s">
        <v>32</v>
      </c>
      <c r="F42" s="1283"/>
      <c r="G42" s="1283"/>
      <c r="H42" s="1284"/>
      <c r="I42" s="107" t="s">
        <v>513</v>
      </c>
      <c r="J42" s="108" t="s">
        <v>513</v>
      </c>
      <c r="K42" s="108" t="s">
        <v>513</v>
      </c>
      <c r="L42" s="108" t="s">
        <v>513</v>
      </c>
      <c r="M42" s="109" t="s">
        <v>513</v>
      </c>
    </row>
    <row r="43" spans="2:13" ht="27.75" customHeight="1" x14ac:dyDescent="0.15">
      <c r="B43" s="1277"/>
      <c r="C43" s="1278"/>
      <c r="D43" s="106"/>
      <c r="E43" s="1283" t="s">
        <v>33</v>
      </c>
      <c r="F43" s="1283"/>
      <c r="G43" s="1283"/>
      <c r="H43" s="1284"/>
      <c r="I43" s="107">
        <v>14209</v>
      </c>
      <c r="J43" s="108">
        <v>13893</v>
      </c>
      <c r="K43" s="108">
        <v>13306</v>
      </c>
      <c r="L43" s="108">
        <v>13266</v>
      </c>
      <c r="M43" s="109">
        <v>13752</v>
      </c>
    </row>
    <row r="44" spans="2:13" ht="27.75" customHeight="1" x14ac:dyDescent="0.15">
      <c r="B44" s="1277"/>
      <c r="C44" s="1278"/>
      <c r="D44" s="106"/>
      <c r="E44" s="1283" t="s">
        <v>34</v>
      </c>
      <c r="F44" s="1283"/>
      <c r="G44" s="1283"/>
      <c r="H44" s="1284"/>
      <c r="I44" s="107">
        <v>506</v>
      </c>
      <c r="J44" s="108">
        <v>394</v>
      </c>
      <c r="K44" s="108">
        <v>314</v>
      </c>
      <c r="L44" s="108">
        <v>287</v>
      </c>
      <c r="M44" s="109">
        <v>255</v>
      </c>
    </row>
    <row r="45" spans="2:13" ht="27.75" customHeight="1" x14ac:dyDescent="0.15">
      <c r="B45" s="1277"/>
      <c r="C45" s="1278"/>
      <c r="D45" s="106"/>
      <c r="E45" s="1283" t="s">
        <v>35</v>
      </c>
      <c r="F45" s="1283"/>
      <c r="G45" s="1283"/>
      <c r="H45" s="1284"/>
      <c r="I45" s="107">
        <v>3944</v>
      </c>
      <c r="J45" s="108">
        <v>3845</v>
      </c>
      <c r="K45" s="108">
        <v>3629</v>
      </c>
      <c r="L45" s="108">
        <v>3467</v>
      </c>
      <c r="M45" s="109">
        <v>3450</v>
      </c>
    </row>
    <row r="46" spans="2:13" ht="27.75" customHeight="1" x14ac:dyDescent="0.15">
      <c r="B46" s="1277"/>
      <c r="C46" s="1278"/>
      <c r="D46" s="110"/>
      <c r="E46" s="1283" t="s">
        <v>36</v>
      </c>
      <c r="F46" s="1283"/>
      <c r="G46" s="1283"/>
      <c r="H46" s="1284"/>
      <c r="I46" s="107">
        <v>588</v>
      </c>
      <c r="J46" s="108">
        <v>512</v>
      </c>
      <c r="K46" s="108">
        <v>782</v>
      </c>
      <c r="L46" s="108">
        <v>763</v>
      </c>
      <c r="M46" s="109">
        <v>552</v>
      </c>
    </row>
    <row r="47" spans="2:13" ht="27.75" customHeight="1" x14ac:dyDescent="0.15">
      <c r="B47" s="1277"/>
      <c r="C47" s="1278"/>
      <c r="D47" s="111"/>
      <c r="E47" s="1285" t="s">
        <v>37</v>
      </c>
      <c r="F47" s="1286"/>
      <c r="G47" s="1286"/>
      <c r="H47" s="1287"/>
      <c r="I47" s="107" t="s">
        <v>513</v>
      </c>
      <c r="J47" s="108" t="s">
        <v>513</v>
      </c>
      <c r="K47" s="108" t="s">
        <v>513</v>
      </c>
      <c r="L47" s="108" t="s">
        <v>513</v>
      </c>
      <c r="M47" s="109" t="s">
        <v>513</v>
      </c>
    </row>
    <row r="48" spans="2:13" ht="27.75" customHeight="1" x14ac:dyDescent="0.15">
      <c r="B48" s="1277"/>
      <c r="C48" s="1278"/>
      <c r="D48" s="106"/>
      <c r="E48" s="1283" t="s">
        <v>38</v>
      </c>
      <c r="F48" s="1283"/>
      <c r="G48" s="1283"/>
      <c r="H48" s="1284"/>
      <c r="I48" s="107" t="s">
        <v>513</v>
      </c>
      <c r="J48" s="108" t="s">
        <v>513</v>
      </c>
      <c r="K48" s="108" t="s">
        <v>513</v>
      </c>
      <c r="L48" s="108" t="s">
        <v>513</v>
      </c>
      <c r="M48" s="109" t="s">
        <v>513</v>
      </c>
    </row>
    <row r="49" spans="2:13" ht="27.75" customHeight="1" x14ac:dyDescent="0.15">
      <c r="B49" s="1279"/>
      <c r="C49" s="1280"/>
      <c r="D49" s="106"/>
      <c r="E49" s="1283" t="s">
        <v>39</v>
      </c>
      <c r="F49" s="1283"/>
      <c r="G49" s="1283"/>
      <c r="H49" s="1284"/>
      <c r="I49" s="107" t="s">
        <v>513</v>
      </c>
      <c r="J49" s="108" t="s">
        <v>513</v>
      </c>
      <c r="K49" s="108" t="s">
        <v>513</v>
      </c>
      <c r="L49" s="108" t="s">
        <v>513</v>
      </c>
      <c r="M49" s="109" t="s">
        <v>513</v>
      </c>
    </row>
    <row r="50" spans="2:13" ht="27.75" customHeight="1" x14ac:dyDescent="0.15">
      <c r="B50" s="1288" t="s">
        <v>40</v>
      </c>
      <c r="C50" s="1289"/>
      <c r="D50" s="112"/>
      <c r="E50" s="1283" t="s">
        <v>41</v>
      </c>
      <c r="F50" s="1283"/>
      <c r="G50" s="1283"/>
      <c r="H50" s="1284"/>
      <c r="I50" s="107">
        <v>3956</v>
      </c>
      <c r="J50" s="108">
        <v>4167</v>
      </c>
      <c r="K50" s="108">
        <v>4361</v>
      </c>
      <c r="L50" s="108">
        <v>4540</v>
      </c>
      <c r="M50" s="109">
        <v>5011</v>
      </c>
    </row>
    <row r="51" spans="2:13" ht="27.75" customHeight="1" x14ac:dyDescent="0.15">
      <c r="B51" s="1277"/>
      <c r="C51" s="1278"/>
      <c r="D51" s="106"/>
      <c r="E51" s="1283" t="s">
        <v>42</v>
      </c>
      <c r="F51" s="1283"/>
      <c r="G51" s="1283"/>
      <c r="H51" s="1284"/>
      <c r="I51" s="107">
        <v>6141</v>
      </c>
      <c r="J51" s="108">
        <v>6093</v>
      </c>
      <c r="K51" s="108">
        <v>4883</v>
      </c>
      <c r="L51" s="108">
        <v>5511</v>
      </c>
      <c r="M51" s="109">
        <v>5891</v>
      </c>
    </row>
    <row r="52" spans="2:13" ht="27.75" customHeight="1" x14ac:dyDescent="0.15">
      <c r="B52" s="1279"/>
      <c r="C52" s="1280"/>
      <c r="D52" s="106"/>
      <c r="E52" s="1283" t="s">
        <v>43</v>
      </c>
      <c r="F52" s="1283"/>
      <c r="G52" s="1283"/>
      <c r="H52" s="1284"/>
      <c r="I52" s="107">
        <v>24162</v>
      </c>
      <c r="J52" s="108">
        <v>23857</v>
      </c>
      <c r="K52" s="108">
        <v>23571</v>
      </c>
      <c r="L52" s="108">
        <v>23576</v>
      </c>
      <c r="M52" s="109">
        <v>23600</v>
      </c>
    </row>
    <row r="53" spans="2:13" ht="27.75" customHeight="1" thickBot="1" x14ac:dyDescent="0.2">
      <c r="B53" s="1290" t="s">
        <v>44</v>
      </c>
      <c r="C53" s="1291"/>
      <c r="D53" s="113"/>
      <c r="E53" s="1292" t="s">
        <v>45</v>
      </c>
      <c r="F53" s="1292"/>
      <c r="G53" s="1292"/>
      <c r="H53" s="1293"/>
      <c r="I53" s="114">
        <v>7699</v>
      </c>
      <c r="J53" s="115">
        <v>6639</v>
      </c>
      <c r="K53" s="115">
        <v>6627</v>
      </c>
      <c r="L53" s="115">
        <v>5060</v>
      </c>
      <c r="M53" s="116">
        <v>5600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Gs7/1SZN+ZWu9UJ/NIERGf0DfZu90l48LxpWuK+PKP8ssHQPEEfBH59hY4PcprV/EJFnIXEQKbbTZmJngFhUQ==" saltValue="c3Siwd9HZNP+pub2ni86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2" t="s">
        <v>48</v>
      </c>
      <c r="D55" s="1302"/>
      <c r="E55" s="1303"/>
      <c r="F55" s="128">
        <v>1122</v>
      </c>
      <c r="G55" s="128">
        <v>827</v>
      </c>
      <c r="H55" s="129">
        <v>1277</v>
      </c>
    </row>
    <row r="56" spans="2:8" ht="52.5" customHeight="1" x14ac:dyDescent="0.15">
      <c r="B56" s="130"/>
      <c r="C56" s="1304" t="s">
        <v>49</v>
      </c>
      <c r="D56" s="1304"/>
      <c r="E56" s="1305"/>
      <c r="F56" s="131">
        <v>7</v>
      </c>
      <c r="G56" s="131">
        <v>8</v>
      </c>
      <c r="H56" s="132">
        <v>16</v>
      </c>
    </row>
    <row r="57" spans="2:8" ht="53.25" customHeight="1" x14ac:dyDescent="0.15">
      <c r="B57" s="130"/>
      <c r="C57" s="1306" t="s">
        <v>50</v>
      </c>
      <c r="D57" s="1306"/>
      <c r="E57" s="1307"/>
      <c r="F57" s="133">
        <v>2577</v>
      </c>
      <c r="G57" s="133">
        <v>2542</v>
      </c>
      <c r="H57" s="134">
        <v>2247</v>
      </c>
    </row>
    <row r="58" spans="2:8" ht="45.75" customHeight="1" x14ac:dyDescent="0.15">
      <c r="B58" s="135"/>
      <c r="C58" s="1294" t="s">
        <v>584</v>
      </c>
      <c r="D58" s="1295"/>
      <c r="E58" s="1296"/>
      <c r="F58" s="136">
        <v>2322</v>
      </c>
      <c r="G58" s="136">
        <v>2262</v>
      </c>
      <c r="H58" s="137">
        <v>1952</v>
      </c>
    </row>
    <row r="59" spans="2:8" ht="45.75" customHeight="1" x14ac:dyDescent="0.15">
      <c r="B59" s="135"/>
      <c r="C59" s="1294" t="s">
        <v>585</v>
      </c>
      <c r="D59" s="1295"/>
      <c r="E59" s="1296"/>
      <c r="F59" s="136">
        <v>200</v>
      </c>
      <c r="G59" s="136">
        <v>200</v>
      </c>
      <c r="H59" s="137">
        <v>200</v>
      </c>
    </row>
    <row r="60" spans="2:8" ht="45.75" customHeight="1" x14ac:dyDescent="0.15">
      <c r="B60" s="135"/>
      <c r="C60" s="1294" t="s">
        <v>586</v>
      </c>
      <c r="D60" s="1295"/>
      <c r="E60" s="1296"/>
      <c r="F60" s="136">
        <v>30</v>
      </c>
      <c r="G60" s="136">
        <v>41</v>
      </c>
      <c r="H60" s="137">
        <v>55</v>
      </c>
    </row>
    <row r="61" spans="2:8" ht="45.75" customHeight="1" x14ac:dyDescent="0.15">
      <c r="B61" s="135"/>
      <c r="C61" s="1294" t="s">
        <v>587</v>
      </c>
      <c r="D61" s="1295"/>
      <c r="E61" s="1296"/>
      <c r="F61" s="136">
        <v>0</v>
      </c>
      <c r="G61" s="136">
        <v>13</v>
      </c>
      <c r="H61" s="137">
        <v>13</v>
      </c>
    </row>
    <row r="62" spans="2:8" ht="45.75" customHeight="1" thickBot="1" x14ac:dyDescent="0.2">
      <c r="B62" s="138"/>
      <c r="C62" s="1297" t="s">
        <v>588</v>
      </c>
      <c r="D62" s="1298"/>
      <c r="E62" s="1299"/>
      <c r="F62" s="139">
        <v>9</v>
      </c>
      <c r="G62" s="139">
        <v>9</v>
      </c>
      <c r="H62" s="140">
        <v>10</v>
      </c>
    </row>
    <row r="63" spans="2:8" ht="52.5" customHeight="1" thickBot="1" x14ac:dyDescent="0.2">
      <c r="B63" s="141"/>
      <c r="C63" s="1300" t="s">
        <v>51</v>
      </c>
      <c r="D63" s="1300"/>
      <c r="E63" s="1301"/>
      <c r="F63" s="142">
        <v>3706</v>
      </c>
      <c r="G63" s="142">
        <v>3376</v>
      </c>
      <c r="H63" s="143">
        <v>3540</v>
      </c>
    </row>
    <row r="64" spans="2:8" ht="15" customHeight="1" x14ac:dyDescent="0.15"/>
  </sheetData>
  <sheetProtection algorithmName="SHA-512" hashValue="ZhM6ybFhaxqdWYb9H6BJHRfFUYad/kEH2cZ4ELjNF5pAw9thy78hd6QVE3oZcIZB1KhXwQox490bxVtqbOWBSg==" saltValue="2kHurxk5rl+/Dmw5aFNT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601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602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612</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603</v>
      </c>
    </row>
    <row r="50" spans="1:109" ht="13.5"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x14ac:dyDescent="0.15">
      <c r="B51" s="395"/>
      <c r="G51" s="1316"/>
      <c r="H51" s="1316"/>
      <c r="I51" s="1330"/>
      <c r="J51" s="1330"/>
      <c r="K51" s="1315"/>
      <c r="L51" s="1315"/>
      <c r="M51" s="1315"/>
      <c r="N51" s="1315"/>
      <c r="AM51" s="404"/>
      <c r="AN51" s="1311" t="s">
        <v>604</v>
      </c>
      <c r="AO51" s="1311"/>
      <c r="AP51" s="1311"/>
      <c r="AQ51" s="1311"/>
      <c r="AR51" s="1311"/>
      <c r="AS51" s="1311"/>
      <c r="AT51" s="1311"/>
      <c r="AU51" s="1311"/>
      <c r="AV51" s="1311"/>
      <c r="AW51" s="1311"/>
      <c r="AX51" s="1311"/>
      <c r="AY51" s="1311"/>
      <c r="AZ51" s="1311"/>
      <c r="BA51" s="1311"/>
      <c r="BB51" s="1311" t="s">
        <v>611</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v>53.2</v>
      </c>
      <c r="BY51" s="1308"/>
      <c r="BZ51" s="1308"/>
      <c r="CA51" s="1308"/>
      <c r="CB51" s="1308"/>
      <c r="CC51" s="1308"/>
      <c r="CD51" s="1308"/>
      <c r="CE51" s="1308"/>
      <c r="CF51" s="1308">
        <v>52.2</v>
      </c>
      <c r="CG51" s="1308"/>
      <c r="CH51" s="1308"/>
      <c r="CI51" s="1308"/>
      <c r="CJ51" s="1308"/>
      <c r="CK51" s="1308"/>
      <c r="CL51" s="1308"/>
      <c r="CM51" s="1308"/>
      <c r="CN51" s="1308">
        <v>40</v>
      </c>
      <c r="CO51" s="1308"/>
      <c r="CP51" s="1308"/>
      <c r="CQ51" s="1308"/>
      <c r="CR51" s="1308"/>
      <c r="CS51" s="1308"/>
      <c r="CT51" s="1308"/>
      <c r="CU51" s="1308"/>
      <c r="CV51" s="1308">
        <v>43.7</v>
      </c>
      <c r="CW51" s="1308"/>
      <c r="CX51" s="1308"/>
      <c r="CY51" s="1308"/>
      <c r="CZ51" s="1308"/>
      <c r="DA51" s="1308"/>
      <c r="DB51" s="1308"/>
      <c r="DC51" s="1308"/>
    </row>
    <row r="52" spans="1:109" ht="13.5" x14ac:dyDescent="0.15">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ht="13.5"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610</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62.1</v>
      </c>
      <c r="BY53" s="1308"/>
      <c r="BZ53" s="1308"/>
      <c r="CA53" s="1308"/>
      <c r="CB53" s="1308"/>
      <c r="CC53" s="1308"/>
      <c r="CD53" s="1308"/>
      <c r="CE53" s="1308"/>
      <c r="CF53" s="1308">
        <v>64.2</v>
      </c>
      <c r="CG53" s="1308"/>
      <c r="CH53" s="1308"/>
      <c r="CI53" s="1308"/>
      <c r="CJ53" s="1308"/>
      <c r="CK53" s="1308"/>
      <c r="CL53" s="1308"/>
      <c r="CM53" s="1308"/>
      <c r="CN53" s="1308">
        <v>65</v>
      </c>
      <c r="CO53" s="1308"/>
      <c r="CP53" s="1308"/>
      <c r="CQ53" s="1308"/>
      <c r="CR53" s="1308"/>
      <c r="CS53" s="1308"/>
      <c r="CT53" s="1308"/>
      <c r="CU53" s="1308"/>
      <c r="CV53" s="1308">
        <v>65.2</v>
      </c>
      <c r="CW53" s="1308"/>
      <c r="CX53" s="1308"/>
      <c r="CY53" s="1308"/>
      <c r="CZ53" s="1308"/>
      <c r="DA53" s="1308"/>
      <c r="DB53" s="1308"/>
      <c r="DC53" s="1308"/>
    </row>
    <row r="54" spans="1:109" ht="13.5"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ht="13.5" x14ac:dyDescent="0.15">
      <c r="A55" s="403"/>
      <c r="B55" s="395"/>
      <c r="G55" s="1314"/>
      <c r="H55" s="1314"/>
      <c r="I55" s="1314"/>
      <c r="J55" s="1314"/>
      <c r="K55" s="1315"/>
      <c r="L55" s="1315"/>
      <c r="M55" s="1315"/>
      <c r="N55" s="1315"/>
      <c r="AN55" s="1313" t="s">
        <v>606</v>
      </c>
      <c r="AO55" s="1313"/>
      <c r="AP55" s="1313"/>
      <c r="AQ55" s="1313"/>
      <c r="AR55" s="1313"/>
      <c r="AS55" s="1313"/>
      <c r="AT55" s="1313"/>
      <c r="AU55" s="1313"/>
      <c r="AV55" s="1313"/>
      <c r="AW55" s="1313"/>
      <c r="AX55" s="1313"/>
      <c r="AY55" s="1313"/>
      <c r="AZ55" s="1313"/>
      <c r="BA55" s="1313"/>
      <c r="BB55" s="1311" t="s">
        <v>605</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35.299999999999997</v>
      </c>
      <c r="BY55" s="1308"/>
      <c r="BZ55" s="1308"/>
      <c r="CA55" s="1308"/>
      <c r="CB55" s="1308"/>
      <c r="CC55" s="1308"/>
      <c r="CD55" s="1308"/>
      <c r="CE55" s="1308"/>
      <c r="CF55" s="1308">
        <v>31.9</v>
      </c>
      <c r="CG55" s="1308"/>
      <c r="CH55" s="1308"/>
      <c r="CI55" s="1308"/>
      <c r="CJ55" s="1308"/>
      <c r="CK55" s="1308"/>
      <c r="CL55" s="1308"/>
      <c r="CM55" s="1308"/>
      <c r="CN55" s="1308">
        <v>24.2</v>
      </c>
      <c r="CO55" s="1308"/>
      <c r="CP55" s="1308"/>
      <c r="CQ55" s="1308"/>
      <c r="CR55" s="1308"/>
      <c r="CS55" s="1308"/>
      <c r="CT55" s="1308"/>
      <c r="CU55" s="1308"/>
      <c r="CV55" s="1308">
        <v>22.1</v>
      </c>
      <c r="CW55" s="1308"/>
      <c r="CX55" s="1308"/>
      <c r="CY55" s="1308"/>
      <c r="CZ55" s="1308"/>
      <c r="DA55" s="1308"/>
      <c r="DB55" s="1308"/>
      <c r="DC55" s="1308"/>
    </row>
    <row r="56" spans="1:109" ht="13.5"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ht="13.5"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610</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60.4</v>
      </c>
      <c r="BY57" s="1308"/>
      <c r="BZ57" s="1308"/>
      <c r="CA57" s="1308"/>
      <c r="CB57" s="1308"/>
      <c r="CC57" s="1308"/>
      <c r="CD57" s="1308"/>
      <c r="CE57" s="1308"/>
      <c r="CF57" s="1308">
        <v>59.3</v>
      </c>
      <c r="CG57" s="1308"/>
      <c r="CH57" s="1308"/>
      <c r="CI57" s="1308"/>
      <c r="CJ57" s="1308"/>
      <c r="CK57" s="1308"/>
      <c r="CL57" s="1308"/>
      <c r="CM57" s="1308"/>
      <c r="CN57" s="1308">
        <v>59.9</v>
      </c>
      <c r="CO57" s="1308"/>
      <c r="CP57" s="1308"/>
      <c r="CQ57" s="1308"/>
      <c r="CR57" s="1308"/>
      <c r="CS57" s="1308"/>
      <c r="CT57" s="1308"/>
      <c r="CU57" s="1308"/>
      <c r="CV57" s="1308">
        <v>61.5</v>
      </c>
      <c r="CW57" s="1308"/>
      <c r="CX57" s="1308"/>
      <c r="CY57" s="1308"/>
      <c r="CZ57" s="1308"/>
      <c r="DA57" s="1308"/>
      <c r="DB57" s="1308"/>
      <c r="DC57" s="1308"/>
      <c r="DD57" s="408"/>
      <c r="DE57" s="407"/>
    </row>
    <row r="58" spans="1:109" s="403" customFormat="1" ht="13.5"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ht="13.5" x14ac:dyDescent="0.15">
      <c r="B64" s="395"/>
      <c r="G64" s="402"/>
      <c r="I64" s="415"/>
      <c r="J64" s="415"/>
      <c r="K64" s="415"/>
      <c r="L64" s="415"/>
      <c r="M64" s="415"/>
      <c r="N64" s="416"/>
      <c r="AM64" s="402"/>
      <c r="AN64" s="402" t="s">
        <v>602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31" t="s">
        <v>613</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5" x14ac:dyDescent="0.15">
      <c r="B66" s="395"/>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5" x14ac:dyDescent="0.15">
      <c r="B67" s="395"/>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5" x14ac:dyDescent="0.15">
      <c r="B68" s="395"/>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5" x14ac:dyDescent="0.15">
      <c r="B69" s="395"/>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603</v>
      </c>
    </row>
    <row r="72" spans="2:107" ht="13.5"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ht="13.5" x14ac:dyDescent="0.15">
      <c r="B73" s="395"/>
      <c r="G73" s="1316"/>
      <c r="H73" s="1316"/>
      <c r="I73" s="1316"/>
      <c r="J73" s="1316"/>
      <c r="K73" s="1312"/>
      <c r="L73" s="1312"/>
      <c r="M73" s="1312"/>
      <c r="N73" s="1312"/>
      <c r="AM73" s="404"/>
      <c r="AN73" s="1311" t="s">
        <v>604</v>
      </c>
      <c r="AO73" s="1311"/>
      <c r="AP73" s="1311"/>
      <c r="AQ73" s="1311"/>
      <c r="AR73" s="1311"/>
      <c r="AS73" s="1311"/>
      <c r="AT73" s="1311"/>
      <c r="AU73" s="1311"/>
      <c r="AV73" s="1311"/>
      <c r="AW73" s="1311"/>
      <c r="AX73" s="1311"/>
      <c r="AY73" s="1311"/>
      <c r="AZ73" s="1311"/>
      <c r="BA73" s="1311"/>
      <c r="BB73" s="1311" t="s">
        <v>605</v>
      </c>
      <c r="BC73" s="1311"/>
      <c r="BD73" s="1311"/>
      <c r="BE73" s="1311"/>
      <c r="BF73" s="1311"/>
      <c r="BG73" s="1311"/>
      <c r="BH73" s="1311"/>
      <c r="BI73" s="1311"/>
      <c r="BJ73" s="1311"/>
      <c r="BK73" s="1311"/>
      <c r="BL73" s="1311"/>
      <c r="BM73" s="1311"/>
      <c r="BN73" s="1311"/>
      <c r="BO73" s="1311"/>
      <c r="BP73" s="1308">
        <v>61.1</v>
      </c>
      <c r="BQ73" s="1308"/>
      <c r="BR73" s="1308"/>
      <c r="BS73" s="1308"/>
      <c r="BT73" s="1308"/>
      <c r="BU73" s="1308"/>
      <c r="BV73" s="1308"/>
      <c r="BW73" s="1308"/>
      <c r="BX73" s="1308">
        <v>53.2</v>
      </c>
      <c r="BY73" s="1308"/>
      <c r="BZ73" s="1308"/>
      <c r="CA73" s="1308"/>
      <c r="CB73" s="1308"/>
      <c r="CC73" s="1308"/>
      <c r="CD73" s="1308"/>
      <c r="CE73" s="1308"/>
      <c r="CF73" s="1308">
        <v>52.2</v>
      </c>
      <c r="CG73" s="1308"/>
      <c r="CH73" s="1308"/>
      <c r="CI73" s="1308"/>
      <c r="CJ73" s="1308"/>
      <c r="CK73" s="1308"/>
      <c r="CL73" s="1308"/>
      <c r="CM73" s="1308"/>
      <c r="CN73" s="1308">
        <v>40</v>
      </c>
      <c r="CO73" s="1308"/>
      <c r="CP73" s="1308"/>
      <c r="CQ73" s="1308"/>
      <c r="CR73" s="1308"/>
      <c r="CS73" s="1308"/>
      <c r="CT73" s="1308"/>
      <c r="CU73" s="1308"/>
      <c r="CV73" s="1308">
        <v>43.7</v>
      </c>
      <c r="CW73" s="1308"/>
      <c r="CX73" s="1308"/>
      <c r="CY73" s="1308"/>
      <c r="CZ73" s="1308"/>
      <c r="DA73" s="1308"/>
      <c r="DB73" s="1308"/>
      <c r="DC73" s="1308"/>
    </row>
    <row r="74" spans="2:107" ht="13.5"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ht="13.5"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609</v>
      </c>
      <c r="BC75" s="1311"/>
      <c r="BD75" s="1311"/>
      <c r="BE75" s="1311"/>
      <c r="BF75" s="1311"/>
      <c r="BG75" s="1311"/>
      <c r="BH75" s="1311"/>
      <c r="BI75" s="1311"/>
      <c r="BJ75" s="1311"/>
      <c r="BK75" s="1311"/>
      <c r="BL75" s="1311"/>
      <c r="BM75" s="1311"/>
      <c r="BN75" s="1311"/>
      <c r="BO75" s="1311"/>
      <c r="BP75" s="1308">
        <v>11.2</v>
      </c>
      <c r="BQ75" s="1308"/>
      <c r="BR75" s="1308"/>
      <c r="BS75" s="1308"/>
      <c r="BT75" s="1308"/>
      <c r="BU75" s="1308"/>
      <c r="BV75" s="1308"/>
      <c r="BW75" s="1308"/>
      <c r="BX75" s="1308">
        <v>10.6</v>
      </c>
      <c r="BY75" s="1308"/>
      <c r="BZ75" s="1308"/>
      <c r="CA75" s="1308"/>
      <c r="CB75" s="1308"/>
      <c r="CC75" s="1308"/>
      <c r="CD75" s="1308"/>
      <c r="CE75" s="1308"/>
      <c r="CF75" s="1308">
        <v>9.6999999999999993</v>
      </c>
      <c r="CG75" s="1308"/>
      <c r="CH75" s="1308"/>
      <c r="CI75" s="1308"/>
      <c r="CJ75" s="1308"/>
      <c r="CK75" s="1308"/>
      <c r="CL75" s="1308"/>
      <c r="CM75" s="1308"/>
      <c r="CN75" s="1308">
        <v>9.1</v>
      </c>
      <c r="CO75" s="1308"/>
      <c r="CP75" s="1308"/>
      <c r="CQ75" s="1308"/>
      <c r="CR75" s="1308"/>
      <c r="CS75" s="1308"/>
      <c r="CT75" s="1308"/>
      <c r="CU75" s="1308"/>
      <c r="CV75" s="1308">
        <v>8.8000000000000007</v>
      </c>
      <c r="CW75" s="1308"/>
      <c r="CX75" s="1308"/>
      <c r="CY75" s="1308"/>
      <c r="CZ75" s="1308"/>
      <c r="DA75" s="1308"/>
      <c r="DB75" s="1308"/>
      <c r="DC75" s="1308"/>
    </row>
    <row r="76" spans="2:107" ht="13.5"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ht="13.5" x14ac:dyDescent="0.15">
      <c r="B77" s="395"/>
      <c r="G77" s="1314"/>
      <c r="H77" s="1314"/>
      <c r="I77" s="1314"/>
      <c r="J77" s="1314"/>
      <c r="K77" s="1312"/>
      <c r="L77" s="1312"/>
      <c r="M77" s="1312"/>
      <c r="N77" s="1312"/>
      <c r="AN77" s="1313" t="s">
        <v>606</v>
      </c>
      <c r="AO77" s="1313"/>
      <c r="AP77" s="1313"/>
      <c r="AQ77" s="1313"/>
      <c r="AR77" s="1313"/>
      <c r="AS77" s="1313"/>
      <c r="AT77" s="1313"/>
      <c r="AU77" s="1313"/>
      <c r="AV77" s="1313"/>
      <c r="AW77" s="1313"/>
      <c r="AX77" s="1313"/>
      <c r="AY77" s="1313"/>
      <c r="AZ77" s="1313"/>
      <c r="BA77" s="1313"/>
      <c r="BB77" s="1311" t="s">
        <v>605</v>
      </c>
      <c r="BC77" s="1311"/>
      <c r="BD77" s="1311"/>
      <c r="BE77" s="1311"/>
      <c r="BF77" s="1311"/>
      <c r="BG77" s="1311"/>
      <c r="BH77" s="1311"/>
      <c r="BI77" s="1311"/>
      <c r="BJ77" s="1311"/>
      <c r="BK77" s="1311"/>
      <c r="BL77" s="1311"/>
      <c r="BM77" s="1311"/>
      <c r="BN77" s="1311"/>
      <c r="BO77" s="1311"/>
      <c r="BP77" s="1308">
        <v>33.6</v>
      </c>
      <c r="BQ77" s="1308"/>
      <c r="BR77" s="1308"/>
      <c r="BS77" s="1308"/>
      <c r="BT77" s="1308"/>
      <c r="BU77" s="1308"/>
      <c r="BV77" s="1308"/>
      <c r="BW77" s="1308"/>
      <c r="BX77" s="1308">
        <v>35.299999999999997</v>
      </c>
      <c r="BY77" s="1308"/>
      <c r="BZ77" s="1308"/>
      <c r="CA77" s="1308"/>
      <c r="CB77" s="1308"/>
      <c r="CC77" s="1308"/>
      <c r="CD77" s="1308"/>
      <c r="CE77" s="1308"/>
      <c r="CF77" s="1308">
        <v>31.9</v>
      </c>
      <c r="CG77" s="1308"/>
      <c r="CH77" s="1308"/>
      <c r="CI77" s="1308"/>
      <c r="CJ77" s="1308"/>
      <c r="CK77" s="1308"/>
      <c r="CL77" s="1308"/>
      <c r="CM77" s="1308"/>
      <c r="CN77" s="1308">
        <v>24.2</v>
      </c>
      <c r="CO77" s="1308"/>
      <c r="CP77" s="1308"/>
      <c r="CQ77" s="1308"/>
      <c r="CR77" s="1308"/>
      <c r="CS77" s="1308"/>
      <c r="CT77" s="1308"/>
      <c r="CU77" s="1308"/>
      <c r="CV77" s="1308">
        <v>22.1</v>
      </c>
      <c r="CW77" s="1308"/>
      <c r="CX77" s="1308"/>
      <c r="CY77" s="1308"/>
      <c r="CZ77" s="1308"/>
      <c r="DA77" s="1308"/>
      <c r="DB77" s="1308"/>
      <c r="DC77" s="1308"/>
    </row>
    <row r="78" spans="2:107" ht="13.5"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ht="13.5"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608</v>
      </c>
      <c r="BC79" s="1311"/>
      <c r="BD79" s="1311"/>
      <c r="BE79" s="1311"/>
      <c r="BF79" s="1311"/>
      <c r="BG79" s="1311"/>
      <c r="BH79" s="1311"/>
      <c r="BI79" s="1311"/>
      <c r="BJ79" s="1311"/>
      <c r="BK79" s="1311"/>
      <c r="BL79" s="1311"/>
      <c r="BM79" s="1311"/>
      <c r="BN79" s="1311"/>
      <c r="BO79" s="1311"/>
      <c r="BP79" s="1308">
        <v>7</v>
      </c>
      <c r="BQ79" s="1308"/>
      <c r="BR79" s="1308"/>
      <c r="BS79" s="1308"/>
      <c r="BT79" s="1308"/>
      <c r="BU79" s="1308"/>
      <c r="BV79" s="1308"/>
      <c r="BW79" s="1308"/>
      <c r="BX79" s="1308">
        <v>6.9</v>
      </c>
      <c r="BY79" s="1308"/>
      <c r="BZ79" s="1308"/>
      <c r="CA79" s="1308"/>
      <c r="CB79" s="1308"/>
      <c r="CC79" s="1308"/>
      <c r="CD79" s="1308"/>
      <c r="CE79" s="1308"/>
      <c r="CF79" s="1308">
        <v>6.6</v>
      </c>
      <c r="CG79" s="1308"/>
      <c r="CH79" s="1308"/>
      <c r="CI79" s="1308"/>
      <c r="CJ79" s="1308"/>
      <c r="CK79" s="1308"/>
      <c r="CL79" s="1308"/>
      <c r="CM79" s="1308"/>
      <c r="CN79" s="1308">
        <v>6.4</v>
      </c>
      <c r="CO79" s="1308"/>
      <c r="CP79" s="1308"/>
      <c r="CQ79" s="1308"/>
      <c r="CR79" s="1308"/>
      <c r="CS79" s="1308"/>
      <c r="CT79" s="1308"/>
      <c r="CU79" s="1308"/>
      <c r="CV79" s="1308">
        <v>6.3</v>
      </c>
      <c r="CW79" s="1308"/>
      <c r="CX79" s="1308"/>
      <c r="CY79" s="1308"/>
      <c r="CZ79" s="1308"/>
      <c r="DA79" s="1308"/>
      <c r="DB79" s="1308"/>
      <c r="DC79" s="1308"/>
    </row>
    <row r="80" spans="2:107" ht="13.5"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qf/00Ytw1suYxE+xmAJHULofAKE7oHrtzguacMf/EaADSioE3Jux/0mVvq5u/EsfuyFjvVcA76bJK76ile+gA==" saltValue="i/NXJ+5rQwNRT0+RJOU65w=="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12"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o3KUrIuXEtkzsOS56kxdWB9s+0LA3fkN8HsMxnUmas3XjdFW+IxeWDPuVgmJ4KhJcZ/9YzhbKB0OxSeo/K7MFA==" saltValue="mRnQhtWw9FjJh17rAkUx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CLQisacMrmne5mKobqTQ8LBGMftrL+AJ7VB9jJ7oLApivYXNumPT1p4Db7ukXLWhWmKlmIJ8YHOda4TQ2Ojrdg==" saltValue="F/pzBkMjJIlidbDLPT+a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36079</v>
      </c>
      <c r="E3" s="162"/>
      <c r="F3" s="163">
        <v>47278</v>
      </c>
      <c r="G3" s="164"/>
      <c r="H3" s="165"/>
    </row>
    <row r="4" spans="1:8" x14ac:dyDescent="0.15">
      <c r="A4" s="166"/>
      <c r="B4" s="167"/>
      <c r="C4" s="168"/>
      <c r="D4" s="169">
        <v>14205</v>
      </c>
      <c r="E4" s="170"/>
      <c r="F4" s="171">
        <v>24096</v>
      </c>
      <c r="G4" s="172"/>
      <c r="H4" s="173"/>
    </row>
    <row r="5" spans="1:8" x14ac:dyDescent="0.15">
      <c r="A5" s="154" t="s">
        <v>546</v>
      </c>
      <c r="B5" s="159"/>
      <c r="C5" s="160"/>
      <c r="D5" s="161">
        <v>25189</v>
      </c>
      <c r="E5" s="162"/>
      <c r="F5" s="163">
        <v>44504</v>
      </c>
      <c r="G5" s="164"/>
      <c r="H5" s="165"/>
    </row>
    <row r="6" spans="1:8" x14ac:dyDescent="0.15">
      <c r="A6" s="166"/>
      <c r="B6" s="167"/>
      <c r="C6" s="168"/>
      <c r="D6" s="169">
        <v>17525</v>
      </c>
      <c r="E6" s="170"/>
      <c r="F6" s="171">
        <v>25876</v>
      </c>
      <c r="G6" s="172"/>
      <c r="H6" s="173"/>
    </row>
    <row r="7" spans="1:8" x14ac:dyDescent="0.15">
      <c r="A7" s="154" t="s">
        <v>547</v>
      </c>
      <c r="B7" s="159"/>
      <c r="C7" s="160"/>
      <c r="D7" s="161">
        <v>21968</v>
      </c>
      <c r="E7" s="162"/>
      <c r="F7" s="163">
        <v>47820</v>
      </c>
      <c r="G7" s="164"/>
      <c r="H7" s="165"/>
    </row>
    <row r="8" spans="1:8" x14ac:dyDescent="0.15">
      <c r="A8" s="166"/>
      <c r="B8" s="167"/>
      <c r="C8" s="168"/>
      <c r="D8" s="169">
        <v>17472</v>
      </c>
      <c r="E8" s="170"/>
      <c r="F8" s="171">
        <v>25855</v>
      </c>
      <c r="G8" s="172"/>
      <c r="H8" s="173"/>
    </row>
    <row r="9" spans="1:8" x14ac:dyDescent="0.15">
      <c r="A9" s="154" t="s">
        <v>548</v>
      </c>
      <c r="B9" s="159"/>
      <c r="C9" s="160"/>
      <c r="D9" s="161">
        <v>26592</v>
      </c>
      <c r="E9" s="162"/>
      <c r="F9" s="163">
        <v>41934</v>
      </c>
      <c r="G9" s="164"/>
      <c r="H9" s="165"/>
    </row>
    <row r="10" spans="1:8" x14ac:dyDescent="0.15">
      <c r="A10" s="166"/>
      <c r="B10" s="167"/>
      <c r="C10" s="168"/>
      <c r="D10" s="169">
        <v>19433</v>
      </c>
      <c r="E10" s="170"/>
      <c r="F10" s="171">
        <v>23352</v>
      </c>
      <c r="G10" s="172"/>
      <c r="H10" s="173"/>
    </row>
    <row r="11" spans="1:8" x14ac:dyDescent="0.15">
      <c r="A11" s="154" t="s">
        <v>549</v>
      </c>
      <c r="B11" s="159"/>
      <c r="C11" s="160"/>
      <c r="D11" s="161">
        <v>72586</v>
      </c>
      <c r="E11" s="162"/>
      <c r="F11" s="163">
        <v>45588</v>
      </c>
      <c r="G11" s="164"/>
      <c r="H11" s="165"/>
    </row>
    <row r="12" spans="1:8" x14ac:dyDescent="0.15">
      <c r="A12" s="166"/>
      <c r="B12" s="167"/>
      <c r="C12" s="174"/>
      <c r="D12" s="169">
        <v>55953</v>
      </c>
      <c r="E12" s="170"/>
      <c r="F12" s="171">
        <v>24150</v>
      </c>
      <c r="G12" s="172"/>
      <c r="H12" s="173"/>
    </row>
    <row r="13" spans="1:8" x14ac:dyDescent="0.15">
      <c r="A13" s="154"/>
      <c r="B13" s="159"/>
      <c r="C13" s="175"/>
      <c r="D13" s="176">
        <v>36483</v>
      </c>
      <c r="E13" s="177"/>
      <c r="F13" s="178">
        <v>45425</v>
      </c>
      <c r="G13" s="179"/>
      <c r="H13" s="165"/>
    </row>
    <row r="14" spans="1:8" x14ac:dyDescent="0.15">
      <c r="A14" s="166"/>
      <c r="B14" s="167"/>
      <c r="C14" s="168"/>
      <c r="D14" s="169">
        <v>24918</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6.51</v>
      </c>
      <c r="C19" s="180">
        <f>ROUND(VALUE(SUBSTITUTE(実質収支比率等に係る経年分析!G$48,"▲","-")),2)</f>
        <v>6.73</v>
      </c>
      <c r="D19" s="180">
        <f>ROUND(VALUE(SUBSTITUTE(実質収支比率等に係る経年分析!H$48,"▲","-")),2)</f>
        <v>9.5399999999999991</v>
      </c>
      <c r="E19" s="180">
        <f>ROUND(VALUE(SUBSTITUTE(実質収支比率等に係る経年分析!I$48,"▲","-")),2)</f>
        <v>6.04</v>
      </c>
      <c r="F19" s="180">
        <f>ROUND(VALUE(SUBSTITUTE(実質収支比率等に係る経年分析!J$48,"▲","-")),2)</f>
        <v>3.43</v>
      </c>
    </row>
    <row r="20" spans="1:11" x14ac:dyDescent="0.15">
      <c r="A20" s="180" t="s">
        <v>55</v>
      </c>
      <c r="B20" s="180">
        <f>ROUND(VALUE(SUBSTITUTE(実質収支比率等に係る経年分析!F$47,"▲","-")),2)</f>
        <v>7.71</v>
      </c>
      <c r="C20" s="180">
        <f>ROUND(VALUE(SUBSTITUTE(実質収支比率等に係る経年分析!G$47,"▲","-")),2)</f>
        <v>7.81</v>
      </c>
      <c r="D20" s="180">
        <f>ROUND(VALUE(SUBSTITUTE(実質収支比率等に係る経年分析!H$47,"▲","-")),2)</f>
        <v>7.63</v>
      </c>
      <c r="E20" s="180">
        <f>ROUND(VALUE(SUBSTITUTE(実質収支比率等に係る経年分析!I$47,"▲","-")),2)</f>
        <v>5.7</v>
      </c>
      <c r="F20" s="180">
        <f>ROUND(VALUE(SUBSTITUTE(実質収支比率等に係る経年分析!J$47,"▲","-")),2)</f>
        <v>8.68</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2.96</v>
      </c>
      <c r="E21" s="180">
        <f>IF(ISNUMBER(VALUE(SUBSTITUTE(実質収支比率等に係る経年分析!I$49,"▲","-"))),ROUND(VALUE(SUBSTITUTE(実質収支比率等に係る経年分析!I$49,"▲","-")),2),NA())</f>
        <v>-5.65</v>
      </c>
      <c r="F21" s="180">
        <f>IF(ISNUMBER(VALUE(SUBSTITUTE(実質収支比率等に係る経年分析!J$49,"▲","-"))),ROUND(VALUE(SUBSTITUTE(実質収支比率等に係る経年分析!J$49,"▲","-")),2),NA())</f>
        <v>-2.52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1.73</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1.78</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1.72</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0.68</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1.0900000000000001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1.0900000000000001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v>
      </c>
    </row>
    <row r="32" spans="1:11" x14ac:dyDescent="0.15">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8.7799999999999994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8.1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6.93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2.4300000000000002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2.5499999999999998</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11.26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7.02</v>
      </c>
    </row>
    <row r="36" spans="1:16" x14ac:dyDescent="0.15">
      <c r="A36" s="181" t="str">
        <f>IF(連結実質赤字比率に係る赤字・黒字の構成分析!C$34="",NA(),連結実質赤字比率に係る赤字・黒字の構成分析!C$34)</f>
        <v>駐車場事業特別会計</v>
      </c>
      <c r="B36" s="181">
        <f>IF(ROUND(VALUE(SUBSTITUTE(連結実質赤字比率に係る赤字・黒字の構成分析!F$34,"▲", "-")), 2) &lt; 0, ABS(ROUND(VALUE(SUBSTITUTE(連結実質赤字比率に係る赤字・黒字の構成分析!F$34,"▲", "-")), 2)), NA())</f>
        <v>2.3199999999999998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2.4</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2.33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2.33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2.2799999999999998</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2262</v>
      </c>
      <c r="E42" s="182"/>
      <c r="F42" s="182"/>
      <c r="G42" s="182">
        <f>'実質公債費比率（分子）の構造'!L$52</f>
        <v>2298</v>
      </c>
      <c r="H42" s="182"/>
      <c r="I42" s="182"/>
      <c r="J42" s="182">
        <f>'実質公債費比率（分子）の構造'!M$52</f>
        <v>2421</v>
      </c>
      <c r="K42" s="182"/>
      <c r="L42" s="182"/>
      <c r="M42" s="182">
        <f>'実質公債費比率（分子）の構造'!N$52</f>
        <v>2264</v>
      </c>
      <c r="N42" s="182"/>
      <c r="O42" s="182"/>
      <c r="P42" s="182">
        <f>'実質公債費比率（分子）の構造'!O$52</f>
        <v>2276</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204</v>
      </c>
      <c r="C45" s="182"/>
      <c r="D45" s="182"/>
      <c r="E45" s="182">
        <f>'実質公債費比率（分子）の構造'!L$49</f>
        <v>175</v>
      </c>
      <c r="F45" s="182"/>
      <c r="G45" s="182"/>
      <c r="H45" s="182">
        <f>'実質公債費比率（分子）の構造'!M$49</f>
        <v>116</v>
      </c>
      <c r="I45" s="182"/>
      <c r="J45" s="182"/>
      <c r="K45" s="182">
        <f>'実質公債費比率（分子）の構造'!N$49</f>
        <v>64</v>
      </c>
      <c r="L45" s="182"/>
      <c r="M45" s="182"/>
      <c r="N45" s="182">
        <f>'実質公債費比率（分子）の構造'!O$49</f>
        <v>56</v>
      </c>
      <c r="O45" s="182"/>
      <c r="P45" s="182"/>
    </row>
    <row r="46" spans="1:16" x14ac:dyDescent="0.15">
      <c r="A46" s="182" t="s">
        <v>67</v>
      </c>
      <c r="B46" s="182">
        <f>'実質公債費比率（分子）の構造'!K$48</f>
        <v>910</v>
      </c>
      <c r="C46" s="182"/>
      <c r="D46" s="182"/>
      <c r="E46" s="182">
        <f>'実質公債費比率（分子）の構造'!L$48</f>
        <v>944</v>
      </c>
      <c r="F46" s="182"/>
      <c r="G46" s="182"/>
      <c r="H46" s="182">
        <f>'実質公債費比率（分子）の構造'!M$48</f>
        <v>1054</v>
      </c>
      <c r="I46" s="182"/>
      <c r="J46" s="182"/>
      <c r="K46" s="182">
        <f>'実質公債費比率（分子）の構造'!N$48</f>
        <v>1040</v>
      </c>
      <c r="L46" s="182"/>
      <c r="M46" s="182"/>
      <c r="N46" s="182">
        <f>'実質公債費比率（分子）の構造'!O$48</f>
        <v>1072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2534</v>
      </c>
      <c r="C49" s="182"/>
      <c r="D49" s="182"/>
      <c r="E49" s="182">
        <f>'実質公債費比率（分子）の構造'!L$45</f>
        <v>2408</v>
      </c>
      <c r="F49" s="182"/>
      <c r="G49" s="182"/>
      <c r="H49" s="182">
        <f>'実質公債費比率（分子）の構造'!M$45</f>
        <v>2322</v>
      </c>
      <c r="I49" s="182"/>
      <c r="J49" s="182"/>
      <c r="K49" s="182">
        <f>'実質公債費比率（分子）の構造'!N$45</f>
        <v>2306</v>
      </c>
      <c r="L49" s="182"/>
      <c r="M49" s="182"/>
      <c r="N49" s="182">
        <f>'実質公債費比率（分子）の構造'!O$45</f>
        <v>2285</v>
      </c>
      <c r="O49" s="182"/>
      <c r="P49" s="182"/>
    </row>
    <row r="50" spans="1:16" x14ac:dyDescent="0.15">
      <c r="A50" s="182" t="s">
        <v>71</v>
      </c>
      <c r="B50" s="182" t="e">
        <f>NA()</f>
        <v>#N/A</v>
      </c>
      <c r="C50" s="182">
        <f>IF(ISNUMBER('実質公債費比率（分子）の構造'!K$53),'実質公債費比率（分子）の構造'!K$53,NA())</f>
        <v>1387</v>
      </c>
      <c r="D50" s="182" t="e">
        <f>NA()</f>
        <v>#N/A</v>
      </c>
      <c r="E50" s="182" t="e">
        <f>NA()</f>
        <v>#N/A</v>
      </c>
      <c r="F50" s="182">
        <f>IF(ISNUMBER('実質公債費比率（分子）の構造'!L$53),'実質公債費比率（分子）の構造'!L$53,NA())</f>
        <v>1229</v>
      </c>
      <c r="G50" s="182" t="e">
        <f>NA()</f>
        <v>#N/A</v>
      </c>
      <c r="H50" s="182" t="e">
        <f>NA()</f>
        <v>#N/A</v>
      </c>
      <c r="I50" s="182">
        <f>IF(ISNUMBER('実質公債費比率（分子）の構造'!M$53),'実質公債費比率（分子）の構造'!M$53,NA())</f>
        <v>1071</v>
      </c>
      <c r="J50" s="182" t="e">
        <f>NA()</f>
        <v>#N/A</v>
      </c>
      <c r="K50" s="182" t="e">
        <f>NA()</f>
        <v>#N/A</v>
      </c>
      <c r="L50" s="182">
        <f>IF(ISNUMBER('実質公債費比率（分子）の構造'!N$53),'実質公債費比率（分子）の構造'!N$53,NA())</f>
        <v>1146</v>
      </c>
      <c r="M50" s="182" t="e">
        <f>NA()</f>
        <v>#N/A</v>
      </c>
      <c r="N50" s="182" t="e">
        <f>NA()</f>
        <v>#N/A</v>
      </c>
      <c r="O50" s="182">
        <f>IF(ISNUMBER('実質公債費比率（分子）の構造'!O$53),'実質公債費比率（分子）の構造'!O$53,NA())</f>
        <v>1137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24162</v>
      </c>
      <c r="E56" s="181"/>
      <c r="F56" s="181"/>
      <c r="G56" s="181">
        <f>'将来負担比率（分子）の構造'!J$52</f>
        <v>23857</v>
      </c>
      <c r="H56" s="181"/>
      <c r="I56" s="181"/>
      <c r="J56" s="181">
        <f>'将来負担比率（分子）の構造'!K$52</f>
        <v>23571</v>
      </c>
      <c r="K56" s="181"/>
      <c r="L56" s="181"/>
      <c r="M56" s="181">
        <f>'将来負担比率（分子）の構造'!L$52</f>
        <v>23576</v>
      </c>
      <c r="N56" s="181"/>
      <c r="O56" s="181"/>
      <c r="P56" s="181">
        <f>'将来負担比率（分子）の構造'!M$52</f>
        <v>23600</v>
      </c>
    </row>
    <row r="57" spans="1:16" x14ac:dyDescent="0.15">
      <c r="A57" s="181" t="s">
        <v>42</v>
      </c>
      <c r="B57" s="181"/>
      <c r="C57" s="181"/>
      <c r="D57" s="181">
        <f>'将来負担比率（分子）の構造'!I$51</f>
        <v>6141</v>
      </c>
      <c r="E57" s="181"/>
      <c r="F57" s="181"/>
      <c r="G57" s="181">
        <f>'将来負担比率（分子）の構造'!J$51</f>
        <v>6093</v>
      </c>
      <c r="H57" s="181"/>
      <c r="I57" s="181"/>
      <c r="J57" s="181">
        <f>'将来負担比率（分子）の構造'!K$51</f>
        <v>4883</v>
      </c>
      <c r="K57" s="181"/>
      <c r="L57" s="181"/>
      <c r="M57" s="181">
        <f>'将来負担比率（分子）の構造'!L$51</f>
        <v>5511</v>
      </c>
      <c r="N57" s="181"/>
      <c r="O57" s="181"/>
      <c r="P57" s="181">
        <f>'将来負担比率（分子）の構造'!M$51</f>
        <v>5891</v>
      </c>
    </row>
    <row r="58" spans="1:16" x14ac:dyDescent="0.15">
      <c r="A58" s="181" t="s">
        <v>41</v>
      </c>
      <c r="B58" s="181"/>
      <c r="C58" s="181"/>
      <c r="D58" s="181">
        <f>'将来負担比率（分子）の構造'!I$50</f>
        <v>3956</v>
      </c>
      <c r="E58" s="181"/>
      <c r="F58" s="181"/>
      <c r="G58" s="181">
        <f>'将来負担比率（分子）の構造'!J$50</f>
        <v>4167</v>
      </c>
      <c r="H58" s="181"/>
      <c r="I58" s="181"/>
      <c r="J58" s="181">
        <f>'将来負担比率（分子）の構造'!K$50</f>
        <v>4361</v>
      </c>
      <c r="K58" s="181"/>
      <c r="L58" s="181"/>
      <c r="M58" s="181">
        <f>'将来負担比率（分子）の構造'!L$50</f>
        <v>4540</v>
      </c>
      <c r="N58" s="181"/>
      <c r="O58" s="181"/>
      <c r="P58" s="181">
        <f>'将来負担比率（分子）の構造'!M$50</f>
        <v>5011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588</v>
      </c>
      <c r="C61" s="181"/>
      <c r="D61" s="181"/>
      <c r="E61" s="181">
        <f>'将来負担比率（分子）の構造'!J$46</f>
        <v>512</v>
      </c>
      <c r="F61" s="181"/>
      <c r="G61" s="181"/>
      <c r="H61" s="181">
        <f>'将来負担比率（分子）の構造'!K$46</f>
        <v>782</v>
      </c>
      <c r="I61" s="181"/>
      <c r="J61" s="181"/>
      <c r="K61" s="181">
        <f>'将来負担比率（分子）の構造'!L$46</f>
        <v>763</v>
      </c>
      <c r="L61" s="181"/>
      <c r="M61" s="181"/>
      <c r="N61" s="181">
        <f>'将来負担比率（分子）の構造'!M$46</f>
        <v>552</v>
      </c>
      <c r="O61" s="181"/>
      <c r="P61" s="181"/>
    </row>
    <row r="62" spans="1:16" x14ac:dyDescent="0.15">
      <c r="A62" s="181" t="s">
        <v>35</v>
      </c>
      <c r="B62" s="181">
        <f>'将来負担比率（分子）の構造'!I$45</f>
        <v>3944</v>
      </c>
      <c r="C62" s="181"/>
      <c r="D62" s="181"/>
      <c r="E62" s="181">
        <f>'将来負担比率（分子）の構造'!J$45</f>
        <v>3845</v>
      </c>
      <c r="F62" s="181"/>
      <c r="G62" s="181"/>
      <c r="H62" s="181">
        <f>'将来負担比率（分子）の構造'!K$45</f>
        <v>3629</v>
      </c>
      <c r="I62" s="181"/>
      <c r="J62" s="181"/>
      <c r="K62" s="181">
        <f>'将来負担比率（分子）の構造'!L$45</f>
        <v>3467</v>
      </c>
      <c r="L62" s="181"/>
      <c r="M62" s="181"/>
      <c r="N62" s="181">
        <f>'将来負担比率（分子）の構造'!M$45</f>
        <v>3450</v>
      </c>
      <c r="O62" s="181"/>
      <c r="P62" s="181"/>
    </row>
    <row r="63" spans="1:16" x14ac:dyDescent="0.15">
      <c r="A63" s="181" t="s">
        <v>34</v>
      </c>
      <c r="B63" s="181">
        <f>'将来負担比率（分子）の構造'!I$44</f>
        <v>506</v>
      </c>
      <c r="C63" s="181"/>
      <c r="D63" s="181"/>
      <c r="E63" s="181">
        <f>'将来負担比率（分子）の構造'!J$44</f>
        <v>394</v>
      </c>
      <c r="F63" s="181"/>
      <c r="G63" s="181"/>
      <c r="H63" s="181">
        <f>'将来負担比率（分子）の構造'!K$44</f>
        <v>314</v>
      </c>
      <c r="I63" s="181"/>
      <c r="J63" s="181"/>
      <c r="K63" s="181">
        <f>'将来負担比率（分子）の構造'!L$44</f>
        <v>287</v>
      </c>
      <c r="L63" s="181"/>
      <c r="M63" s="181"/>
      <c r="N63" s="181">
        <f>'将来負担比率（分子）の構造'!M$44</f>
        <v>255</v>
      </c>
      <c r="O63" s="181"/>
      <c r="P63" s="181"/>
    </row>
    <row r="64" spans="1:16" x14ac:dyDescent="0.15">
      <c r="A64" s="181" t="s">
        <v>33</v>
      </c>
      <c r="B64" s="181">
        <f>'将来負担比率（分子）の構造'!I$43</f>
        <v>14209</v>
      </c>
      <c r="C64" s="181"/>
      <c r="D64" s="181"/>
      <c r="E64" s="181">
        <f>'将来負担比率（分子）の構造'!J$43</f>
        <v>13893</v>
      </c>
      <c r="F64" s="181"/>
      <c r="G64" s="181"/>
      <c r="H64" s="181">
        <f>'将来負担比率（分子）の構造'!K$43</f>
        <v>13306</v>
      </c>
      <c r="I64" s="181"/>
      <c r="J64" s="181"/>
      <c r="K64" s="181">
        <f>'将来負担比率（分子）の構造'!L$43</f>
        <v>13266</v>
      </c>
      <c r="L64" s="181"/>
      <c r="M64" s="181"/>
      <c r="N64" s="181">
        <f>'将来負担比率（分子）の構造'!M$43</f>
        <v>13752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22711</v>
      </c>
      <c r="C66" s="181"/>
      <c r="D66" s="181"/>
      <c r="E66" s="181">
        <f>'将来負担比率（分子）の構造'!J$41</f>
        <v>22113</v>
      </c>
      <c r="F66" s="181"/>
      <c r="G66" s="181"/>
      <c r="H66" s="181">
        <f>'将来負担比率（分子）の構造'!K$41</f>
        <v>21410</v>
      </c>
      <c r="I66" s="181"/>
      <c r="J66" s="181"/>
      <c r="K66" s="181">
        <f>'将来負担比率（分子）の構造'!L$41</f>
        <v>20904</v>
      </c>
      <c r="L66" s="181"/>
      <c r="M66" s="181"/>
      <c r="N66" s="181">
        <f>'将来負担比率（分子）の構造'!M$41</f>
        <v>22093</v>
      </c>
      <c r="O66" s="181"/>
      <c r="P66" s="181"/>
    </row>
    <row r="67" spans="1:16" x14ac:dyDescent="0.15">
      <c r="A67" s="181" t="s">
        <v>75</v>
      </c>
      <c r="B67" s="181" t="e">
        <f>NA()</f>
        <v>#N/A</v>
      </c>
      <c r="C67" s="181">
        <f>IF(ISNUMBER('将来負担比率（分子）の構造'!I$53), IF('将来負担比率（分子）の構造'!I$53 &lt; 0, 0, '将来負担比率（分子）の構造'!I$53), NA())</f>
        <v>7699</v>
      </c>
      <c r="D67" s="181" t="e">
        <f>NA()</f>
        <v>#N/A</v>
      </c>
      <c r="E67" s="181" t="e">
        <f>NA()</f>
        <v>#N/A</v>
      </c>
      <c r="F67" s="181">
        <f>IF(ISNUMBER('将来負担比率（分子）の構造'!J$53), IF('将来負担比率（分子）の構造'!J$53 &lt; 0, 0, '将来負担比率（分子）の構造'!J$53), NA())</f>
        <v>6639</v>
      </c>
      <c r="G67" s="181" t="e">
        <f>NA()</f>
        <v>#N/A</v>
      </c>
      <c r="H67" s="181" t="e">
        <f>NA()</f>
        <v>#N/A</v>
      </c>
      <c r="I67" s="181">
        <f>IF(ISNUMBER('将来負担比率（分子）の構造'!K$53), IF('将来負担比率（分子）の構造'!K$53 &lt; 0, 0, '将来負担比率（分子）の構造'!K$53), NA())</f>
        <v>6627</v>
      </c>
      <c r="J67" s="181" t="e">
        <f>NA()</f>
        <v>#N/A</v>
      </c>
      <c r="K67" s="181" t="e">
        <f>NA()</f>
        <v>#N/A</v>
      </c>
      <c r="L67" s="181">
        <f>IF(ISNUMBER('将来負担比率（分子）の構造'!L$53), IF('将来負担比率（分子）の構造'!L$53 &lt; 0, 0, '将来負担比率（分子）の構造'!L$53), NA())</f>
        <v>5060</v>
      </c>
      <c r="M67" s="181" t="e">
        <f>NA()</f>
        <v>#N/A</v>
      </c>
      <c r="N67" s="181" t="e">
        <f>NA()</f>
        <v>#N/A</v>
      </c>
      <c r="O67" s="181">
        <f>IF(ISNUMBER('将来負担比率（分子）の構造'!M$53), IF('将来負担比率（分子）の構造'!M$53 &lt; 0, 0, '将来負担比率（分子）の構造'!M$53), NA())</f>
        <v>5600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1122</v>
      </c>
      <c r="C72" s="185">
        <f>基金残高に係る経年分析!G55</f>
        <v>827</v>
      </c>
      <c r="D72" s="185">
        <f>基金残高に係る経年分析!H55</f>
        <v>1277</v>
      </c>
    </row>
    <row r="73" spans="1:16" x14ac:dyDescent="0.15">
      <c r="A73" s="184" t="s">
        <v>78</v>
      </c>
      <c r="B73" s="185">
        <f>基金残高に係る経年分析!F56</f>
        <v>7</v>
      </c>
      <c r="C73" s="185">
        <f>基金残高に係る経年分析!G56</f>
        <v>8</v>
      </c>
      <c r="D73" s="185">
        <f>基金残高に係る経年分析!H56</f>
        <v>16</v>
      </c>
    </row>
    <row r="74" spans="1:16" x14ac:dyDescent="0.15">
      <c r="A74" s="184" t="s">
        <v>79</v>
      </c>
      <c r="B74" s="185">
        <f>基金残高に係る経年分析!F57</f>
        <v>2577</v>
      </c>
      <c r="C74" s="185">
        <f>基金残高に係る経年分析!G57</f>
        <v>2542</v>
      </c>
      <c r="D74" s="185">
        <f>基金残高に係る経年分析!H57</f>
        <v>2247</v>
      </c>
    </row>
  </sheetData>
  <sheetProtection algorithmName="SHA-512" hashValue="f3kJXtobMSNJA+BL4ZPEJlf8+TcemZuAQq3EsEzHN1wu0i3jCUifBSPtWJo3ymHGmurJk2uvpOQpgTY+U8y9YQ==" saltValue="m/uayuv+NFEqBN7ZfVcu4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election activeCell="B36" sqref="B36:Q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6801604</v>
      </c>
      <c r="S5" s="673"/>
      <c r="T5" s="673"/>
      <c r="U5" s="673"/>
      <c r="V5" s="673"/>
      <c r="W5" s="673"/>
      <c r="X5" s="673"/>
      <c r="Y5" s="674"/>
      <c r="Z5" s="675">
        <v>24.2</v>
      </c>
      <c r="AA5" s="675"/>
      <c r="AB5" s="675"/>
      <c r="AC5" s="675"/>
      <c r="AD5" s="676">
        <v>6410462</v>
      </c>
      <c r="AE5" s="676"/>
      <c r="AF5" s="676"/>
      <c r="AG5" s="676"/>
      <c r="AH5" s="676"/>
      <c r="AI5" s="676"/>
      <c r="AJ5" s="676"/>
      <c r="AK5" s="676"/>
      <c r="AL5" s="677">
        <v>44.8</v>
      </c>
      <c r="AM5" s="678"/>
      <c r="AN5" s="678"/>
      <c r="AO5" s="679"/>
      <c r="AP5" s="669" t="s">
        <v>223</v>
      </c>
      <c r="AQ5" s="670"/>
      <c r="AR5" s="670"/>
      <c r="AS5" s="670"/>
      <c r="AT5" s="670"/>
      <c r="AU5" s="670"/>
      <c r="AV5" s="670"/>
      <c r="AW5" s="670"/>
      <c r="AX5" s="670"/>
      <c r="AY5" s="670"/>
      <c r="AZ5" s="670"/>
      <c r="BA5" s="670"/>
      <c r="BB5" s="670"/>
      <c r="BC5" s="670"/>
      <c r="BD5" s="670"/>
      <c r="BE5" s="670"/>
      <c r="BF5" s="671"/>
      <c r="BG5" s="683">
        <v>6410462</v>
      </c>
      <c r="BH5" s="684"/>
      <c r="BI5" s="684"/>
      <c r="BJ5" s="684"/>
      <c r="BK5" s="684"/>
      <c r="BL5" s="684"/>
      <c r="BM5" s="684"/>
      <c r="BN5" s="685"/>
      <c r="BO5" s="686">
        <v>94.2</v>
      </c>
      <c r="BP5" s="686"/>
      <c r="BQ5" s="686"/>
      <c r="BR5" s="686"/>
      <c r="BS5" s="687">
        <v>48307</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116251</v>
      </c>
      <c r="S6" s="684"/>
      <c r="T6" s="684"/>
      <c r="U6" s="684"/>
      <c r="V6" s="684"/>
      <c r="W6" s="684"/>
      <c r="X6" s="684"/>
      <c r="Y6" s="685"/>
      <c r="Z6" s="686">
        <v>0.4</v>
      </c>
      <c r="AA6" s="686"/>
      <c r="AB6" s="686"/>
      <c r="AC6" s="686"/>
      <c r="AD6" s="687">
        <v>116251</v>
      </c>
      <c r="AE6" s="687"/>
      <c r="AF6" s="687"/>
      <c r="AG6" s="687"/>
      <c r="AH6" s="687"/>
      <c r="AI6" s="687"/>
      <c r="AJ6" s="687"/>
      <c r="AK6" s="687"/>
      <c r="AL6" s="688">
        <v>0.8</v>
      </c>
      <c r="AM6" s="689"/>
      <c r="AN6" s="689"/>
      <c r="AO6" s="690"/>
      <c r="AP6" s="680" t="s">
        <v>228</v>
      </c>
      <c r="AQ6" s="681"/>
      <c r="AR6" s="681"/>
      <c r="AS6" s="681"/>
      <c r="AT6" s="681"/>
      <c r="AU6" s="681"/>
      <c r="AV6" s="681"/>
      <c r="AW6" s="681"/>
      <c r="AX6" s="681"/>
      <c r="AY6" s="681"/>
      <c r="AZ6" s="681"/>
      <c r="BA6" s="681"/>
      <c r="BB6" s="681"/>
      <c r="BC6" s="681"/>
      <c r="BD6" s="681"/>
      <c r="BE6" s="681"/>
      <c r="BF6" s="682"/>
      <c r="BG6" s="683">
        <v>6410462</v>
      </c>
      <c r="BH6" s="684"/>
      <c r="BI6" s="684"/>
      <c r="BJ6" s="684"/>
      <c r="BK6" s="684"/>
      <c r="BL6" s="684"/>
      <c r="BM6" s="684"/>
      <c r="BN6" s="685"/>
      <c r="BO6" s="686">
        <v>94.2</v>
      </c>
      <c r="BP6" s="686"/>
      <c r="BQ6" s="686"/>
      <c r="BR6" s="686"/>
      <c r="BS6" s="687">
        <v>48307</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229042</v>
      </c>
      <c r="CS6" s="684"/>
      <c r="CT6" s="684"/>
      <c r="CU6" s="684"/>
      <c r="CV6" s="684"/>
      <c r="CW6" s="684"/>
      <c r="CX6" s="684"/>
      <c r="CY6" s="685"/>
      <c r="CZ6" s="677">
        <v>0.8</v>
      </c>
      <c r="DA6" s="678"/>
      <c r="DB6" s="678"/>
      <c r="DC6" s="697"/>
      <c r="DD6" s="692" t="s">
        <v>230</v>
      </c>
      <c r="DE6" s="684"/>
      <c r="DF6" s="684"/>
      <c r="DG6" s="684"/>
      <c r="DH6" s="684"/>
      <c r="DI6" s="684"/>
      <c r="DJ6" s="684"/>
      <c r="DK6" s="684"/>
      <c r="DL6" s="684"/>
      <c r="DM6" s="684"/>
      <c r="DN6" s="684"/>
      <c r="DO6" s="684"/>
      <c r="DP6" s="685"/>
      <c r="DQ6" s="692">
        <v>229042</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9868</v>
      </c>
      <c r="S7" s="684"/>
      <c r="T7" s="684"/>
      <c r="U7" s="684"/>
      <c r="V7" s="684"/>
      <c r="W7" s="684"/>
      <c r="X7" s="684"/>
      <c r="Y7" s="685"/>
      <c r="Z7" s="686">
        <v>0</v>
      </c>
      <c r="AA7" s="686"/>
      <c r="AB7" s="686"/>
      <c r="AC7" s="686"/>
      <c r="AD7" s="687">
        <v>9868</v>
      </c>
      <c r="AE7" s="687"/>
      <c r="AF7" s="687"/>
      <c r="AG7" s="687"/>
      <c r="AH7" s="687"/>
      <c r="AI7" s="687"/>
      <c r="AJ7" s="687"/>
      <c r="AK7" s="687"/>
      <c r="AL7" s="688">
        <v>0.1</v>
      </c>
      <c r="AM7" s="689"/>
      <c r="AN7" s="689"/>
      <c r="AO7" s="690"/>
      <c r="AP7" s="680" t="s">
        <v>232</v>
      </c>
      <c r="AQ7" s="681"/>
      <c r="AR7" s="681"/>
      <c r="AS7" s="681"/>
      <c r="AT7" s="681"/>
      <c r="AU7" s="681"/>
      <c r="AV7" s="681"/>
      <c r="AW7" s="681"/>
      <c r="AX7" s="681"/>
      <c r="AY7" s="681"/>
      <c r="AZ7" s="681"/>
      <c r="BA7" s="681"/>
      <c r="BB7" s="681"/>
      <c r="BC7" s="681"/>
      <c r="BD7" s="681"/>
      <c r="BE7" s="681"/>
      <c r="BF7" s="682"/>
      <c r="BG7" s="683">
        <v>3223440</v>
      </c>
      <c r="BH7" s="684"/>
      <c r="BI7" s="684"/>
      <c r="BJ7" s="684"/>
      <c r="BK7" s="684"/>
      <c r="BL7" s="684"/>
      <c r="BM7" s="684"/>
      <c r="BN7" s="685"/>
      <c r="BO7" s="686">
        <v>47.4</v>
      </c>
      <c r="BP7" s="686"/>
      <c r="BQ7" s="686"/>
      <c r="BR7" s="686"/>
      <c r="BS7" s="687">
        <v>48307</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4151641</v>
      </c>
      <c r="CS7" s="684"/>
      <c r="CT7" s="684"/>
      <c r="CU7" s="684"/>
      <c r="CV7" s="684"/>
      <c r="CW7" s="684"/>
      <c r="CX7" s="684"/>
      <c r="CY7" s="685"/>
      <c r="CZ7" s="686">
        <v>15.1</v>
      </c>
      <c r="DA7" s="686"/>
      <c r="DB7" s="686"/>
      <c r="DC7" s="686"/>
      <c r="DD7" s="692">
        <v>2203753</v>
      </c>
      <c r="DE7" s="684"/>
      <c r="DF7" s="684"/>
      <c r="DG7" s="684"/>
      <c r="DH7" s="684"/>
      <c r="DI7" s="684"/>
      <c r="DJ7" s="684"/>
      <c r="DK7" s="684"/>
      <c r="DL7" s="684"/>
      <c r="DM7" s="684"/>
      <c r="DN7" s="684"/>
      <c r="DO7" s="684"/>
      <c r="DP7" s="685"/>
      <c r="DQ7" s="692">
        <v>1699700</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66021</v>
      </c>
      <c r="S8" s="684"/>
      <c r="T8" s="684"/>
      <c r="U8" s="684"/>
      <c r="V8" s="684"/>
      <c r="W8" s="684"/>
      <c r="X8" s="684"/>
      <c r="Y8" s="685"/>
      <c r="Z8" s="686">
        <v>0.2</v>
      </c>
      <c r="AA8" s="686"/>
      <c r="AB8" s="686"/>
      <c r="AC8" s="686"/>
      <c r="AD8" s="687">
        <v>66021</v>
      </c>
      <c r="AE8" s="687"/>
      <c r="AF8" s="687"/>
      <c r="AG8" s="687"/>
      <c r="AH8" s="687"/>
      <c r="AI8" s="687"/>
      <c r="AJ8" s="687"/>
      <c r="AK8" s="687"/>
      <c r="AL8" s="688">
        <v>0.5</v>
      </c>
      <c r="AM8" s="689"/>
      <c r="AN8" s="689"/>
      <c r="AO8" s="690"/>
      <c r="AP8" s="680" t="s">
        <v>235</v>
      </c>
      <c r="AQ8" s="681"/>
      <c r="AR8" s="681"/>
      <c r="AS8" s="681"/>
      <c r="AT8" s="681"/>
      <c r="AU8" s="681"/>
      <c r="AV8" s="681"/>
      <c r="AW8" s="681"/>
      <c r="AX8" s="681"/>
      <c r="AY8" s="681"/>
      <c r="AZ8" s="681"/>
      <c r="BA8" s="681"/>
      <c r="BB8" s="681"/>
      <c r="BC8" s="681"/>
      <c r="BD8" s="681"/>
      <c r="BE8" s="681"/>
      <c r="BF8" s="682"/>
      <c r="BG8" s="683">
        <v>106043</v>
      </c>
      <c r="BH8" s="684"/>
      <c r="BI8" s="684"/>
      <c r="BJ8" s="684"/>
      <c r="BK8" s="684"/>
      <c r="BL8" s="684"/>
      <c r="BM8" s="684"/>
      <c r="BN8" s="685"/>
      <c r="BO8" s="686">
        <v>1.6</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11505573</v>
      </c>
      <c r="CS8" s="684"/>
      <c r="CT8" s="684"/>
      <c r="CU8" s="684"/>
      <c r="CV8" s="684"/>
      <c r="CW8" s="684"/>
      <c r="CX8" s="684"/>
      <c r="CY8" s="685"/>
      <c r="CZ8" s="686">
        <v>41.8</v>
      </c>
      <c r="DA8" s="686"/>
      <c r="DB8" s="686"/>
      <c r="DC8" s="686"/>
      <c r="DD8" s="692">
        <v>283968</v>
      </c>
      <c r="DE8" s="684"/>
      <c r="DF8" s="684"/>
      <c r="DG8" s="684"/>
      <c r="DH8" s="684"/>
      <c r="DI8" s="684"/>
      <c r="DJ8" s="684"/>
      <c r="DK8" s="684"/>
      <c r="DL8" s="684"/>
      <c r="DM8" s="684"/>
      <c r="DN8" s="684"/>
      <c r="DO8" s="684"/>
      <c r="DP8" s="685"/>
      <c r="DQ8" s="692">
        <v>5430526</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37875</v>
      </c>
      <c r="S9" s="684"/>
      <c r="T9" s="684"/>
      <c r="U9" s="684"/>
      <c r="V9" s="684"/>
      <c r="W9" s="684"/>
      <c r="X9" s="684"/>
      <c r="Y9" s="685"/>
      <c r="Z9" s="686">
        <v>0.1</v>
      </c>
      <c r="AA9" s="686"/>
      <c r="AB9" s="686"/>
      <c r="AC9" s="686"/>
      <c r="AD9" s="687">
        <v>37875</v>
      </c>
      <c r="AE9" s="687"/>
      <c r="AF9" s="687"/>
      <c r="AG9" s="687"/>
      <c r="AH9" s="687"/>
      <c r="AI9" s="687"/>
      <c r="AJ9" s="687"/>
      <c r="AK9" s="687"/>
      <c r="AL9" s="688">
        <v>0.3</v>
      </c>
      <c r="AM9" s="689"/>
      <c r="AN9" s="689"/>
      <c r="AO9" s="690"/>
      <c r="AP9" s="680" t="s">
        <v>238</v>
      </c>
      <c r="AQ9" s="681"/>
      <c r="AR9" s="681"/>
      <c r="AS9" s="681"/>
      <c r="AT9" s="681"/>
      <c r="AU9" s="681"/>
      <c r="AV9" s="681"/>
      <c r="AW9" s="681"/>
      <c r="AX9" s="681"/>
      <c r="AY9" s="681"/>
      <c r="AZ9" s="681"/>
      <c r="BA9" s="681"/>
      <c r="BB9" s="681"/>
      <c r="BC9" s="681"/>
      <c r="BD9" s="681"/>
      <c r="BE9" s="681"/>
      <c r="BF9" s="682"/>
      <c r="BG9" s="683">
        <v>2739180</v>
      </c>
      <c r="BH9" s="684"/>
      <c r="BI9" s="684"/>
      <c r="BJ9" s="684"/>
      <c r="BK9" s="684"/>
      <c r="BL9" s="684"/>
      <c r="BM9" s="684"/>
      <c r="BN9" s="685"/>
      <c r="BO9" s="686">
        <v>40.299999999999997</v>
      </c>
      <c r="BP9" s="686"/>
      <c r="BQ9" s="686"/>
      <c r="BR9" s="686"/>
      <c r="BS9" s="692" t="s">
        <v>127</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2698455</v>
      </c>
      <c r="CS9" s="684"/>
      <c r="CT9" s="684"/>
      <c r="CU9" s="684"/>
      <c r="CV9" s="684"/>
      <c r="CW9" s="684"/>
      <c r="CX9" s="684"/>
      <c r="CY9" s="685"/>
      <c r="CZ9" s="686">
        <v>9.8000000000000007</v>
      </c>
      <c r="DA9" s="686"/>
      <c r="DB9" s="686"/>
      <c r="DC9" s="686"/>
      <c r="DD9" s="692">
        <v>126265</v>
      </c>
      <c r="DE9" s="684"/>
      <c r="DF9" s="684"/>
      <c r="DG9" s="684"/>
      <c r="DH9" s="684"/>
      <c r="DI9" s="684"/>
      <c r="DJ9" s="684"/>
      <c r="DK9" s="684"/>
      <c r="DL9" s="684"/>
      <c r="DM9" s="684"/>
      <c r="DN9" s="684"/>
      <c r="DO9" s="684"/>
      <c r="DP9" s="685"/>
      <c r="DQ9" s="692">
        <v>2336352</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230</v>
      </c>
      <c r="AA10" s="686"/>
      <c r="AB10" s="686"/>
      <c r="AC10" s="686"/>
      <c r="AD10" s="687" t="s">
        <v>127</v>
      </c>
      <c r="AE10" s="687"/>
      <c r="AF10" s="687"/>
      <c r="AG10" s="687"/>
      <c r="AH10" s="687"/>
      <c r="AI10" s="687"/>
      <c r="AJ10" s="687"/>
      <c r="AK10" s="687"/>
      <c r="AL10" s="688" t="s">
        <v>127</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129334</v>
      </c>
      <c r="BH10" s="684"/>
      <c r="BI10" s="684"/>
      <c r="BJ10" s="684"/>
      <c r="BK10" s="684"/>
      <c r="BL10" s="684"/>
      <c r="BM10" s="684"/>
      <c r="BN10" s="685"/>
      <c r="BO10" s="686">
        <v>1.9</v>
      </c>
      <c r="BP10" s="686"/>
      <c r="BQ10" s="686"/>
      <c r="BR10" s="686"/>
      <c r="BS10" s="692" t="s">
        <v>127</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21118</v>
      </c>
      <c r="CS10" s="684"/>
      <c r="CT10" s="684"/>
      <c r="CU10" s="684"/>
      <c r="CV10" s="684"/>
      <c r="CW10" s="684"/>
      <c r="CX10" s="684"/>
      <c r="CY10" s="685"/>
      <c r="CZ10" s="686">
        <v>0.1</v>
      </c>
      <c r="DA10" s="686"/>
      <c r="DB10" s="686"/>
      <c r="DC10" s="686"/>
      <c r="DD10" s="692" t="s">
        <v>230</v>
      </c>
      <c r="DE10" s="684"/>
      <c r="DF10" s="684"/>
      <c r="DG10" s="684"/>
      <c r="DH10" s="684"/>
      <c r="DI10" s="684"/>
      <c r="DJ10" s="684"/>
      <c r="DK10" s="684"/>
      <c r="DL10" s="684"/>
      <c r="DM10" s="684"/>
      <c r="DN10" s="684"/>
      <c r="DO10" s="684"/>
      <c r="DP10" s="685"/>
      <c r="DQ10" s="692">
        <v>21118</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992927</v>
      </c>
      <c r="S11" s="684"/>
      <c r="T11" s="684"/>
      <c r="U11" s="684"/>
      <c r="V11" s="684"/>
      <c r="W11" s="684"/>
      <c r="X11" s="684"/>
      <c r="Y11" s="685"/>
      <c r="Z11" s="688">
        <v>3.5</v>
      </c>
      <c r="AA11" s="689"/>
      <c r="AB11" s="689"/>
      <c r="AC11" s="701"/>
      <c r="AD11" s="692">
        <v>992927</v>
      </c>
      <c r="AE11" s="684"/>
      <c r="AF11" s="684"/>
      <c r="AG11" s="684"/>
      <c r="AH11" s="684"/>
      <c r="AI11" s="684"/>
      <c r="AJ11" s="684"/>
      <c r="AK11" s="685"/>
      <c r="AL11" s="688">
        <v>6.9</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248883</v>
      </c>
      <c r="BH11" s="684"/>
      <c r="BI11" s="684"/>
      <c r="BJ11" s="684"/>
      <c r="BK11" s="684"/>
      <c r="BL11" s="684"/>
      <c r="BM11" s="684"/>
      <c r="BN11" s="685"/>
      <c r="BO11" s="686">
        <v>3.7</v>
      </c>
      <c r="BP11" s="686"/>
      <c r="BQ11" s="686"/>
      <c r="BR11" s="686"/>
      <c r="BS11" s="692">
        <v>48307</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154449</v>
      </c>
      <c r="CS11" s="684"/>
      <c r="CT11" s="684"/>
      <c r="CU11" s="684"/>
      <c r="CV11" s="684"/>
      <c r="CW11" s="684"/>
      <c r="CX11" s="684"/>
      <c r="CY11" s="685"/>
      <c r="CZ11" s="686">
        <v>0.6</v>
      </c>
      <c r="DA11" s="686"/>
      <c r="DB11" s="686"/>
      <c r="DC11" s="686"/>
      <c r="DD11" s="692">
        <v>89175</v>
      </c>
      <c r="DE11" s="684"/>
      <c r="DF11" s="684"/>
      <c r="DG11" s="684"/>
      <c r="DH11" s="684"/>
      <c r="DI11" s="684"/>
      <c r="DJ11" s="684"/>
      <c r="DK11" s="684"/>
      <c r="DL11" s="684"/>
      <c r="DM11" s="684"/>
      <c r="DN11" s="684"/>
      <c r="DO11" s="684"/>
      <c r="DP11" s="685"/>
      <c r="DQ11" s="692">
        <v>84245</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t="s">
        <v>127</v>
      </c>
      <c r="S12" s="684"/>
      <c r="T12" s="684"/>
      <c r="U12" s="684"/>
      <c r="V12" s="684"/>
      <c r="W12" s="684"/>
      <c r="X12" s="684"/>
      <c r="Y12" s="685"/>
      <c r="Z12" s="686" t="s">
        <v>127</v>
      </c>
      <c r="AA12" s="686"/>
      <c r="AB12" s="686"/>
      <c r="AC12" s="686"/>
      <c r="AD12" s="687" t="s">
        <v>230</v>
      </c>
      <c r="AE12" s="687"/>
      <c r="AF12" s="687"/>
      <c r="AG12" s="687"/>
      <c r="AH12" s="687"/>
      <c r="AI12" s="687"/>
      <c r="AJ12" s="687"/>
      <c r="AK12" s="687"/>
      <c r="AL12" s="688" t="s">
        <v>230</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2686806</v>
      </c>
      <c r="BH12" s="684"/>
      <c r="BI12" s="684"/>
      <c r="BJ12" s="684"/>
      <c r="BK12" s="684"/>
      <c r="BL12" s="684"/>
      <c r="BM12" s="684"/>
      <c r="BN12" s="685"/>
      <c r="BO12" s="686">
        <v>39.5</v>
      </c>
      <c r="BP12" s="686"/>
      <c r="BQ12" s="686"/>
      <c r="BR12" s="686"/>
      <c r="BS12" s="692" t="s">
        <v>127</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174174</v>
      </c>
      <c r="CS12" s="684"/>
      <c r="CT12" s="684"/>
      <c r="CU12" s="684"/>
      <c r="CV12" s="684"/>
      <c r="CW12" s="684"/>
      <c r="CX12" s="684"/>
      <c r="CY12" s="685"/>
      <c r="CZ12" s="686">
        <v>0.6</v>
      </c>
      <c r="DA12" s="686"/>
      <c r="DB12" s="686"/>
      <c r="DC12" s="686"/>
      <c r="DD12" s="692" t="s">
        <v>230</v>
      </c>
      <c r="DE12" s="684"/>
      <c r="DF12" s="684"/>
      <c r="DG12" s="684"/>
      <c r="DH12" s="684"/>
      <c r="DI12" s="684"/>
      <c r="DJ12" s="684"/>
      <c r="DK12" s="684"/>
      <c r="DL12" s="684"/>
      <c r="DM12" s="684"/>
      <c r="DN12" s="684"/>
      <c r="DO12" s="684"/>
      <c r="DP12" s="685"/>
      <c r="DQ12" s="692">
        <v>111808</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230</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2676454</v>
      </c>
      <c r="BH13" s="684"/>
      <c r="BI13" s="684"/>
      <c r="BJ13" s="684"/>
      <c r="BK13" s="684"/>
      <c r="BL13" s="684"/>
      <c r="BM13" s="684"/>
      <c r="BN13" s="685"/>
      <c r="BO13" s="686">
        <v>39.4</v>
      </c>
      <c r="BP13" s="686"/>
      <c r="BQ13" s="686"/>
      <c r="BR13" s="686"/>
      <c r="BS13" s="692" t="s">
        <v>230</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1799898</v>
      </c>
      <c r="CS13" s="684"/>
      <c r="CT13" s="684"/>
      <c r="CU13" s="684"/>
      <c r="CV13" s="684"/>
      <c r="CW13" s="684"/>
      <c r="CX13" s="684"/>
      <c r="CY13" s="685"/>
      <c r="CZ13" s="686">
        <v>6.5</v>
      </c>
      <c r="DA13" s="686"/>
      <c r="DB13" s="686"/>
      <c r="DC13" s="686"/>
      <c r="DD13" s="692">
        <v>582626</v>
      </c>
      <c r="DE13" s="684"/>
      <c r="DF13" s="684"/>
      <c r="DG13" s="684"/>
      <c r="DH13" s="684"/>
      <c r="DI13" s="684"/>
      <c r="DJ13" s="684"/>
      <c r="DK13" s="684"/>
      <c r="DL13" s="684"/>
      <c r="DM13" s="684"/>
      <c r="DN13" s="684"/>
      <c r="DO13" s="684"/>
      <c r="DP13" s="685"/>
      <c r="DQ13" s="692">
        <v>1295751</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19170</v>
      </c>
      <c r="S14" s="684"/>
      <c r="T14" s="684"/>
      <c r="U14" s="684"/>
      <c r="V14" s="684"/>
      <c r="W14" s="684"/>
      <c r="X14" s="684"/>
      <c r="Y14" s="685"/>
      <c r="Z14" s="686">
        <v>0.1</v>
      </c>
      <c r="AA14" s="686"/>
      <c r="AB14" s="686"/>
      <c r="AC14" s="686"/>
      <c r="AD14" s="687">
        <v>19170</v>
      </c>
      <c r="AE14" s="687"/>
      <c r="AF14" s="687"/>
      <c r="AG14" s="687"/>
      <c r="AH14" s="687"/>
      <c r="AI14" s="687"/>
      <c r="AJ14" s="687"/>
      <c r="AK14" s="687"/>
      <c r="AL14" s="688">
        <v>0.1</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157379</v>
      </c>
      <c r="BH14" s="684"/>
      <c r="BI14" s="684"/>
      <c r="BJ14" s="684"/>
      <c r="BK14" s="684"/>
      <c r="BL14" s="684"/>
      <c r="BM14" s="684"/>
      <c r="BN14" s="685"/>
      <c r="BO14" s="686">
        <v>2.2999999999999998</v>
      </c>
      <c r="BP14" s="686"/>
      <c r="BQ14" s="686"/>
      <c r="BR14" s="686"/>
      <c r="BS14" s="692" t="s">
        <v>171</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876548</v>
      </c>
      <c r="CS14" s="684"/>
      <c r="CT14" s="684"/>
      <c r="CU14" s="684"/>
      <c r="CV14" s="684"/>
      <c r="CW14" s="684"/>
      <c r="CX14" s="684"/>
      <c r="CY14" s="685"/>
      <c r="CZ14" s="686">
        <v>3.2</v>
      </c>
      <c r="DA14" s="686"/>
      <c r="DB14" s="686"/>
      <c r="DC14" s="686"/>
      <c r="DD14" s="692">
        <v>23552</v>
      </c>
      <c r="DE14" s="684"/>
      <c r="DF14" s="684"/>
      <c r="DG14" s="684"/>
      <c r="DH14" s="684"/>
      <c r="DI14" s="684"/>
      <c r="DJ14" s="684"/>
      <c r="DK14" s="684"/>
      <c r="DL14" s="684"/>
      <c r="DM14" s="684"/>
      <c r="DN14" s="684"/>
      <c r="DO14" s="684"/>
      <c r="DP14" s="685"/>
      <c r="DQ14" s="692">
        <v>853885</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230</v>
      </c>
      <c r="AE15" s="687"/>
      <c r="AF15" s="687"/>
      <c r="AG15" s="687"/>
      <c r="AH15" s="687"/>
      <c r="AI15" s="687"/>
      <c r="AJ15" s="687"/>
      <c r="AK15" s="687"/>
      <c r="AL15" s="688" t="s">
        <v>230</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342837</v>
      </c>
      <c r="BH15" s="684"/>
      <c r="BI15" s="684"/>
      <c r="BJ15" s="684"/>
      <c r="BK15" s="684"/>
      <c r="BL15" s="684"/>
      <c r="BM15" s="684"/>
      <c r="BN15" s="685"/>
      <c r="BO15" s="686">
        <v>5</v>
      </c>
      <c r="BP15" s="686"/>
      <c r="BQ15" s="686"/>
      <c r="BR15" s="686"/>
      <c r="BS15" s="692" t="s">
        <v>127</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3613744</v>
      </c>
      <c r="CS15" s="684"/>
      <c r="CT15" s="684"/>
      <c r="CU15" s="684"/>
      <c r="CV15" s="684"/>
      <c r="CW15" s="684"/>
      <c r="CX15" s="684"/>
      <c r="CY15" s="685"/>
      <c r="CZ15" s="686">
        <v>13.1</v>
      </c>
      <c r="DA15" s="686"/>
      <c r="DB15" s="686"/>
      <c r="DC15" s="686"/>
      <c r="DD15" s="692">
        <v>1378253</v>
      </c>
      <c r="DE15" s="684"/>
      <c r="DF15" s="684"/>
      <c r="DG15" s="684"/>
      <c r="DH15" s="684"/>
      <c r="DI15" s="684"/>
      <c r="DJ15" s="684"/>
      <c r="DK15" s="684"/>
      <c r="DL15" s="684"/>
      <c r="DM15" s="684"/>
      <c r="DN15" s="684"/>
      <c r="DO15" s="684"/>
      <c r="DP15" s="685"/>
      <c r="DQ15" s="692">
        <v>2452980</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6657</v>
      </c>
      <c r="S16" s="684"/>
      <c r="T16" s="684"/>
      <c r="U16" s="684"/>
      <c r="V16" s="684"/>
      <c r="W16" s="684"/>
      <c r="X16" s="684"/>
      <c r="Y16" s="685"/>
      <c r="Z16" s="686">
        <v>0</v>
      </c>
      <c r="AA16" s="686"/>
      <c r="AB16" s="686"/>
      <c r="AC16" s="686"/>
      <c r="AD16" s="687">
        <v>6657</v>
      </c>
      <c r="AE16" s="687"/>
      <c r="AF16" s="687"/>
      <c r="AG16" s="687"/>
      <c r="AH16" s="687"/>
      <c r="AI16" s="687"/>
      <c r="AJ16" s="687"/>
      <c r="AK16" s="687"/>
      <c r="AL16" s="688">
        <v>0</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171</v>
      </c>
      <c r="BP16" s="686"/>
      <c r="BQ16" s="686"/>
      <c r="BR16" s="686"/>
      <c r="BS16" s="692" t="s">
        <v>230</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127</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146011</v>
      </c>
      <c r="S17" s="684"/>
      <c r="T17" s="684"/>
      <c r="U17" s="684"/>
      <c r="V17" s="684"/>
      <c r="W17" s="684"/>
      <c r="X17" s="684"/>
      <c r="Y17" s="685"/>
      <c r="Z17" s="686">
        <v>0.5</v>
      </c>
      <c r="AA17" s="686"/>
      <c r="AB17" s="686"/>
      <c r="AC17" s="686"/>
      <c r="AD17" s="687">
        <v>146011</v>
      </c>
      <c r="AE17" s="687"/>
      <c r="AF17" s="687"/>
      <c r="AG17" s="687"/>
      <c r="AH17" s="687"/>
      <c r="AI17" s="687"/>
      <c r="AJ17" s="687"/>
      <c r="AK17" s="687"/>
      <c r="AL17" s="688">
        <v>1</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127</v>
      </c>
      <c r="BP17" s="686"/>
      <c r="BQ17" s="686"/>
      <c r="BR17" s="686"/>
      <c r="BS17" s="692" t="s">
        <v>230</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2284996</v>
      </c>
      <c r="CS17" s="684"/>
      <c r="CT17" s="684"/>
      <c r="CU17" s="684"/>
      <c r="CV17" s="684"/>
      <c r="CW17" s="684"/>
      <c r="CX17" s="684"/>
      <c r="CY17" s="685"/>
      <c r="CZ17" s="686">
        <v>8.3000000000000007</v>
      </c>
      <c r="DA17" s="686"/>
      <c r="DB17" s="686"/>
      <c r="DC17" s="686"/>
      <c r="DD17" s="692" t="s">
        <v>127</v>
      </c>
      <c r="DE17" s="684"/>
      <c r="DF17" s="684"/>
      <c r="DG17" s="684"/>
      <c r="DH17" s="684"/>
      <c r="DI17" s="684"/>
      <c r="DJ17" s="684"/>
      <c r="DK17" s="684"/>
      <c r="DL17" s="684"/>
      <c r="DM17" s="684"/>
      <c r="DN17" s="684"/>
      <c r="DO17" s="684"/>
      <c r="DP17" s="685"/>
      <c r="DQ17" s="692">
        <v>2256606</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43430</v>
      </c>
      <c r="S18" s="684"/>
      <c r="T18" s="684"/>
      <c r="U18" s="684"/>
      <c r="V18" s="684"/>
      <c r="W18" s="684"/>
      <c r="X18" s="684"/>
      <c r="Y18" s="685"/>
      <c r="Z18" s="686">
        <v>0.2</v>
      </c>
      <c r="AA18" s="686"/>
      <c r="AB18" s="686"/>
      <c r="AC18" s="686"/>
      <c r="AD18" s="687">
        <v>43430</v>
      </c>
      <c r="AE18" s="687"/>
      <c r="AF18" s="687"/>
      <c r="AG18" s="687"/>
      <c r="AH18" s="687"/>
      <c r="AI18" s="687"/>
      <c r="AJ18" s="687"/>
      <c r="AK18" s="687"/>
      <c r="AL18" s="688">
        <v>0.3</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171</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230</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2880</v>
      </c>
      <c r="S19" s="684"/>
      <c r="T19" s="684"/>
      <c r="U19" s="684"/>
      <c r="V19" s="684"/>
      <c r="W19" s="684"/>
      <c r="X19" s="684"/>
      <c r="Y19" s="685"/>
      <c r="Z19" s="686">
        <v>0</v>
      </c>
      <c r="AA19" s="686"/>
      <c r="AB19" s="686"/>
      <c r="AC19" s="686"/>
      <c r="AD19" s="687">
        <v>2880</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391142</v>
      </c>
      <c r="BH19" s="684"/>
      <c r="BI19" s="684"/>
      <c r="BJ19" s="684"/>
      <c r="BK19" s="684"/>
      <c r="BL19" s="684"/>
      <c r="BM19" s="684"/>
      <c r="BN19" s="685"/>
      <c r="BO19" s="686">
        <v>5.8</v>
      </c>
      <c r="BP19" s="686"/>
      <c r="BQ19" s="686"/>
      <c r="BR19" s="686"/>
      <c r="BS19" s="692" t="s">
        <v>230</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230</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1236</v>
      </c>
      <c r="S20" s="684"/>
      <c r="T20" s="684"/>
      <c r="U20" s="684"/>
      <c r="V20" s="684"/>
      <c r="W20" s="684"/>
      <c r="X20" s="684"/>
      <c r="Y20" s="685"/>
      <c r="Z20" s="686">
        <v>0</v>
      </c>
      <c r="AA20" s="686"/>
      <c r="AB20" s="686"/>
      <c r="AC20" s="686"/>
      <c r="AD20" s="687">
        <v>1236</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391142</v>
      </c>
      <c r="BH20" s="684"/>
      <c r="BI20" s="684"/>
      <c r="BJ20" s="684"/>
      <c r="BK20" s="684"/>
      <c r="BL20" s="684"/>
      <c r="BM20" s="684"/>
      <c r="BN20" s="685"/>
      <c r="BO20" s="686">
        <v>5.8</v>
      </c>
      <c r="BP20" s="686"/>
      <c r="BQ20" s="686"/>
      <c r="BR20" s="686"/>
      <c r="BS20" s="692" t="s">
        <v>127</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27509638</v>
      </c>
      <c r="CS20" s="684"/>
      <c r="CT20" s="684"/>
      <c r="CU20" s="684"/>
      <c r="CV20" s="684"/>
      <c r="CW20" s="684"/>
      <c r="CX20" s="684"/>
      <c r="CY20" s="685"/>
      <c r="CZ20" s="686">
        <v>100</v>
      </c>
      <c r="DA20" s="686"/>
      <c r="DB20" s="686"/>
      <c r="DC20" s="686"/>
      <c r="DD20" s="692">
        <v>4687592</v>
      </c>
      <c r="DE20" s="684"/>
      <c r="DF20" s="684"/>
      <c r="DG20" s="684"/>
      <c r="DH20" s="684"/>
      <c r="DI20" s="684"/>
      <c r="DJ20" s="684"/>
      <c r="DK20" s="684"/>
      <c r="DL20" s="684"/>
      <c r="DM20" s="684"/>
      <c r="DN20" s="684"/>
      <c r="DO20" s="684"/>
      <c r="DP20" s="685"/>
      <c r="DQ20" s="692">
        <v>16772013</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98465</v>
      </c>
      <c r="S21" s="684"/>
      <c r="T21" s="684"/>
      <c r="U21" s="684"/>
      <c r="V21" s="684"/>
      <c r="W21" s="684"/>
      <c r="X21" s="684"/>
      <c r="Y21" s="685"/>
      <c r="Z21" s="686">
        <v>0.4</v>
      </c>
      <c r="AA21" s="686"/>
      <c r="AB21" s="686"/>
      <c r="AC21" s="686"/>
      <c r="AD21" s="687">
        <v>98465</v>
      </c>
      <c r="AE21" s="687"/>
      <c r="AF21" s="687"/>
      <c r="AG21" s="687"/>
      <c r="AH21" s="687"/>
      <c r="AI21" s="687"/>
      <c r="AJ21" s="687"/>
      <c r="AK21" s="687"/>
      <c r="AL21" s="688">
        <v>0.7</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230</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7342154</v>
      </c>
      <c r="S22" s="684"/>
      <c r="T22" s="684"/>
      <c r="U22" s="684"/>
      <c r="V22" s="684"/>
      <c r="W22" s="684"/>
      <c r="X22" s="684"/>
      <c r="Y22" s="685"/>
      <c r="Z22" s="686">
        <v>26.2</v>
      </c>
      <c r="AA22" s="686"/>
      <c r="AB22" s="686"/>
      <c r="AC22" s="686"/>
      <c r="AD22" s="687">
        <v>6455053</v>
      </c>
      <c r="AE22" s="687"/>
      <c r="AF22" s="687"/>
      <c r="AG22" s="687"/>
      <c r="AH22" s="687"/>
      <c r="AI22" s="687"/>
      <c r="AJ22" s="687"/>
      <c r="AK22" s="687"/>
      <c r="AL22" s="688">
        <v>45.1</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230</v>
      </c>
      <c r="BP22" s="686"/>
      <c r="BQ22" s="686"/>
      <c r="BR22" s="686"/>
      <c r="BS22" s="692" t="s">
        <v>127</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6455053</v>
      </c>
      <c r="S23" s="684"/>
      <c r="T23" s="684"/>
      <c r="U23" s="684"/>
      <c r="V23" s="684"/>
      <c r="W23" s="684"/>
      <c r="X23" s="684"/>
      <c r="Y23" s="685"/>
      <c r="Z23" s="686">
        <v>23</v>
      </c>
      <c r="AA23" s="686"/>
      <c r="AB23" s="686"/>
      <c r="AC23" s="686"/>
      <c r="AD23" s="687">
        <v>6455053</v>
      </c>
      <c r="AE23" s="687"/>
      <c r="AF23" s="687"/>
      <c r="AG23" s="687"/>
      <c r="AH23" s="687"/>
      <c r="AI23" s="687"/>
      <c r="AJ23" s="687"/>
      <c r="AK23" s="687"/>
      <c r="AL23" s="688">
        <v>45.1</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391142</v>
      </c>
      <c r="BH23" s="684"/>
      <c r="BI23" s="684"/>
      <c r="BJ23" s="684"/>
      <c r="BK23" s="684"/>
      <c r="BL23" s="684"/>
      <c r="BM23" s="684"/>
      <c r="BN23" s="685"/>
      <c r="BO23" s="686">
        <v>5.8</v>
      </c>
      <c r="BP23" s="686"/>
      <c r="BQ23" s="686"/>
      <c r="BR23" s="686"/>
      <c r="BS23" s="692" t="s">
        <v>230</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887101</v>
      </c>
      <c r="S24" s="684"/>
      <c r="T24" s="684"/>
      <c r="U24" s="684"/>
      <c r="V24" s="684"/>
      <c r="W24" s="684"/>
      <c r="X24" s="684"/>
      <c r="Y24" s="685"/>
      <c r="Z24" s="686">
        <v>3.2</v>
      </c>
      <c r="AA24" s="686"/>
      <c r="AB24" s="686"/>
      <c r="AC24" s="686"/>
      <c r="AD24" s="687" t="s">
        <v>230</v>
      </c>
      <c r="AE24" s="687"/>
      <c r="AF24" s="687"/>
      <c r="AG24" s="687"/>
      <c r="AH24" s="687"/>
      <c r="AI24" s="687"/>
      <c r="AJ24" s="687"/>
      <c r="AK24" s="687"/>
      <c r="AL24" s="688" t="s">
        <v>230</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230</v>
      </c>
      <c r="BP24" s="686"/>
      <c r="BQ24" s="686"/>
      <c r="BR24" s="686"/>
      <c r="BS24" s="692" t="s">
        <v>230</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13030104</v>
      </c>
      <c r="CS24" s="673"/>
      <c r="CT24" s="673"/>
      <c r="CU24" s="673"/>
      <c r="CV24" s="673"/>
      <c r="CW24" s="673"/>
      <c r="CX24" s="673"/>
      <c r="CY24" s="674"/>
      <c r="CZ24" s="677">
        <v>47.4</v>
      </c>
      <c r="DA24" s="678"/>
      <c r="DB24" s="678"/>
      <c r="DC24" s="697"/>
      <c r="DD24" s="722">
        <v>8126755</v>
      </c>
      <c r="DE24" s="673"/>
      <c r="DF24" s="673"/>
      <c r="DG24" s="673"/>
      <c r="DH24" s="673"/>
      <c r="DI24" s="673"/>
      <c r="DJ24" s="673"/>
      <c r="DK24" s="674"/>
      <c r="DL24" s="722">
        <v>8076138</v>
      </c>
      <c r="DM24" s="673"/>
      <c r="DN24" s="673"/>
      <c r="DO24" s="673"/>
      <c r="DP24" s="673"/>
      <c r="DQ24" s="673"/>
      <c r="DR24" s="673"/>
      <c r="DS24" s="673"/>
      <c r="DT24" s="673"/>
      <c r="DU24" s="673"/>
      <c r="DV24" s="674"/>
      <c r="DW24" s="677">
        <v>53.9</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127</v>
      </c>
      <c r="AE25" s="687"/>
      <c r="AF25" s="687"/>
      <c r="AG25" s="687"/>
      <c r="AH25" s="687"/>
      <c r="AI25" s="687"/>
      <c r="AJ25" s="687"/>
      <c r="AK25" s="687"/>
      <c r="AL25" s="688" t="s">
        <v>230</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127</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4403670</v>
      </c>
      <c r="CS25" s="719"/>
      <c r="CT25" s="719"/>
      <c r="CU25" s="719"/>
      <c r="CV25" s="719"/>
      <c r="CW25" s="719"/>
      <c r="CX25" s="719"/>
      <c r="CY25" s="720"/>
      <c r="CZ25" s="688">
        <v>16</v>
      </c>
      <c r="DA25" s="717"/>
      <c r="DB25" s="717"/>
      <c r="DC25" s="721"/>
      <c r="DD25" s="692">
        <v>4107721</v>
      </c>
      <c r="DE25" s="719"/>
      <c r="DF25" s="719"/>
      <c r="DG25" s="719"/>
      <c r="DH25" s="719"/>
      <c r="DI25" s="719"/>
      <c r="DJ25" s="719"/>
      <c r="DK25" s="720"/>
      <c r="DL25" s="692">
        <v>4057104</v>
      </c>
      <c r="DM25" s="719"/>
      <c r="DN25" s="719"/>
      <c r="DO25" s="719"/>
      <c r="DP25" s="719"/>
      <c r="DQ25" s="719"/>
      <c r="DR25" s="719"/>
      <c r="DS25" s="719"/>
      <c r="DT25" s="719"/>
      <c r="DU25" s="719"/>
      <c r="DV25" s="720"/>
      <c r="DW25" s="688">
        <v>27.1</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15538538</v>
      </c>
      <c r="S26" s="684"/>
      <c r="T26" s="684"/>
      <c r="U26" s="684"/>
      <c r="V26" s="684"/>
      <c r="W26" s="684"/>
      <c r="X26" s="684"/>
      <c r="Y26" s="685"/>
      <c r="Z26" s="686">
        <v>55.4</v>
      </c>
      <c r="AA26" s="686"/>
      <c r="AB26" s="686"/>
      <c r="AC26" s="686"/>
      <c r="AD26" s="687">
        <v>14260295</v>
      </c>
      <c r="AE26" s="687"/>
      <c r="AF26" s="687"/>
      <c r="AG26" s="687"/>
      <c r="AH26" s="687"/>
      <c r="AI26" s="687"/>
      <c r="AJ26" s="687"/>
      <c r="AK26" s="687"/>
      <c r="AL26" s="688">
        <v>99.7</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230</v>
      </c>
      <c r="BP26" s="686"/>
      <c r="BQ26" s="686"/>
      <c r="BR26" s="686"/>
      <c r="BS26" s="692" t="s">
        <v>230</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3017947</v>
      </c>
      <c r="CS26" s="684"/>
      <c r="CT26" s="684"/>
      <c r="CU26" s="684"/>
      <c r="CV26" s="684"/>
      <c r="CW26" s="684"/>
      <c r="CX26" s="684"/>
      <c r="CY26" s="685"/>
      <c r="CZ26" s="688">
        <v>11</v>
      </c>
      <c r="DA26" s="717"/>
      <c r="DB26" s="717"/>
      <c r="DC26" s="721"/>
      <c r="DD26" s="692">
        <v>2743326</v>
      </c>
      <c r="DE26" s="684"/>
      <c r="DF26" s="684"/>
      <c r="DG26" s="684"/>
      <c r="DH26" s="684"/>
      <c r="DI26" s="684"/>
      <c r="DJ26" s="684"/>
      <c r="DK26" s="685"/>
      <c r="DL26" s="692" t="s">
        <v>171</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6909</v>
      </c>
      <c r="S27" s="684"/>
      <c r="T27" s="684"/>
      <c r="U27" s="684"/>
      <c r="V27" s="684"/>
      <c r="W27" s="684"/>
      <c r="X27" s="684"/>
      <c r="Y27" s="685"/>
      <c r="Z27" s="686">
        <v>0</v>
      </c>
      <c r="AA27" s="686"/>
      <c r="AB27" s="686"/>
      <c r="AC27" s="686"/>
      <c r="AD27" s="687">
        <v>6909</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6801604</v>
      </c>
      <c r="BH27" s="684"/>
      <c r="BI27" s="684"/>
      <c r="BJ27" s="684"/>
      <c r="BK27" s="684"/>
      <c r="BL27" s="684"/>
      <c r="BM27" s="684"/>
      <c r="BN27" s="685"/>
      <c r="BO27" s="686">
        <v>100</v>
      </c>
      <c r="BP27" s="686"/>
      <c r="BQ27" s="686"/>
      <c r="BR27" s="686"/>
      <c r="BS27" s="692">
        <v>48307</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6341438</v>
      </c>
      <c r="CS27" s="719"/>
      <c r="CT27" s="719"/>
      <c r="CU27" s="719"/>
      <c r="CV27" s="719"/>
      <c r="CW27" s="719"/>
      <c r="CX27" s="719"/>
      <c r="CY27" s="720"/>
      <c r="CZ27" s="688">
        <v>23.1</v>
      </c>
      <c r="DA27" s="717"/>
      <c r="DB27" s="717"/>
      <c r="DC27" s="721"/>
      <c r="DD27" s="692">
        <v>1762428</v>
      </c>
      <c r="DE27" s="719"/>
      <c r="DF27" s="719"/>
      <c r="DG27" s="719"/>
      <c r="DH27" s="719"/>
      <c r="DI27" s="719"/>
      <c r="DJ27" s="719"/>
      <c r="DK27" s="720"/>
      <c r="DL27" s="692">
        <v>1762428</v>
      </c>
      <c r="DM27" s="719"/>
      <c r="DN27" s="719"/>
      <c r="DO27" s="719"/>
      <c r="DP27" s="719"/>
      <c r="DQ27" s="719"/>
      <c r="DR27" s="719"/>
      <c r="DS27" s="719"/>
      <c r="DT27" s="719"/>
      <c r="DU27" s="719"/>
      <c r="DV27" s="720"/>
      <c r="DW27" s="688">
        <v>11.8</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309308</v>
      </c>
      <c r="S28" s="684"/>
      <c r="T28" s="684"/>
      <c r="U28" s="684"/>
      <c r="V28" s="684"/>
      <c r="W28" s="684"/>
      <c r="X28" s="684"/>
      <c r="Y28" s="685"/>
      <c r="Z28" s="686">
        <v>1.1000000000000001</v>
      </c>
      <c r="AA28" s="686"/>
      <c r="AB28" s="686"/>
      <c r="AC28" s="686"/>
      <c r="AD28" s="687" t="s">
        <v>127</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2284996</v>
      </c>
      <c r="CS28" s="684"/>
      <c r="CT28" s="684"/>
      <c r="CU28" s="684"/>
      <c r="CV28" s="684"/>
      <c r="CW28" s="684"/>
      <c r="CX28" s="684"/>
      <c r="CY28" s="685"/>
      <c r="CZ28" s="688">
        <v>8.3000000000000007</v>
      </c>
      <c r="DA28" s="717"/>
      <c r="DB28" s="717"/>
      <c r="DC28" s="721"/>
      <c r="DD28" s="692">
        <v>2256606</v>
      </c>
      <c r="DE28" s="684"/>
      <c r="DF28" s="684"/>
      <c r="DG28" s="684"/>
      <c r="DH28" s="684"/>
      <c r="DI28" s="684"/>
      <c r="DJ28" s="684"/>
      <c r="DK28" s="685"/>
      <c r="DL28" s="692">
        <v>2256606</v>
      </c>
      <c r="DM28" s="684"/>
      <c r="DN28" s="684"/>
      <c r="DO28" s="684"/>
      <c r="DP28" s="684"/>
      <c r="DQ28" s="684"/>
      <c r="DR28" s="684"/>
      <c r="DS28" s="684"/>
      <c r="DT28" s="684"/>
      <c r="DU28" s="684"/>
      <c r="DV28" s="685"/>
      <c r="DW28" s="688">
        <v>15.1</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516699</v>
      </c>
      <c r="S29" s="684"/>
      <c r="T29" s="684"/>
      <c r="U29" s="684"/>
      <c r="V29" s="684"/>
      <c r="W29" s="684"/>
      <c r="X29" s="684"/>
      <c r="Y29" s="685"/>
      <c r="Z29" s="686">
        <v>1.8</v>
      </c>
      <c r="AA29" s="686"/>
      <c r="AB29" s="686"/>
      <c r="AC29" s="686"/>
      <c r="AD29" s="687">
        <v>32564</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70</v>
      </c>
      <c r="CG29" s="699"/>
      <c r="CH29" s="699"/>
      <c r="CI29" s="699"/>
      <c r="CJ29" s="699"/>
      <c r="CK29" s="699"/>
      <c r="CL29" s="699"/>
      <c r="CM29" s="699"/>
      <c r="CN29" s="699"/>
      <c r="CO29" s="699"/>
      <c r="CP29" s="699"/>
      <c r="CQ29" s="700"/>
      <c r="CR29" s="683">
        <v>2284854</v>
      </c>
      <c r="CS29" s="719"/>
      <c r="CT29" s="719"/>
      <c r="CU29" s="719"/>
      <c r="CV29" s="719"/>
      <c r="CW29" s="719"/>
      <c r="CX29" s="719"/>
      <c r="CY29" s="720"/>
      <c r="CZ29" s="688">
        <v>8.3000000000000007</v>
      </c>
      <c r="DA29" s="717"/>
      <c r="DB29" s="717"/>
      <c r="DC29" s="721"/>
      <c r="DD29" s="692">
        <v>2256464</v>
      </c>
      <c r="DE29" s="719"/>
      <c r="DF29" s="719"/>
      <c r="DG29" s="719"/>
      <c r="DH29" s="719"/>
      <c r="DI29" s="719"/>
      <c r="DJ29" s="719"/>
      <c r="DK29" s="720"/>
      <c r="DL29" s="692">
        <v>2256464</v>
      </c>
      <c r="DM29" s="719"/>
      <c r="DN29" s="719"/>
      <c r="DO29" s="719"/>
      <c r="DP29" s="719"/>
      <c r="DQ29" s="719"/>
      <c r="DR29" s="719"/>
      <c r="DS29" s="719"/>
      <c r="DT29" s="719"/>
      <c r="DU29" s="719"/>
      <c r="DV29" s="720"/>
      <c r="DW29" s="688">
        <v>15.1</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288398</v>
      </c>
      <c r="S30" s="684"/>
      <c r="T30" s="684"/>
      <c r="U30" s="684"/>
      <c r="V30" s="684"/>
      <c r="W30" s="684"/>
      <c r="X30" s="684"/>
      <c r="Y30" s="685"/>
      <c r="Z30" s="686">
        <v>1</v>
      </c>
      <c r="AA30" s="686"/>
      <c r="AB30" s="686"/>
      <c r="AC30" s="686"/>
      <c r="AD30" s="687" t="s">
        <v>127</v>
      </c>
      <c r="AE30" s="687"/>
      <c r="AF30" s="687"/>
      <c r="AG30" s="687"/>
      <c r="AH30" s="687"/>
      <c r="AI30" s="687"/>
      <c r="AJ30" s="687"/>
      <c r="AK30" s="687"/>
      <c r="AL30" s="688" t="s">
        <v>127</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2150853</v>
      </c>
      <c r="CS30" s="684"/>
      <c r="CT30" s="684"/>
      <c r="CU30" s="684"/>
      <c r="CV30" s="684"/>
      <c r="CW30" s="684"/>
      <c r="CX30" s="684"/>
      <c r="CY30" s="685"/>
      <c r="CZ30" s="688">
        <v>7.8</v>
      </c>
      <c r="DA30" s="717"/>
      <c r="DB30" s="717"/>
      <c r="DC30" s="721"/>
      <c r="DD30" s="692">
        <v>2125432</v>
      </c>
      <c r="DE30" s="684"/>
      <c r="DF30" s="684"/>
      <c r="DG30" s="684"/>
      <c r="DH30" s="684"/>
      <c r="DI30" s="684"/>
      <c r="DJ30" s="684"/>
      <c r="DK30" s="685"/>
      <c r="DL30" s="692">
        <v>2125432</v>
      </c>
      <c r="DM30" s="684"/>
      <c r="DN30" s="684"/>
      <c r="DO30" s="684"/>
      <c r="DP30" s="684"/>
      <c r="DQ30" s="684"/>
      <c r="DR30" s="684"/>
      <c r="DS30" s="684"/>
      <c r="DT30" s="684"/>
      <c r="DU30" s="684"/>
      <c r="DV30" s="685"/>
      <c r="DW30" s="688">
        <v>14.2</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4721413</v>
      </c>
      <c r="S31" s="684"/>
      <c r="T31" s="684"/>
      <c r="U31" s="684"/>
      <c r="V31" s="684"/>
      <c r="W31" s="684"/>
      <c r="X31" s="684"/>
      <c r="Y31" s="685"/>
      <c r="Z31" s="686">
        <v>16.8</v>
      </c>
      <c r="AA31" s="686"/>
      <c r="AB31" s="686"/>
      <c r="AC31" s="686"/>
      <c r="AD31" s="687" t="s">
        <v>230</v>
      </c>
      <c r="AE31" s="687"/>
      <c r="AF31" s="687"/>
      <c r="AG31" s="687"/>
      <c r="AH31" s="687"/>
      <c r="AI31" s="687"/>
      <c r="AJ31" s="687"/>
      <c r="AK31" s="687"/>
      <c r="AL31" s="688" t="s">
        <v>230</v>
      </c>
      <c r="AM31" s="689"/>
      <c r="AN31" s="689"/>
      <c r="AO31" s="690"/>
      <c r="AP31" s="740" t="s">
        <v>306</v>
      </c>
      <c r="AQ31" s="741"/>
      <c r="AR31" s="741"/>
      <c r="AS31" s="741"/>
      <c r="AT31" s="746" t="s">
        <v>307</v>
      </c>
      <c r="AU31" s="231"/>
      <c r="AV31" s="231"/>
      <c r="AW31" s="231"/>
      <c r="AX31" s="669" t="s">
        <v>183</v>
      </c>
      <c r="AY31" s="670"/>
      <c r="AZ31" s="670"/>
      <c r="BA31" s="670"/>
      <c r="BB31" s="670"/>
      <c r="BC31" s="670"/>
      <c r="BD31" s="670"/>
      <c r="BE31" s="670"/>
      <c r="BF31" s="671"/>
      <c r="BG31" s="751">
        <v>99.1</v>
      </c>
      <c r="BH31" s="738"/>
      <c r="BI31" s="738"/>
      <c r="BJ31" s="738"/>
      <c r="BK31" s="738"/>
      <c r="BL31" s="738"/>
      <c r="BM31" s="678">
        <v>96.3</v>
      </c>
      <c r="BN31" s="738"/>
      <c r="BO31" s="738"/>
      <c r="BP31" s="738"/>
      <c r="BQ31" s="739"/>
      <c r="BR31" s="751">
        <v>98.9</v>
      </c>
      <c r="BS31" s="738"/>
      <c r="BT31" s="738"/>
      <c r="BU31" s="738"/>
      <c r="BV31" s="738"/>
      <c r="BW31" s="738"/>
      <c r="BX31" s="678">
        <v>95.6</v>
      </c>
      <c r="BY31" s="738"/>
      <c r="BZ31" s="738"/>
      <c r="CA31" s="738"/>
      <c r="CB31" s="739"/>
      <c r="CD31" s="725"/>
      <c r="CE31" s="726"/>
      <c r="CF31" s="698" t="s">
        <v>308</v>
      </c>
      <c r="CG31" s="699"/>
      <c r="CH31" s="699"/>
      <c r="CI31" s="699"/>
      <c r="CJ31" s="699"/>
      <c r="CK31" s="699"/>
      <c r="CL31" s="699"/>
      <c r="CM31" s="699"/>
      <c r="CN31" s="699"/>
      <c r="CO31" s="699"/>
      <c r="CP31" s="699"/>
      <c r="CQ31" s="700"/>
      <c r="CR31" s="683">
        <v>134001</v>
      </c>
      <c r="CS31" s="719"/>
      <c r="CT31" s="719"/>
      <c r="CU31" s="719"/>
      <c r="CV31" s="719"/>
      <c r="CW31" s="719"/>
      <c r="CX31" s="719"/>
      <c r="CY31" s="720"/>
      <c r="CZ31" s="688">
        <v>0.5</v>
      </c>
      <c r="DA31" s="717"/>
      <c r="DB31" s="717"/>
      <c r="DC31" s="721"/>
      <c r="DD31" s="692">
        <v>131032</v>
      </c>
      <c r="DE31" s="719"/>
      <c r="DF31" s="719"/>
      <c r="DG31" s="719"/>
      <c r="DH31" s="719"/>
      <c r="DI31" s="719"/>
      <c r="DJ31" s="719"/>
      <c r="DK31" s="720"/>
      <c r="DL31" s="692">
        <v>131032</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127</v>
      </c>
      <c r="AA32" s="686"/>
      <c r="AB32" s="686"/>
      <c r="AC32" s="686"/>
      <c r="AD32" s="687" t="s">
        <v>171</v>
      </c>
      <c r="AE32" s="687"/>
      <c r="AF32" s="687"/>
      <c r="AG32" s="687"/>
      <c r="AH32" s="687"/>
      <c r="AI32" s="687"/>
      <c r="AJ32" s="687"/>
      <c r="AK32" s="687"/>
      <c r="AL32" s="688" t="s">
        <v>230</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99</v>
      </c>
      <c r="BH32" s="719"/>
      <c r="BI32" s="719"/>
      <c r="BJ32" s="719"/>
      <c r="BK32" s="719"/>
      <c r="BL32" s="719"/>
      <c r="BM32" s="689">
        <v>97.1</v>
      </c>
      <c r="BN32" s="749"/>
      <c r="BO32" s="749"/>
      <c r="BP32" s="749"/>
      <c r="BQ32" s="750"/>
      <c r="BR32" s="752">
        <v>99</v>
      </c>
      <c r="BS32" s="719"/>
      <c r="BT32" s="719"/>
      <c r="BU32" s="719"/>
      <c r="BV32" s="719"/>
      <c r="BW32" s="719"/>
      <c r="BX32" s="689">
        <v>96.6</v>
      </c>
      <c r="BY32" s="749"/>
      <c r="BZ32" s="749"/>
      <c r="CA32" s="749"/>
      <c r="CB32" s="750"/>
      <c r="CD32" s="727"/>
      <c r="CE32" s="728"/>
      <c r="CF32" s="698" t="s">
        <v>312</v>
      </c>
      <c r="CG32" s="699"/>
      <c r="CH32" s="699"/>
      <c r="CI32" s="699"/>
      <c r="CJ32" s="699"/>
      <c r="CK32" s="699"/>
      <c r="CL32" s="699"/>
      <c r="CM32" s="699"/>
      <c r="CN32" s="699"/>
      <c r="CO32" s="699"/>
      <c r="CP32" s="699"/>
      <c r="CQ32" s="700"/>
      <c r="CR32" s="683">
        <v>142</v>
      </c>
      <c r="CS32" s="684"/>
      <c r="CT32" s="684"/>
      <c r="CU32" s="684"/>
      <c r="CV32" s="684"/>
      <c r="CW32" s="684"/>
      <c r="CX32" s="684"/>
      <c r="CY32" s="685"/>
      <c r="CZ32" s="688">
        <v>0</v>
      </c>
      <c r="DA32" s="717"/>
      <c r="DB32" s="717"/>
      <c r="DC32" s="721"/>
      <c r="DD32" s="692">
        <v>142</v>
      </c>
      <c r="DE32" s="684"/>
      <c r="DF32" s="684"/>
      <c r="DG32" s="684"/>
      <c r="DH32" s="684"/>
      <c r="DI32" s="684"/>
      <c r="DJ32" s="684"/>
      <c r="DK32" s="685"/>
      <c r="DL32" s="692">
        <v>142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1751351</v>
      </c>
      <c r="S33" s="684"/>
      <c r="T33" s="684"/>
      <c r="U33" s="684"/>
      <c r="V33" s="684"/>
      <c r="W33" s="684"/>
      <c r="X33" s="684"/>
      <c r="Y33" s="685"/>
      <c r="Z33" s="686">
        <v>6.2</v>
      </c>
      <c r="AA33" s="686"/>
      <c r="AB33" s="686"/>
      <c r="AC33" s="686"/>
      <c r="AD33" s="687" t="s">
        <v>230</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99.1</v>
      </c>
      <c r="BH33" s="754"/>
      <c r="BI33" s="754"/>
      <c r="BJ33" s="754"/>
      <c r="BK33" s="754"/>
      <c r="BL33" s="754"/>
      <c r="BM33" s="755">
        <v>95.3</v>
      </c>
      <c r="BN33" s="754"/>
      <c r="BO33" s="754"/>
      <c r="BP33" s="754"/>
      <c r="BQ33" s="756"/>
      <c r="BR33" s="753">
        <v>98.7</v>
      </c>
      <c r="BS33" s="754"/>
      <c r="BT33" s="754"/>
      <c r="BU33" s="754"/>
      <c r="BV33" s="754"/>
      <c r="BW33" s="754"/>
      <c r="BX33" s="755">
        <v>94.3</v>
      </c>
      <c r="BY33" s="754"/>
      <c r="BZ33" s="754"/>
      <c r="CA33" s="754"/>
      <c r="CB33" s="756"/>
      <c r="CD33" s="698" t="s">
        <v>315</v>
      </c>
      <c r="CE33" s="699"/>
      <c r="CF33" s="699"/>
      <c r="CG33" s="699"/>
      <c r="CH33" s="699"/>
      <c r="CI33" s="699"/>
      <c r="CJ33" s="699"/>
      <c r="CK33" s="699"/>
      <c r="CL33" s="699"/>
      <c r="CM33" s="699"/>
      <c r="CN33" s="699"/>
      <c r="CO33" s="699"/>
      <c r="CP33" s="699"/>
      <c r="CQ33" s="700"/>
      <c r="CR33" s="683">
        <v>9791942</v>
      </c>
      <c r="CS33" s="719"/>
      <c r="CT33" s="719"/>
      <c r="CU33" s="719"/>
      <c r="CV33" s="719"/>
      <c r="CW33" s="719"/>
      <c r="CX33" s="719"/>
      <c r="CY33" s="720"/>
      <c r="CZ33" s="688">
        <v>35.6</v>
      </c>
      <c r="DA33" s="717"/>
      <c r="DB33" s="717"/>
      <c r="DC33" s="721"/>
      <c r="DD33" s="692">
        <v>7511729</v>
      </c>
      <c r="DE33" s="719"/>
      <c r="DF33" s="719"/>
      <c r="DG33" s="719"/>
      <c r="DH33" s="719"/>
      <c r="DI33" s="719"/>
      <c r="DJ33" s="719"/>
      <c r="DK33" s="720"/>
      <c r="DL33" s="692">
        <v>6591098</v>
      </c>
      <c r="DM33" s="719"/>
      <c r="DN33" s="719"/>
      <c r="DO33" s="719"/>
      <c r="DP33" s="719"/>
      <c r="DQ33" s="719"/>
      <c r="DR33" s="719"/>
      <c r="DS33" s="719"/>
      <c r="DT33" s="719"/>
      <c r="DU33" s="719"/>
      <c r="DV33" s="720"/>
      <c r="DW33" s="688">
        <v>44</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32825</v>
      </c>
      <c r="S34" s="684"/>
      <c r="T34" s="684"/>
      <c r="U34" s="684"/>
      <c r="V34" s="684"/>
      <c r="W34" s="684"/>
      <c r="X34" s="684"/>
      <c r="Y34" s="685"/>
      <c r="Z34" s="686">
        <v>0.1</v>
      </c>
      <c r="AA34" s="686"/>
      <c r="AB34" s="686"/>
      <c r="AC34" s="686"/>
      <c r="AD34" s="687" t="s">
        <v>127</v>
      </c>
      <c r="AE34" s="687"/>
      <c r="AF34" s="687"/>
      <c r="AG34" s="687"/>
      <c r="AH34" s="687"/>
      <c r="AI34" s="687"/>
      <c r="AJ34" s="687"/>
      <c r="AK34" s="687"/>
      <c r="AL34" s="688" t="s">
        <v>127</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3541162</v>
      </c>
      <c r="CS34" s="684"/>
      <c r="CT34" s="684"/>
      <c r="CU34" s="684"/>
      <c r="CV34" s="684"/>
      <c r="CW34" s="684"/>
      <c r="CX34" s="684"/>
      <c r="CY34" s="685"/>
      <c r="CZ34" s="688">
        <v>12.9</v>
      </c>
      <c r="DA34" s="717"/>
      <c r="DB34" s="717"/>
      <c r="DC34" s="721"/>
      <c r="DD34" s="692">
        <v>2407621</v>
      </c>
      <c r="DE34" s="684"/>
      <c r="DF34" s="684"/>
      <c r="DG34" s="684"/>
      <c r="DH34" s="684"/>
      <c r="DI34" s="684"/>
      <c r="DJ34" s="684"/>
      <c r="DK34" s="685"/>
      <c r="DL34" s="692">
        <v>2221103</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24380</v>
      </c>
      <c r="S35" s="684"/>
      <c r="T35" s="684"/>
      <c r="U35" s="684"/>
      <c r="V35" s="684"/>
      <c r="W35" s="684"/>
      <c r="X35" s="684"/>
      <c r="Y35" s="685"/>
      <c r="Z35" s="686">
        <v>0.1</v>
      </c>
      <c r="AA35" s="686"/>
      <c r="AB35" s="686"/>
      <c r="AC35" s="686"/>
      <c r="AD35" s="687" t="s">
        <v>127</v>
      </c>
      <c r="AE35" s="687"/>
      <c r="AF35" s="687"/>
      <c r="AG35" s="687"/>
      <c r="AH35" s="687"/>
      <c r="AI35" s="687"/>
      <c r="AJ35" s="687"/>
      <c r="AK35" s="687"/>
      <c r="AL35" s="688" t="s">
        <v>230</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85122</v>
      </c>
      <c r="CS35" s="719"/>
      <c r="CT35" s="719"/>
      <c r="CU35" s="719"/>
      <c r="CV35" s="719"/>
      <c r="CW35" s="719"/>
      <c r="CX35" s="719"/>
      <c r="CY35" s="720"/>
      <c r="CZ35" s="688">
        <v>0.3</v>
      </c>
      <c r="DA35" s="717"/>
      <c r="DB35" s="717"/>
      <c r="DC35" s="721"/>
      <c r="DD35" s="692">
        <v>47006</v>
      </c>
      <c r="DE35" s="719"/>
      <c r="DF35" s="719"/>
      <c r="DG35" s="719"/>
      <c r="DH35" s="719"/>
      <c r="DI35" s="719"/>
      <c r="DJ35" s="719"/>
      <c r="DK35" s="720"/>
      <c r="DL35" s="692">
        <v>47006</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319462</v>
      </c>
      <c r="S36" s="684"/>
      <c r="T36" s="684"/>
      <c r="U36" s="684"/>
      <c r="V36" s="684"/>
      <c r="W36" s="684"/>
      <c r="X36" s="684"/>
      <c r="Y36" s="685"/>
      <c r="Z36" s="686">
        <v>1.1000000000000001</v>
      </c>
      <c r="AA36" s="686"/>
      <c r="AB36" s="686"/>
      <c r="AC36" s="686"/>
      <c r="AD36" s="687" t="s">
        <v>230</v>
      </c>
      <c r="AE36" s="687"/>
      <c r="AF36" s="687"/>
      <c r="AG36" s="687"/>
      <c r="AH36" s="687"/>
      <c r="AI36" s="687"/>
      <c r="AJ36" s="687"/>
      <c r="AK36" s="687"/>
      <c r="AL36" s="688" t="s">
        <v>127</v>
      </c>
      <c r="AM36" s="689"/>
      <c r="AN36" s="689"/>
      <c r="AO36" s="690"/>
      <c r="AP36" s="235"/>
      <c r="AQ36" s="757" t="s">
        <v>323</v>
      </c>
      <c r="AR36" s="758"/>
      <c r="AS36" s="758"/>
      <c r="AT36" s="758"/>
      <c r="AU36" s="758"/>
      <c r="AV36" s="758"/>
      <c r="AW36" s="758"/>
      <c r="AX36" s="758"/>
      <c r="AY36" s="759"/>
      <c r="AZ36" s="672">
        <v>3769692</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376044</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3620193</v>
      </c>
      <c r="CS36" s="684"/>
      <c r="CT36" s="684"/>
      <c r="CU36" s="684"/>
      <c r="CV36" s="684"/>
      <c r="CW36" s="684"/>
      <c r="CX36" s="684"/>
      <c r="CY36" s="685"/>
      <c r="CZ36" s="688">
        <v>13.2</v>
      </c>
      <c r="DA36" s="717"/>
      <c r="DB36" s="717"/>
      <c r="DC36" s="721"/>
      <c r="DD36" s="692">
        <v>3103128</v>
      </c>
      <c r="DE36" s="684"/>
      <c r="DF36" s="684"/>
      <c r="DG36" s="684"/>
      <c r="DH36" s="684"/>
      <c r="DI36" s="684"/>
      <c r="DJ36" s="684"/>
      <c r="DK36" s="685"/>
      <c r="DL36" s="692">
        <v>2454326</v>
      </c>
      <c r="DM36" s="684"/>
      <c r="DN36" s="684"/>
      <c r="DO36" s="684"/>
      <c r="DP36" s="684"/>
      <c r="DQ36" s="684"/>
      <c r="DR36" s="684"/>
      <c r="DS36" s="684"/>
      <c r="DT36" s="684"/>
      <c r="DU36" s="684"/>
      <c r="DV36" s="685"/>
      <c r="DW36" s="688">
        <v>16.399999999999999</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1000909</v>
      </c>
      <c r="S37" s="684"/>
      <c r="T37" s="684"/>
      <c r="U37" s="684"/>
      <c r="V37" s="684"/>
      <c r="W37" s="684"/>
      <c r="X37" s="684"/>
      <c r="Y37" s="685"/>
      <c r="Z37" s="686">
        <v>3.6</v>
      </c>
      <c r="AA37" s="686"/>
      <c r="AB37" s="686"/>
      <c r="AC37" s="686"/>
      <c r="AD37" s="687" t="s">
        <v>230</v>
      </c>
      <c r="AE37" s="687"/>
      <c r="AF37" s="687"/>
      <c r="AG37" s="687"/>
      <c r="AH37" s="687"/>
      <c r="AI37" s="687"/>
      <c r="AJ37" s="687"/>
      <c r="AK37" s="687"/>
      <c r="AL37" s="688" t="s">
        <v>230</v>
      </c>
      <c r="AM37" s="689"/>
      <c r="AN37" s="689"/>
      <c r="AO37" s="690"/>
      <c r="AQ37" s="761" t="s">
        <v>327</v>
      </c>
      <c r="AR37" s="762"/>
      <c r="AS37" s="762"/>
      <c r="AT37" s="762"/>
      <c r="AU37" s="762"/>
      <c r="AV37" s="762"/>
      <c r="AW37" s="762"/>
      <c r="AX37" s="762"/>
      <c r="AY37" s="763"/>
      <c r="AZ37" s="683">
        <v>691493</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314755</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1347045</v>
      </c>
      <c r="CS37" s="719"/>
      <c r="CT37" s="719"/>
      <c r="CU37" s="719"/>
      <c r="CV37" s="719"/>
      <c r="CW37" s="719"/>
      <c r="CX37" s="719"/>
      <c r="CY37" s="720"/>
      <c r="CZ37" s="688">
        <v>4.9000000000000004</v>
      </c>
      <c r="DA37" s="717"/>
      <c r="DB37" s="717"/>
      <c r="DC37" s="721"/>
      <c r="DD37" s="692">
        <v>1338688</v>
      </c>
      <c r="DE37" s="719"/>
      <c r="DF37" s="719"/>
      <c r="DG37" s="719"/>
      <c r="DH37" s="719"/>
      <c r="DI37" s="719"/>
      <c r="DJ37" s="719"/>
      <c r="DK37" s="720"/>
      <c r="DL37" s="692">
        <v>1200066</v>
      </c>
      <c r="DM37" s="719"/>
      <c r="DN37" s="719"/>
      <c r="DO37" s="719"/>
      <c r="DP37" s="719"/>
      <c r="DQ37" s="719"/>
      <c r="DR37" s="719"/>
      <c r="DS37" s="719"/>
      <c r="DT37" s="719"/>
      <c r="DU37" s="719"/>
      <c r="DV37" s="720"/>
      <c r="DW37" s="688">
        <v>8</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221012</v>
      </c>
      <c r="S38" s="684"/>
      <c r="T38" s="684"/>
      <c r="U38" s="684"/>
      <c r="V38" s="684"/>
      <c r="W38" s="684"/>
      <c r="X38" s="684"/>
      <c r="Y38" s="685"/>
      <c r="Z38" s="686">
        <v>0.8</v>
      </c>
      <c r="AA38" s="686"/>
      <c r="AB38" s="686"/>
      <c r="AC38" s="686"/>
      <c r="AD38" s="687">
        <v>568</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560500</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9646</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2512508</v>
      </c>
      <c r="CS38" s="684"/>
      <c r="CT38" s="684"/>
      <c r="CU38" s="684"/>
      <c r="CV38" s="684"/>
      <c r="CW38" s="684"/>
      <c r="CX38" s="684"/>
      <c r="CY38" s="685"/>
      <c r="CZ38" s="688">
        <v>9.1</v>
      </c>
      <c r="DA38" s="717"/>
      <c r="DB38" s="717"/>
      <c r="DC38" s="721"/>
      <c r="DD38" s="692">
        <v>1953662</v>
      </c>
      <c r="DE38" s="684"/>
      <c r="DF38" s="684"/>
      <c r="DG38" s="684"/>
      <c r="DH38" s="684"/>
      <c r="DI38" s="684"/>
      <c r="DJ38" s="684"/>
      <c r="DK38" s="685"/>
      <c r="DL38" s="692">
        <v>1868663</v>
      </c>
      <c r="DM38" s="684"/>
      <c r="DN38" s="684"/>
      <c r="DO38" s="684"/>
      <c r="DP38" s="684"/>
      <c r="DQ38" s="684"/>
      <c r="DR38" s="684"/>
      <c r="DS38" s="684"/>
      <c r="DT38" s="684"/>
      <c r="DU38" s="684"/>
      <c r="DV38" s="685"/>
      <c r="DW38" s="688">
        <v>12.5</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3339600</v>
      </c>
      <c r="S39" s="684"/>
      <c r="T39" s="684"/>
      <c r="U39" s="684"/>
      <c r="V39" s="684"/>
      <c r="W39" s="684"/>
      <c r="X39" s="684"/>
      <c r="Y39" s="685"/>
      <c r="Z39" s="686">
        <v>11.9</v>
      </c>
      <c r="AA39" s="686"/>
      <c r="AB39" s="686"/>
      <c r="AC39" s="686"/>
      <c r="AD39" s="687" t="s">
        <v>127</v>
      </c>
      <c r="AE39" s="687"/>
      <c r="AF39" s="687"/>
      <c r="AG39" s="687"/>
      <c r="AH39" s="687"/>
      <c r="AI39" s="687"/>
      <c r="AJ39" s="687"/>
      <c r="AK39" s="687"/>
      <c r="AL39" s="688" t="s">
        <v>127</v>
      </c>
      <c r="AM39" s="689"/>
      <c r="AN39" s="689"/>
      <c r="AO39" s="690"/>
      <c r="AQ39" s="761" t="s">
        <v>335</v>
      </c>
      <c r="AR39" s="762"/>
      <c r="AS39" s="762"/>
      <c r="AT39" s="762"/>
      <c r="AU39" s="762"/>
      <c r="AV39" s="762"/>
      <c r="AW39" s="762"/>
      <c r="AX39" s="762"/>
      <c r="AY39" s="763"/>
      <c r="AZ39" s="683">
        <v>5191</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15519</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32957</v>
      </c>
      <c r="CS39" s="719"/>
      <c r="CT39" s="719"/>
      <c r="CU39" s="719"/>
      <c r="CV39" s="719"/>
      <c r="CW39" s="719"/>
      <c r="CX39" s="719"/>
      <c r="CY39" s="720"/>
      <c r="CZ39" s="688">
        <v>0.1</v>
      </c>
      <c r="DA39" s="717"/>
      <c r="DB39" s="717"/>
      <c r="DC39" s="721"/>
      <c r="DD39" s="692">
        <v>312</v>
      </c>
      <c r="DE39" s="719"/>
      <c r="DF39" s="719"/>
      <c r="DG39" s="719"/>
      <c r="DH39" s="719"/>
      <c r="DI39" s="719"/>
      <c r="DJ39" s="719"/>
      <c r="DK39" s="720"/>
      <c r="DL39" s="692" t="s">
        <v>171</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230</v>
      </c>
      <c r="AA40" s="686"/>
      <c r="AB40" s="686"/>
      <c r="AC40" s="686"/>
      <c r="AD40" s="687" t="s">
        <v>127</v>
      </c>
      <c r="AE40" s="687"/>
      <c r="AF40" s="687"/>
      <c r="AG40" s="687"/>
      <c r="AH40" s="687"/>
      <c r="AI40" s="687"/>
      <c r="AJ40" s="687"/>
      <c r="AK40" s="687"/>
      <c r="AL40" s="688" t="s">
        <v>127</v>
      </c>
      <c r="AM40" s="689"/>
      <c r="AN40" s="689"/>
      <c r="AO40" s="690"/>
      <c r="AQ40" s="761" t="s">
        <v>339</v>
      </c>
      <c r="AR40" s="762"/>
      <c r="AS40" s="762"/>
      <c r="AT40" s="762"/>
      <c r="AU40" s="762"/>
      <c r="AV40" s="762"/>
      <c r="AW40" s="762"/>
      <c r="AX40" s="762"/>
      <c r="AY40" s="763"/>
      <c r="AZ40" s="683" t="s">
        <v>127</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86</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t="s">
        <v>127</v>
      </c>
      <c r="CS40" s="684"/>
      <c r="CT40" s="684"/>
      <c r="CU40" s="684"/>
      <c r="CV40" s="684"/>
      <c r="CW40" s="684"/>
      <c r="CX40" s="684"/>
      <c r="CY40" s="685"/>
      <c r="CZ40" s="688" t="s">
        <v>127</v>
      </c>
      <c r="DA40" s="717"/>
      <c r="DB40" s="717"/>
      <c r="DC40" s="721"/>
      <c r="DD40" s="692" t="s">
        <v>230</v>
      </c>
      <c r="DE40" s="684"/>
      <c r="DF40" s="684"/>
      <c r="DG40" s="684"/>
      <c r="DH40" s="684"/>
      <c r="DI40" s="684"/>
      <c r="DJ40" s="684"/>
      <c r="DK40" s="685"/>
      <c r="DL40" s="692" t="s">
        <v>230</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677200</v>
      </c>
      <c r="S41" s="684"/>
      <c r="T41" s="684"/>
      <c r="U41" s="684"/>
      <c r="V41" s="684"/>
      <c r="W41" s="684"/>
      <c r="X41" s="684"/>
      <c r="Y41" s="685"/>
      <c r="Z41" s="686">
        <v>2.4</v>
      </c>
      <c r="AA41" s="686"/>
      <c r="AB41" s="686"/>
      <c r="AC41" s="686"/>
      <c r="AD41" s="687" t="s">
        <v>230</v>
      </c>
      <c r="AE41" s="687"/>
      <c r="AF41" s="687"/>
      <c r="AG41" s="687"/>
      <c r="AH41" s="687"/>
      <c r="AI41" s="687"/>
      <c r="AJ41" s="687"/>
      <c r="AK41" s="687"/>
      <c r="AL41" s="688" t="s">
        <v>127</v>
      </c>
      <c r="AM41" s="689"/>
      <c r="AN41" s="689"/>
      <c r="AO41" s="690"/>
      <c r="AQ41" s="761" t="s">
        <v>344</v>
      </c>
      <c r="AR41" s="762"/>
      <c r="AS41" s="762"/>
      <c r="AT41" s="762"/>
      <c r="AU41" s="762"/>
      <c r="AV41" s="762"/>
      <c r="AW41" s="762"/>
      <c r="AX41" s="762"/>
      <c r="AY41" s="763"/>
      <c r="AZ41" s="683">
        <v>629584</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127</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28070804</v>
      </c>
      <c r="S42" s="769"/>
      <c r="T42" s="769"/>
      <c r="U42" s="769"/>
      <c r="V42" s="769"/>
      <c r="W42" s="769"/>
      <c r="X42" s="769"/>
      <c r="Y42" s="777"/>
      <c r="Z42" s="778">
        <v>100</v>
      </c>
      <c r="AA42" s="778"/>
      <c r="AB42" s="778"/>
      <c r="AC42" s="778"/>
      <c r="AD42" s="779">
        <v>14300336</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1882924</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329</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4687592</v>
      </c>
      <c r="CS42" s="684"/>
      <c r="CT42" s="684"/>
      <c r="CU42" s="684"/>
      <c r="CV42" s="684"/>
      <c r="CW42" s="684"/>
      <c r="CX42" s="684"/>
      <c r="CY42" s="685"/>
      <c r="CZ42" s="688">
        <v>17</v>
      </c>
      <c r="DA42" s="689"/>
      <c r="DB42" s="689"/>
      <c r="DC42" s="701"/>
      <c r="DD42" s="692">
        <v>1133529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147856</v>
      </c>
      <c r="CS43" s="719"/>
      <c r="CT43" s="719"/>
      <c r="CU43" s="719"/>
      <c r="CV43" s="719"/>
      <c r="CW43" s="719"/>
      <c r="CX43" s="719"/>
      <c r="CY43" s="720"/>
      <c r="CZ43" s="688">
        <v>0.5</v>
      </c>
      <c r="DA43" s="717"/>
      <c r="DB43" s="717"/>
      <c r="DC43" s="721"/>
      <c r="DD43" s="692">
        <v>147856</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4687592</v>
      </c>
      <c r="CS44" s="684"/>
      <c r="CT44" s="684"/>
      <c r="CU44" s="684"/>
      <c r="CV44" s="684"/>
      <c r="CW44" s="684"/>
      <c r="CX44" s="684"/>
      <c r="CY44" s="685"/>
      <c r="CZ44" s="688">
        <v>17</v>
      </c>
      <c r="DA44" s="689"/>
      <c r="DB44" s="689"/>
      <c r="DC44" s="701"/>
      <c r="DD44" s="692">
        <v>1133529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1074121</v>
      </c>
      <c r="CS45" s="719"/>
      <c r="CT45" s="719"/>
      <c r="CU45" s="719"/>
      <c r="CV45" s="719"/>
      <c r="CW45" s="719"/>
      <c r="CX45" s="719"/>
      <c r="CY45" s="720"/>
      <c r="CZ45" s="688">
        <v>3.9</v>
      </c>
      <c r="DA45" s="717"/>
      <c r="DB45" s="717"/>
      <c r="DC45" s="721"/>
      <c r="DD45" s="692">
        <v>25480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3613471</v>
      </c>
      <c r="CS46" s="684"/>
      <c r="CT46" s="684"/>
      <c r="CU46" s="684"/>
      <c r="CV46" s="684"/>
      <c r="CW46" s="684"/>
      <c r="CX46" s="684"/>
      <c r="CY46" s="685"/>
      <c r="CZ46" s="688">
        <v>13.1</v>
      </c>
      <c r="DA46" s="689"/>
      <c r="DB46" s="689"/>
      <c r="DC46" s="701"/>
      <c r="DD46" s="692">
        <v>1108049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t="s">
        <v>230</v>
      </c>
      <c r="CS47" s="719"/>
      <c r="CT47" s="719"/>
      <c r="CU47" s="719"/>
      <c r="CV47" s="719"/>
      <c r="CW47" s="719"/>
      <c r="CX47" s="719"/>
      <c r="CY47" s="720"/>
      <c r="CZ47" s="688" t="s">
        <v>127</v>
      </c>
      <c r="DA47" s="717"/>
      <c r="DB47" s="717"/>
      <c r="DC47" s="721"/>
      <c r="DD47" s="692" t="s">
        <v>127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127</v>
      </c>
      <c r="CS48" s="684"/>
      <c r="CT48" s="684"/>
      <c r="CU48" s="684"/>
      <c r="CV48" s="684"/>
      <c r="CW48" s="684"/>
      <c r="CX48" s="684"/>
      <c r="CY48" s="685"/>
      <c r="CZ48" s="688" t="s">
        <v>230</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27509638</v>
      </c>
      <c r="CS49" s="754"/>
      <c r="CT49" s="754"/>
      <c r="CU49" s="754"/>
      <c r="CV49" s="754"/>
      <c r="CW49" s="754"/>
      <c r="CX49" s="754"/>
      <c r="CY49" s="785"/>
      <c r="CZ49" s="780">
        <v>100</v>
      </c>
      <c r="DA49" s="786"/>
      <c r="DB49" s="786"/>
      <c r="DC49" s="787"/>
      <c r="DD49" s="788">
        <v>16772013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Dp2ZTopsG6UqmgHmm6TyiziIoCW9iXQQIgUz1gG/YQyOZvsFwYPYPzitqgvE/Q2ikYLmrYxnHOZoJ85BBEUK8w==" saltValue="0jVtVn4+w//kJ2yynsPcH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C113" sqref="C113:Z1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28213</v>
      </c>
      <c r="R7" s="819"/>
      <c r="S7" s="819"/>
      <c r="T7" s="819"/>
      <c r="U7" s="819"/>
      <c r="V7" s="819">
        <v>27652</v>
      </c>
      <c r="W7" s="819"/>
      <c r="X7" s="819"/>
      <c r="Y7" s="819"/>
      <c r="Z7" s="819"/>
      <c r="AA7" s="819">
        <v>561</v>
      </c>
      <c r="AB7" s="819"/>
      <c r="AC7" s="819"/>
      <c r="AD7" s="819"/>
      <c r="AE7" s="820"/>
      <c r="AF7" s="821">
        <v>505</v>
      </c>
      <c r="AG7" s="822"/>
      <c r="AH7" s="822"/>
      <c r="AI7" s="822"/>
      <c r="AJ7" s="823"/>
      <c r="AK7" s="858" t="s">
        <v>597</v>
      </c>
      <c r="AL7" s="859"/>
      <c r="AM7" s="859"/>
      <c r="AN7" s="859"/>
      <c r="AO7" s="859"/>
      <c r="AP7" s="859">
        <v>22093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589</v>
      </c>
      <c r="BT7" s="863"/>
      <c r="BU7" s="863"/>
      <c r="BV7" s="863"/>
      <c r="BW7" s="863"/>
      <c r="BX7" s="863"/>
      <c r="BY7" s="863"/>
      <c r="BZ7" s="863"/>
      <c r="CA7" s="863"/>
      <c r="CB7" s="863"/>
      <c r="CC7" s="863"/>
      <c r="CD7" s="863"/>
      <c r="CE7" s="863"/>
      <c r="CF7" s="863"/>
      <c r="CG7" s="864"/>
      <c r="CH7" s="855">
        <v>14</v>
      </c>
      <c r="CI7" s="856"/>
      <c r="CJ7" s="856"/>
      <c r="CK7" s="856"/>
      <c r="CL7" s="857"/>
      <c r="CM7" s="855">
        <v>172</v>
      </c>
      <c r="CN7" s="856"/>
      <c r="CO7" s="856"/>
      <c r="CP7" s="856"/>
      <c r="CQ7" s="857"/>
      <c r="CR7" s="855">
        <v>5</v>
      </c>
      <c r="CS7" s="856"/>
      <c r="CT7" s="856"/>
      <c r="CU7" s="856"/>
      <c r="CV7" s="857"/>
      <c r="CW7" s="855">
        <v>0</v>
      </c>
      <c r="CX7" s="856"/>
      <c r="CY7" s="856"/>
      <c r="CZ7" s="856"/>
      <c r="DA7" s="857"/>
      <c r="DB7" s="855">
        <v>0</v>
      </c>
      <c r="DC7" s="856"/>
      <c r="DD7" s="856"/>
      <c r="DE7" s="856"/>
      <c r="DF7" s="857"/>
      <c r="DG7" s="855">
        <v>612</v>
      </c>
      <c r="DH7" s="856"/>
      <c r="DI7" s="856"/>
      <c r="DJ7" s="856"/>
      <c r="DK7" s="857"/>
      <c r="DL7" s="855">
        <v>0</v>
      </c>
      <c r="DM7" s="856"/>
      <c r="DN7" s="856"/>
      <c r="DO7" s="856"/>
      <c r="DP7" s="857"/>
      <c r="DQ7" s="855">
        <v>552</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28071</v>
      </c>
      <c r="R23" s="878"/>
      <c r="S23" s="878"/>
      <c r="T23" s="878"/>
      <c r="U23" s="878"/>
      <c r="V23" s="878">
        <v>27510</v>
      </c>
      <c r="W23" s="878"/>
      <c r="X23" s="878"/>
      <c r="Y23" s="878"/>
      <c r="Z23" s="878"/>
      <c r="AA23" s="878">
        <v>561</v>
      </c>
      <c r="AB23" s="878"/>
      <c r="AC23" s="878"/>
      <c r="AD23" s="878"/>
      <c r="AE23" s="879"/>
      <c r="AF23" s="880">
        <v>505</v>
      </c>
      <c r="AG23" s="878"/>
      <c r="AH23" s="878"/>
      <c r="AI23" s="878"/>
      <c r="AJ23" s="881"/>
      <c r="AK23" s="882"/>
      <c r="AL23" s="883"/>
      <c r="AM23" s="883"/>
      <c r="AN23" s="883"/>
      <c r="AO23" s="883"/>
      <c r="AP23" s="878">
        <v>22093</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7591</v>
      </c>
      <c r="R28" s="907"/>
      <c r="S28" s="907"/>
      <c r="T28" s="907"/>
      <c r="U28" s="907"/>
      <c r="V28" s="907">
        <v>7215</v>
      </c>
      <c r="W28" s="907"/>
      <c r="X28" s="907"/>
      <c r="Y28" s="907"/>
      <c r="Z28" s="907"/>
      <c r="AA28" s="843">
        <f>Q28-V28</f>
        <v>376</v>
      </c>
      <c r="AB28" s="843"/>
      <c r="AC28" s="843"/>
      <c r="AD28" s="843"/>
      <c r="AE28" s="844"/>
      <c r="AF28" s="908">
        <v>376</v>
      </c>
      <c r="AG28" s="907"/>
      <c r="AH28" s="907"/>
      <c r="AI28" s="907"/>
      <c r="AJ28" s="909"/>
      <c r="AK28" s="910">
        <v>629</v>
      </c>
      <c r="AL28" s="902"/>
      <c r="AM28" s="902"/>
      <c r="AN28" s="902"/>
      <c r="AO28" s="902"/>
      <c r="AP28" s="902" t="s">
        <v>513</v>
      </c>
      <c r="AQ28" s="902"/>
      <c r="AR28" s="902"/>
      <c r="AS28" s="902"/>
      <c r="AT28" s="902"/>
      <c r="AU28" s="902" t="s">
        <v>513</v>
      </c>
      <c r="AV28" s="902"/>
      <c r="AW28" s="902"/>
      <c r="AX28" s="902"/>
      <c r="AY28" s="902"/>
      <c r="AZ28" s="903" t="s">
        <v>513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598</v>
      </c>
      <c r="C29" s="840"/>
      <c r="D29" s="840"/>
      <c r="E29" s="840"/>
      <c r="F29" s="840"/>
      <c r="G29" s="840"/>
      <c r="H29" s="840"/>
      <c r="I29" s="840"/>
      <c r="J29" s="840"/>
      <c r="K29" s="840"/>
      <c r="L29" s="840"/>
      <c r="M29" s="840"/>
      <c r="N29" s="840"/>
      <c r="O29" s="840"/>
      <c r="P29" s="841"/>
      <c r="Q29" s="842">
        <v>116</v>
      </c>
      <c r="R29" s="843"/>
      <c r="S29" s="843"/>
      <c r="T29" s="843"/>
      <c r="U29" s="843"/>
      <c r="V29" s="843">
        <v>116</v>
      </c>
      <c r="W29" s="843"/>
      <c r="X29" s="843"/>
      <c r="Y29" s="843"/>
      <c r="Z29" s="843"/>
      <c r="AA29" s="843">
        <f t="shared" ref="AA29:AA33" si="0">Q29-V29</f>
        <v>0</v>
      </c>
      <c r="AB29" s="843"/>
      <c r="AC29" s="843"/>
      <c r="AD29" s="843"/>
      <c r="AE29" s="844"/>
      <c r="AF29" s="845">
        <v>0</v>
      </c>
      <c r="AG29" s="846"/>
      <c r="AH29" s="846"/>
      <c r="AI29" s="846"/>
      <c r="AJ29" s="847"/>
      <c r="AK29" s="913">
        <v>0.3</v>
      </c>
      <c r="AL29" s="914"/>
      <c r="AM29" s="914"/>
      <c r="AN29" s="914"/>
      <c r="AO29" s="914"/>
      <c r="AP29" s="915" t="s">
        <v>513</v>
      </c>
      <c r="AQ29" s="916"/>
      <c r="AR29" s="916"/>
      <c r="AS29" s="916"/>
      <c r="AT29" s="913"/>
      <c r="AU29" s="914" t="s">
        <v>513</v>
      </c>
      <c r="AV29" s="914"/>
      <c r="AW29" s="914"/>
      <c r="AX29" s="914"/>
      <c r="AY29" s="914"/>
      <c r="AZ29" s="917" t="s">
        <v>513</v>
      </c>
      <c r="BA29" s="917"/>
      <c r="BB29" s="917"/>
      <c r="BC29" s="917"/>
      <c r="BD29" s="917"/>
      <c r="BE29" s="911"/>
      <c r="BF29" s="911"/>
      <c r="BG29" s="911"/>
      <c r="BH29" s="911"/>
      <c r="BI29" s="912"/>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399</v>
      </c>
      <c r="C30" s="840"/>
      <c r="D30" s="840"/>
      <c r="E30" s="840"/>
      <c r="F30" s="840"/>
      <c r="G30" s="840"/>
      <c r="H30" s="840"/>
      <c r="I30" s="840"/>
      <c r="J30" s="840"/>
      <c r="K30" s="840"/>
      <c r="L30" s="840"/>
      <c r="M30" s="840"/>
      <c r="N30" s="840"/>
      <c r="O30" s="840"/>
      <c r="P30" s="841"/>
      <c r="Q30" s="842">
        <v>20</v>
      </c>
      <c r="R30" s="843"/>
      <c r="S30" s="843"/>
      <c r="T30" s="843"/>
      <c r="U30" s="843"/>
      <c r="V30" s="843">
        <v>356</v>
      </c>
      <c r="W30" s="843"/>
      <c r="X30" s="843"/>
      <c r="Y30" s="843"/>
      <c r="Z30" s="843"/>
      <c r="AA30" s="843">
        <f t="shared" si="0"/>
        <v>-336</v>
      </c>
      <c r="AB30" s="843"/>
      <c r="AC30" s="843"/>
      <c r="AD30" s="843"/>
      <c r="AE30" s="844"/>
      <c r="AF30" s="845">
        <v>-336</v>
      </c>
      <c r="AG30" s="846"/>
      <c r="AH30" s="846"/>
      <c r="AI30" s="846"/>
      <c r="AJ30" s="847"/>
      <c r="AK30" s="913" t="s">
        <v>513</v>
      </c>
      <c r="AL30" s="914"/>
      <c r="AM30" s="914"/>
      <c r="AN30" s="914"/>
      <c r="AO30" s="914"/>
      <c r="AP30" s="915" t="s">
        <v>513</v>
      </c>
      <c r="AQ30" s="916"/>
      <c r="AR30" s="916"/>
      <c r="AS30" s="916"/>
      <c r="AT30" s="913"/>
      <c r="AU30" s="914" t="s">
        <v>513</v>
      </c>
      <c r="AV30" s="914"/>
      <c r="AW30" s="914"/>
      <c r="AX30" s="914"/>
      <c r="AY30" s="914"/>
      <c r="AZ30" s="917" t="s">
        <v>513</v>
      </c>
      <c r="BA30" s="917"/>
      <c r="BB30" s="917"/>
      <c r="BC30" s="917"/>
      <c r="BD30" s="917"/>
      <c r="BE30" s="911"/>
      <c r="BF30" s="911"/>
      <c r="BG30" s="911"/>
      <c r="BH30" s="911"/>
      <c r="BI30" s="912"/>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400</v>
      </c>
      <c r="C31" s="840"/>
      <c r="D31" s="840"/>
      <c r="E31" s="840"/>
      <c r="F31" s="840"/>
      <c r="G31" s="840"/>
      <c r="H31" s="840"/>
      <c r="I31" s="840"/>
      <c r="J31" s="840"/>
      <c r="K31" s="840"/>
      <c r="L31" s="840"/>
      <c r="M31" s="840"/>
      <c r="N31" s="840"/>
      <c r="O31" s="840"/>
      <c r="P31" s="841"/>
      <c r="Q31" s="842">
        <v>6330</v>
      </c>
      <c r="R31" s="843"/>
      <c r="S31" s="843"/>
      <c r="T31" s="843"/>
      <c r="U31" s="843"/>
      <c r="V31" s="843">
        <v>6196</v>
      </c>
      <c r="W31" s="843"/>
      <c r="X31" s="843"/>
      <c r="Y31" s="843"/>
      <c r="Z31" s="843"/>
      <c r="AA31" s="843">
        <f t="shared" si="0"/>
        <v>134</v>
      </c>
      <c r="AB31" s="843"/>
      <c r="AC31" s="843"/>
      <c r="AD31" s="843"/>
      <c r="AE31" s="844"/>
      <c r="AF31" s="845">
        <v>133</v>
      </c>
      <c r="AG31" s="846"/>
      <c r="AH31" s="846"/>
      <c r="AI31" s="846"/>
      <c r="AJ31" s="847"/>
      <c r="AK31" s="913">
        <v>914</v>
      </c>
      <c r="AL31" s="914"/>
      <c r="AM31" s="914"/>
      <c r="AN31" s="914"/>
      <c r="AO31" s="914"/>
      <c r="AP31" s="915" t="s">
        <v>513</v>
      </c>
      <c r="AQ31" s="916"/>
      <c r="AR31" s="916"/>
      <c r="AS31" s="916"/>
      <c r="AT31" s="913"/>
      <c r="AU31" s="914" t="s">
        <v>513</v>
      </c>
      <c r="AV31" s="914"/>
      <c r="AW31" s="914"/>
      <c r="AX31" s="914"/>
      <c r="AY31" s="914"/>
      <c r="AZ31" s="917" t="s">
        <v>513</v>
      </c>
      <c r="BA31" s="917"/>
      <c r="BB31" s="917"/>
      <c r="BC31" s="917"/>
      <c r="BD31" s="917"/>
      <c r="BE31" s="911"/>
      <c r="BF31" s="911"/>
      <c r="BG31" s="911"/>
      <c r="BH31" s="911"/>
      <c r="BI31" s="912"/>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401</v>
      </c>
      <c r="C32" s="840"/>
      <c r="D32" s="840"/>
      <c r="E32" s="840"/>
      <c r="F32" s="840"/>
      <c r="G32" s="840"/>
      <c r="H32" s="840"/>
      <c r="I32" s="840"/>
      <c r="J32" s="840"/>
      <c r="K32" s="840"/>
      <c r="L32" s="840"/>
      <c r="M32" s="840"/>
      <c r="N32" s="840"/>
      <c r="O32" s="840"/>
      <c r="P32" s="841"/>
      <c r="Q32" s="842">
        <v>47</v>
      </c>
      <c r="R32" s="843"/>
      <c r="S32" s="843"/>
      <c r="T32" s="843"/>
      <c r="U32" s="843"/>
      <c r="V32" s="843">
        <v>40</v>
      </c>
      <c r="W32" s="843"/>
      <c r="X32" s="843"/>
      <c r="Y32" s="843"/>
      <c r="Z32" s="843"/>
      <c r="AA32" s="843">
        <f t="shared" si="0"/>
        <v>7</v>
      </c>
      <c r="AB32" s="843"/>
      <c r="AC32" s="843"/>
      <c r="AD32" s="843"/>
      <c r="AE32" s="844"/>
      <c r="AF32" s="845">
        <v>7</v>
      </c>
      <c r="AG32" s="846"/>
      <c r="AH32" s="846"/>
      <c r="AI32" s="846"/>
      <c r="AJ32" s="847"/>
      <c r="AK32" s="913">
        <v>9</v>
      </c>
      <c r="AL32" s="914"/>
      <c r="AM32" s="914"/>
      <c r="AN32" s="914"/>
      <c r="AO32" s="914"/>
      <c r="AP32" s="915" t="s">
        <v>513</v>
      </c>
      <c r="AQ32" s="916"/>
      <c r="AR32" s="916"/>
      <c r="AS32" s="916"/>
      <c r="AT32" s="913"/>
      <c r="AU32" s="914" t="s">
        <v>513</v>
      </c>
      <c r="AV32" s="914"/>
      <c r="AW32" s="914"/>
      <c r="AX32" s="914"/>
      <c r="AY32" s="914"/>
      <c r="AZ32" s="917" t="s">
        <v>513</v>
      </c>
      <c r="BA32" s="917"/>
      <c r="BB32" s="917"/>
      <c r="BC32" s="917"/>
      <c r="BD32" s="917"/>
      <c r="BE32" s="911"/>
      <c r="BF32" s="911"/>
      <c r="BG32" s="911"/>
      <c r="BH32" s="911"/>
      <c r="BI32" s="912"/>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402</v>
      </c>
      <c r="C33" s="840"/>
      <c r="D33" s="840"/>
      <c r="E33" s="840"/>
      <c r="F33" s="840"/>
      <c r="G33" s="840"/>
      <c r="H33" s="840"/>
      <c r="I33" s="840"/>
      <c r="J33" s="840"/>
      <c r="K33" s="840"/>
      <c r="L33" s="840"/>
      <c r="M33" s="840"/>
      <c r="N33" s="840"/>
      <c r="O33" s="840"/>
      <c r="P33" s="841"/>
      <c r="Q33" s="842">
        <v>864</v>
      </c>
      <c r="R33" s="843"/>
      <c r="S33" s="843"/>
      <c r="T33" s="843"/>
      <c r="U33" s="843"/>
      <c r="V33" s="843">
        <v>861</v>
      </c>
      <c r="W33" s="843"/>
      <c r="X33" s="843"/>
      <c r="Y33" s="843"/>
      <c r="Z33" s="843"/>
      <c r="AA33" s="843">
        <f t="shared" si="0"/>
        <v>3</v>
      </c>
      <c r="AB33" s="843"/>
      <c r="AC33" s="843"/>
      <c r="AD33" s="843"/>
      <c r="AE33" s="844"/>
      <c r="AF33" s="845">
        <v>3</v>
      </c>
      <c r="AG33" s="846"/>
      <c r="AH33" s="846"/>
      <c r="AI33" s="846"/>
      <c r="AJ33" s="847"/>
      <c r="AK33" s="913">
        <v>218</v>
      </c>
      <c r="AL33" s="914"/>
      <c r="AM33" s="914"/>
      <c r="AN33" s="914"/>
      <c r="AO33" s="914"/>
      <c r="AP33" s="915" t="s">
        <v>513</v>
      </c>
      <c r="AQ33" s="916"/>
      <c r="AR33" s="916"/>
      <c r="AS33" s="916"/>
      <c r="AT33" s="913"/>
      <c r="AU33" s="914" t="s">
        <v>513</v>
      </c>
      <c r="AV33" s="914"/>
      <c r="AW33" s="914"/>
      <c r="AX33" s="914"/>
      <c r="AY33" s="914"/>
      <c r="AZ33" s="917" t="s">
        <v>513</v>
      </c>
      <c r="BA33" s="917"/>
      <c r="BB33" s="917"/>
      <c r="BC33" s="917"/>
      <c r="BD33" s="917"/>
      <c r="BE33" s="911"/>
      <c r="BF33" s="911"/>
      <c r="BG33" s="911"/>
      <c r="BH33" s="911"/>
      <c r="BI33" s="912"/>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403</v>
      </c>
      <c r="C34" s="840"/>
      <c r="D34" s="840"/>
      <c r="E34" s="840"/>
      <c r="F34" s="840"/>
      <c r="G34" s="840"/>
      <c r="H34" s="840"/>
      <c r="I34" s="840"/>
      <c r="J34" s="840"/>
      <c r="K34" s="840"/>
      <c r="L34" s="840"/>
      <c r="M34" s="840"/>
      <c r="N34" s="840"/>
      <c r="O34" s="840"/>
      <c r="P34" s="841"/>
      <c r="Q34" s="842">
        <v>1737</v>
      </c>
      <c r="R34" s="843"/>
      <c r="S34" s="843"/>
      <c r="T34" s="843"/>
      <c r="U34" s="843"/>
      <c r="V34" s="843">
        <v>1525</v>
      </c>
      <c r="W34" s="843"/>
      <c r="X34" s="843"/>
      <c r="Y34" s="843"/>
      <c r="Z34" s="843"/>
      <c r="AA34" s="843">
        <f>Q34-V34</f>
        <v>212</v>
      </c>
      <c r="AB34" s="843"/>
      <c r="AC34" s="843"/>
      <c r="AD34" s="843"/>
      <c r="AE34" s="844"/>
      <c r="AF34" s="845">
        <v>1034</v>
      </c>
      <c r="AG34" s="846"/>
      <c r="AH34" s="846"/>
      <c r="AI34" s="846"/>
      <c r="AJ34" s="847"/>
      <c r="AK34" s="913">
        <v>5</v>
      </c>
      <c r="AL34" s="914"/>
      <c r="AM34" s="914"/>
      <c r="AN34" s="914"/>
      <c r="AO34" s="914"/>
      <c r="AP34" s="914">
        <v>2043</v>
      </c>
      <c r="AQ34" s="914"/>
      <c r="AR34" s="914"/>
      <c r="AS34" s="914"/>
      <c r="AT34" s="914"/>
      <c r="AU34" s="914" t="s">
        <v>513</v>
      </c>
      <c r="AV34" s="914"/>
      <c r="AW34" s="914"/>
      <c r="AX34" s="914"/>
      <c r="AY34" s="914"/>
      <c r="AZ34" s="917" t="s">
        <v>513</v>
      </c>
      <c r="BA34" s="917"/>
      <c r="BB34" s="917"/>
      <c r="BC34" s="917"/>
      <c r="BD34" s="917"/>
      <c r="BE34" s="911" t="s">
        <v>404</v>
      </c>
      <c r="BF34" s="911"/>
      <c r="BG34" s="911"/>
      <c r="BH34" s="911"/>
      <c r="BI34" s="912"/>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599</v>
      </c>
      <c r="C35" s="840"/>
      <c r="D35" s="840"/>
      <c r="E35" s="840"/>
      <c r="F35" s="840"/>
      <c r="G35" s="840"/>
      <c r="H35" s="840"/>
      <c r="I35" s="840"/>
      <c r="J35" s="840"/>
      <c r="K35" s="840"/>
      <c r="L35" s="840"/>
      <c r="M35" s="840"/>
      <c r="N35" s="840"/>
      <c r="O35" s="840"/>
      <c r="P35" s="841"/>
      <c r="Q35" s="842">
        <v>7415</v>
      </c>
      <c r="R35" s="843"/>
      <c r="S35" s="843"/>
      <c r="T35" s="843"/>
      <c r="U35" s="843"/>
      <c r="V35" s="843">
        <v>7816</v>
      </c>
      <c r="W35" s="843"/>
      <c r="X35" s="843"/>
      <c r="Y35" s="843"/>
      <c r="Z35" s="843"/>
      <c r="AA35" s="843">
        <f t="shared" ref="AA35:AA36" si="1">Q35-V35</f>
        <v>-401</v>
      </c>
      <c r="AB35" s="843"/>
      <c r="AC35" s="843"/>
      <c r="AD35" s="843"/>
      <c r="AE35" s="844"/>
      <c r="AF35" s="845">
        <v>358</v>
      </c>
      <c r="AG35" s="846"/>
      <c r="AH35" s="846"/>
      <c r="AI35" s="846"/>
      <c r="AJ35" s="847"/>
      <c r="AK35" s="913">
        <v>561</v>
      </c>
      <c r="AL35" s="914"/>
      <c r="AM35" s="914"/>
      <c r="AN35" s="914"/>
      <c r="AO35" s="914"/>
      <c r="AP35" s="914">
        <v>3622</v>
      </c>
      <c r="AQ35" s="914"/>
      <c r="AR35" s="914"/>
      <c r="AS35" s="914"/>
      <c r="AT35" s="914"/>
      <c r="AU35" s="914">
        <v>2119</v>
      </c>
      <c r="AV35" s="914"/>
      <c r="AW35" s="914"/>
      <c r="AX35" s="914"/>
      <c r="AY35" s="914"/>
      <c r="AZ35" s="917" t="s">
        <v>513</v>
      </c>
      <c r="BA35" s="917"/>
      <c r="BB35" s="917"/>
      <c r="BC35" s="917"/>
      <c r="BD35" s="917"/>
      <c r="BE35" s="911" t="s">
        <v>404</v>
      </c>
      <c r="BF35" s="911"/>
      <c r="BG35" s="911"/>
      <c r="BH35" s="911"/>
      <c r="BI35" s="912"/>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406</v>
      </c>
      <c r="C36" s="840"/>
      <c r="D36" s="840"/>
      <c r="E36" s="840"/>
      <c r="F36" s="840"/>
      <c r="G36" s="840"/>
      <c r="H36" s="840"/>
      <c r="I36" s="840"/>
      <c r="J36" s="840"/>
      <c r="K36" s="840"/>
      <c r="L36" s="840"/>
      <c r="M36" s="840"/>
      <c r="N36" s="840"/>
      <c r="O36" s="840"/>
      <c r="P36" s="841"/>
      <c r="Q36" s="842">
        <v>1347</v>
      </c>
      <c r="R36" s="843"/>
      <c r="S36" s="843"/>
      <c r="T36" s="843"/>
      <c r="U36" s="843"/>
      <c r="V36" s="843">
        <v>1289</v>
      </c>
      <c r="W36" s="843"/>
      <c r="X36" s="843"/>
      <c r="Y36" s="843"/>
      <c r="Z36" s="843"/>
      <c r="AA36" s="843">
        <f t="shared" si="1"/>
        <v>58</v>
      </c>
      <c r="AB36" s="843"/>
      <c r="AC36" s="843"/>
      <c r="AD36" s="843"/>
      <c r="AE36" s="844"/>
      <c r="AF36" s="845">
        <v>101</v>
      </c>
      <c r="AG36" s="846"/>
      <c r="AH36" s="846"/>
      <c r="AI36" s="846"/>
      <c r="AJ36" s="847"/>
      <c r="AK36" s="913">
        <v>691</v>
      </c>
      <c r="AL36" s="914"/>
      <c r="AM36" s="914"/>
      <c r="AN36" s="914"/>
      <c r="AO36" s="914"/>
      <c r="AP36" s="914">
        <v>15287</v>
      </c>
      <c r="AQ36" s="914"/>
      <c r="AR36" s="914"/>
      <c r="AS36" s="914"/>
      <c r="AT36" s="914"/>
      <c r="AU36" s="914">
        <v>11634</v>
      </c>
      <c r="AV36" s="914"/>
      <c r="AW36" s="914"/>
      <c r="AX36" s="914"/>
      <c r="AY36" s="914"/>
      <c r="AZ36" s="917" t="s">
        <v>513</v>
      </c>
      <c r="BA36" s="917"/>
      <c r="BB36" s="917"/>
      <c r="BC36" s="917"/>
      <c r="BD36" s="917"/>
      <c r="BE36" s="911" t="s">
        <v>404</v>
      </c>
      <c r="BF36" s="911"/>
      <c r="BG36" s="911"/>
      <c r="BH36" s="911"/>
      <c r="BI36" s="912"/>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3"/>
      <c r="AL37" s="914"/>
      <c r="AM37" s="914"/>
      <c r="AN37" s="914"/>
      <c r="AO37" s="914"/>
      <c r="AP37" s="914"/>
      <c r="AQ37" s="914"/>
      <c r="AR37" s="914"/>
      <c r="AS37" s="914"/>
      <c r="AT37" s="914"/>
      <c r="AU37" s="914"/>
      <c r="AV37" s="914"/>
      <c r="AW37" s="914"/>
      <c r="AX37" s="914"/>
      <c r="AY37" s="914"/>
      <c r="AZ37" s="917"/>
      <c r="BA37" s="917"/>
      <c r="BB37" s="917"/>
      <c r="BC37" s="917"/>
      <c r="BD37" s="917"/>
      <c r="BE37" s="911"/>
      <c r="BF37" s="911"/>
      <c r="BG37" s="911"/>
      <c r="BH37" s="911"/>
      <c r="BI37" s="912"/>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3"/>
      <c r="AL38" s="914"/>
      <c r="AM38" s="914"/>
      <c r="AN38" s="914"/>
      <c r="AO38" s="914"/>
      <c r="AP38" s="914"/>
      <c r="AQ38" s="914"/>
      <c r="AR38" s="914"/>
      <c r="AS38" s="914"/>
      <c r="AT38" s="914"/>
      <c r="AU38" s="914"/>
      <c r="AV38" s="914"/>
      <c r="AW38" s="914"/>
      <c r="AX38" s="914"/>
      <c r="AY38" s="914"/>
      <c r="AZ38" s="917"/>
      <c r="BA38" s="917"/>
      <c r="BB38" s="917"/>
      <c r="BC38" s="917"/>
      <c r="BD38" s="917"/>
      <c r="BE38" s="911"/>
      <c r="BF38" s="911"/>
      <c r="BG38" s="911"/>
      <c r="BH38" s="911"/>
      <c r="BI38" s="912"/>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3"/>
      <c r="AL39" s="914"/>
      <c r="AM39" s="914"/>
      <c r="AN39" s="914"/>
      <c r="AO39" s="914"/>
      <c r="AP39" s="914"/>
      <c r="AQ39" s="914"/>
      <c r="AR39" s="914"/>
      <c r="AS39" s="914"/>
      <c r="AT39" s="914"/>
      <c r="AU39" s="914"/>
      <c r="AV39" s="914"/>
      <c r="AW39" s="914"/>
      <c r="AX39" s="914"/>
      <c r="AY39" s="914"/>
      <c r="AZ39" s="917"/>
      <c r="BA39" s="917"/>
      <c r="BB39" s="917"/>
      <c r="BC39" s="917"/>
      <c r="BD39" s="917"/>
      <c r="BE39" s="911"/>
      <c r="BF39" s="911"/>
      <c r="BG39" s="911"/>
      <c r="BH39" s="911"/>
      <c r="BI39" s="912"/>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3"/>
      <c r="AL40" s="914"/>
      <c r="AM40" s="914"/>
      <c r="AN40" s="914"/>
      <c r="AO40" s="914"/>
      <c r="AP40" s="914"/>
      <c r="AQ40" s="914"/>
      <c r="AR40" s="914"/>
      <c r="AS40" s="914"/>
      <c r="AT40" s="914"/>
      <c r="AU40" s="914"/>
      <c r="AV40" s="914"/>
      <c r="AW40" s="914"/>
      <c r="AX40" s="914"/>
      <c r="AY40" s="914"/>
      <c r="AZ40" s="917"/>
      <c r="BA40" s="917"/>
      <c r="BB40" s="917"/>
      <c r="BC40" s="917"/>
      <c r="BD40" s="917"/>
      <c r="BE40" s="911"/>
      <c r="BF40" s="911"/>
      <c r="BG40" s="911"/>
      <c r="BH40" s="911"/>
      <c r="BI40" s="912"/>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3"/>
      <c r="AL41" s="914"/>
      <c r="AM41" s="914"/>
      <c r="AN41" s="914"/>
      <c r="AO41" s="914"/>
      <c r="AP41" s="914"/>
      <c r="AQ41" s="914"/>
      <c r="AR41" s="914"/>
      <c r="AS41" s="914"/>
      <c r="AT41" s="914"/>
      <c r="AU41" s="914"/>
      <c r="AV41" s="914"/>
      <c r="AW41" s="914"/>
      <c r="AX41" s="914"/>
      <c r="AY41" s="914"/>
      <c r="AZ41" s="917"/>
      <c r="BA41" s="917"/>
      <c r="BB41" s="917"/>
      <c r="BC41" s="917"/>
      <c r="BD41" s="917"/>
      <c r="BE41" s="911"/>
      <c r="BF41" s="911"/>
      <c r="BG41" s="911"/>
      <c r="BH41" s="911"/>
      <c r="BI41" s="912"/>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3"/>
      <c r="AL42" s="914"/>
      <c r="AM42" s="914"/>
      <c r="AN42" s="914"/>
      <c r="AO42" s="914"/>
      <c r="AP42" s="914"/>
      <c r="AQ42" s="914"/>
      <c r="AR42" s="914"/>
      <c r="AS42" s="914"/>
      <c r="AT42" s="914"/>
      <c r="AU42" s="914"/>
      <c r="AV42" s="914"/>
      <c r="AW42" s="914"/>
      <c r="AX42" s="914"/>
      <c r="AY42" s="914"/>
      <c r="AZ42" s="917"/>
      <c r="BA42" s="917"/>
      <c r="BB42" s="917"/>
      <c r="BC42" s="917"/>
      <c r="BD42" s="917"/>
      <c r="BE42" s="911"/>
      <c r="BF42" s="911"/>
      <c r="BG42" s="911"/>
      <c r="BH42" s="911"/>
      <c r="BI42" s="912"/>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3"/>
      <c r="AL43" s="914"/>
      <c r="AM43" s="914"/>
      <c r="AN43" s="914"/>
      <c r="AO43" s="914"/>
      <c r="AP43" s="914"/>
      <c r="AQ43" s="914"/>
      <c r="AR43" s="914"/>
      <c r="AS43" s="914"/>
      <c r="AT43" s="914"/>
      <c r="AU43" s="914"/>
      <c r="AV43" s="914"/>
      <c r="AW43" s="914"/>
      <c r="AX43" s="914"/>
      <c r="AY43" s="914"/>
      <c r="AZ43" s="917"/>
      <c r="BA43" s="917"/>
      <c r="BB43" s="917"/>
      <c r="BC43" s="917"/>
      <c r="BD43" s="917"/>
      <c r="BE43" s="911"/>
      <c r="BF43" s="911"/>
      <c r="BG43" s="911"/>
      <c r="BH43" s="911"/>
      <c r="BI43" s="912"/>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3"/>
      <c r="AL44" s="914"/>
      <c r="AM44" s="914"/>
      <c r="AN44" s="914"/>
      <c r="AO44" s="914"/>
      <c r="AP44" s="914"/>
      <c r="AQ44" s="914"/>
      <c r="AR44" s="914"/>
      <c r="AS44" s="914"/>
      <c r="AT44" s="914"/>
      <c r="AU44" s="914"/>
      <c r="AV44" s="914"/>
      <c r="AW44" s="914"/>
      <c r="AX44" s="914"/>
      <c r="AY44" s="914"/>
      <c r="AZ44" s="917"/>
      <c r="BA44" s="917"/>
      <c r="BB44" s="917"/>
      <c r="BC44" s="917"/>
      <c r="BD44" s="917"/>
      <c r="BE44" s="911"/>
      <c r="BF44" s="911"/>
      <c r="BG44" s="911"/>
      <c r="BH44" s="911"/>
      <c r="BI44" s="912"/>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3"/>
      <c r="AL45" s="914"/>
      <c r="AM45" s="914"/>
      <c r="AN45" s="914"/>
      <c r="AO45" s="914"/>
      <c r="AP45" s="914"/>
      <c r="AQ45" s="914"/>
      <c r="AR45" s="914"/>
      <c r="AS45" s="914"/>
      <c r="AT45" s="914"/>
      <c r="AU45" s="914"/>
      <c r="AV45" s="914"/>
      <c r="AW45" s="914"/>
      <c r="AX45" s="914"/>
      <c r="AY45" s="914"/>
      <c r="AZ45" s="917"/>
      <c r="BA45" s="917"/>
      <c r="BB45" s="917"/>
      <c r="BC45" s="917"/>
      <c r="BD45" s="917"/>
      <c r="BE45" s="911"/>
      <c r="BF45" s="911"/>
      <c r="BG45" s="911"/>
      <c r="BH45" s="911"/>
      <c r="BI45" s="912"/>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3"/>
      <c r="AL46" s="914"/>
      <c r="AM46" s="914"/>
      <c r="AN46" s="914"/>
      <c r="AO46" s="914"/>
      <c r="AP46" s="914"/>
      <c r="AQ46" s="914"/>
      <c r="AR46" s="914"/>
      <c r="AS46" s="914"/>
      <c r="AT46" s="914"/>
      <c r="AU46" s="914"/>
      <c r="AV46" s="914"/>
      <c r="AW46" s="914"/>
      <c r="AX46" s="914"/>
      <c r="AY46" s="914"/>
      <c r="AZ46" s="917"/>
      <c r="BA46" s="917"/>
      <c r="BB46" s="917"/>
      <c r="BC46" s="917"/>
      <c r="BD46" s="917"/>
      <c r="BE46" s="911"/>
      <c r="BF46" s="911"/>
      <c r="BG46" s="911"/>
      <c r="BH46" s="911"/>
      <c r="BI46" s="912"/>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3"/>
      <c r="AL47" s="914"/>
      <c r="AM47" s="914"/>
      <c r="AN47" s="914"/>
      <c r="AO47" s="914"/>
      <c r="AP47" s="914"/>
      <c r="AQ47" s="914"/>
      <c r="AR47" s="914"/>
      <c r="AS47" s="914"/>
      <c r="AT47" s="914"/>
      <c r="AU47" s="914"/>
      <c r="AV47" s="914"/>
      <c r="AW47" s="914"/>
      <c r="AX47" s="914"/>
      <c r="AY47" s="914"/>
      <c r="AZ47" s="917"/>
      <c r="BA47" s="917"/>
      <c r="BB47" s="917"/>
      <c r="BC47" s="917"/>
      <c r="BD47" s="917"/>
      <c r="BE47" s="911"/>
      <c r="BF47" s="911"/>
      <c r="BG47" s="911"/>
      <c r="BH47" s="911"/>
      <c r="BI47" s="912"/>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3"/>
      <c r="AL48" s="914"/>
      <c r="AM48" s="914"/>
      <c r="AN48" s="914"/>
      <c r="AO48" s="914"/>
      <c r="AP48" s="914"/>
      <c r="AQ48" s="914"/>
      <c r="AR48" s="914"/>
      <c r="AS48" s="914"/>
      <c r="AT48" s="914"/>
      <c r="AU48" s="914"/>
      <c r="AV48" s="914"/>
      <c r="AW48" s="914"/>
      <c r="AX48" s="914"/>
      <c r="AY48" s="914"/>
      <c r="AZ48" s="917"/>
      <c r="BA48" s="917"/>
      <c r="BB48" s="917"/>
      <c r="BC48" s="917"/>
      <c r="BD48" s="917"/>
      <c r="BE48" s="911"/>
      <c r="BF48" s="911"/>
      <c r="BG48" s="911"/>
      <c r="BH48" s="911"/>
      <c r="BI48" s="912"/>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3"/>
      <c r="AL49" s="914"/>
      <c r="AM49" s="914"/>
      <c r="AN49" s="914"/>
      <c r="AO49" s="914"/>
      <c r="AP49" s="914"/>
      <c r="AQ49" s="914"/>
      <c r="AR49" s="914"/>
      <c r="AS49" s="914"/>
      <c r="AT49" s="914"/>
      <c r="AU49" s="914"/>
      <c r="AV49" s="914"/>
      <c r="AW49" s="914"/>
      <c r="AX49" s="914"/>
      <c r="AY49" s="914"/>
      <c r="AZ49" s="917"/>
      <c r="BA49" s="917"/>
      <c r="BB49" s="917"/>
      <c r="BC49" s="917"/>
      <c r="BD49" s="917"/>
      <c r="BE49" s="911"/>
      <c r="BF49" s="911"/>
      <c r="BG49" s="911"/>
      <c r="BH49" s="911"/>
      <c r="BI49" s="912"/>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1"/>
      <c r="BF50" s="911"/>
      <c r="BG50" s="911"/>
      <c r="BH50" s="911"/>
      <c r="BI50" s="912"/>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1"/>
      <c r="BF51" s="911"/>
      <c r="BG51" s="911"/>
      <c r="BH51" s="911"/>
      <c r="BI51" s="912"/>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1"/>
      <c r="BF52" s="911"/>
      <c r="BG52" s="911"/>
      <c r="BH52" s="911"/>
      <c r="BI52" s="912"/>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1"/>
      <c r="BF53" s="911"/>
      <c r="BG53" s="911"/>
      <c r="BH53" s="911"/>
      <c r="BI53" s="912"/>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1"/>
      <c r="BF54" s="911"/>
      <c r="BG54" s="911"/>
      <c r="BH54" s="911"/>
      <c r="BI54" s="912"/>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1"/>
      <c r="BF55" s="911"/>
      <c r="BG55" s="911"/>
      <c r="BH55" s="911"/>
      <c r="BI55" s="912"/>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1"/>
      <c r="BF56" s="911"/>
      <c r="BG56" s="911"/>
      <c r="BH56" s="911"/>
      <c r="BI56" s="912"/>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1"/>
      <c r="BF57" s="911"/>
      <c r="BG57" s="911"/>
      <c r="BH57" s="911"/>
      <c r="BI57" s="912"/>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1"/>
      <c r="BF58" s="911"/>
      <c r="BG58" s="911"/>
      <c r="BH58" s="911"/>
      <c r="BI58" s="912"/>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1"/>
      <c r="BF59" s="911"/>
      <c r="BG59" s="911"/>
      <c r="BH59" s="911"/>
      <c r="BI59" s="912"/>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1"/>
      <c r="BF60" s="911"/>
      <c r="BG60" s="911"/>
      <c r="BH60" s="911"/>
      <c r="BI60" s="912"/>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1"/>
      <c r="BF61" s="911"/>
      <c r="BG61" s="911"/>
      <c r="BH61" s="911"/>
      <c r="BI61" s="912"/>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1"/>
      <c r="BF62" s="911"/>
      <c r="BG62" s="911"/>
      <c r="BH62" s="911"/>
      <c r="BI62" s="912"/>
      <c r="BJ62" s="930"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408</v>
      </c>
      <c r="C63" s="875"/>
      <c r="D63" s="875"/>
      <c r="E63" s="875"/>
      <c r="F63" s="875"/>
      <c r="G63" s="875"/>
      <c r="H63" s="875"/>
      <c r="I63" s="875"/>
      <c r="J63" s="875"/>
      <c r="K63" s="875"/>
      <c r="L63" s="875"/>
      <c r="M63" s="875"/>
      <c r="N63" s="875"/>
      <c r="O63" s="875"/>
      <c r="P63" s="876"/>
      <c r="Q63" s="923"/>
      <c r="R63" s="924"/>
      <c r="S63" s="924"/>
      <c r="T63" s="924"/>
      <c r="U63" s="924"/>
      <c r="V63" s="924"/>
      <c r="W63" s="924"/>
      <c r="X63" s="924"/>
      <c r="Y63" s="924"/>
      <c r="Z63" s="924"/>
      <c r="AA63" s="924"/>
      <c r="AB63" s="924"/>
      <c r="AC63" s="924"/>
      <c r="AD63" s="924"/>
      <c r="AE63" s="925"/>
      <c r="AF63" s="926">
        <v>1676</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409</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390</v>
      </c>
      <c r="R66" s="802"/>
      <c r="S66" s="802"/>
      <c r="T66" s="802"/>
      <c r="U66" s="803"/>
      <c r="V66" s="801" t="s">
        <v>412</v>
      </c>
      <c r="W66" s="802"/>
      <c r="X66" s="802"/>
      <c r="Y66" s="802"/>
      <c r="Z66" s="803"/>
      <c r="AA66" s="801" t="s">
        <v>413</v>
      </c>
      <c r="AB66" s="802"/>
      <c r="AC66" s="802"/>
      <c r="AD66" s="802"/>
      <c r="AE66" s="803"/>
      <c r="AF66" s="937" t="s">
        <v>414</v>
      </c>
      <c r="AG66" s="897"/>
      <c r="AH66" s="897"/>
      <c r="AI66" s="897"/>
      <c r="AJ66" s="938"/>
      <c r="AK66" s="801" t="s">
        <v>415</v>
      </c>
      <c r="AL66" s="825"/>
      <c r="AM66" s="825"/>
      <c r="AN66" s="825"/>
      <c r="AO66" s="826"/>
      <c r="AP66" s="801" t="s">
        <v>416</v>
      </c>
      <c r="AQ66" s="802"/>
      <c r="AR66" s="802"/>
      <c r="AS66" s="802"/>
      <c r="AT66" s="803"/>
      <c r="AU66" s="801" t="s">
        <v>417</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0"/>
      <c r="AH67" s="900"/>
      <c r="AI67" s="900"/>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1441</v>
      </c>
      <c r="R68" s="957"/>
      <c r="S68" s="957"/>
      <c r="T68" s="957"/>
      <c r="U68" s="957"/>
      <c r="V68" s="957">
        <v>1441</v>
      </c>
      <c r="W68" s="957"/>
      <c r="X68" s="957"/>
      <c r="Y68" s="957"/>
      <c r="Z68" s="957"/>
      <c r="AA68" s="957">
        <v>0</v>
      </c>
      <c r="AB68" s="957"/>
      <c r="AC68" s="957"/>
      <c r="AD68" s="957"/>
      <c r="AE68" s="957"/>
      <c r="AF68" s="957">
        <v>0</v>
      </c>
      <c r="AG68" s="957"/>
      <c r="AH68" s="957"/>
      <c r="AI68" s="957"/>
      <c r="AJ68" s="957"/>
      <c r="AK68" s="957">
        <v>106</v>
      </c>
      <c r="AL68" s="957"/>
      <c r="AM68" s="957"/>
      <c r="AN68" s="957"/>
      <c r="AO68" s="957"/>
      <c r="AP68" s="914" t="s">
        <v>513</v>
      </c>
      <c r="AQ68" s="914"/>
      <c r="AR68" s="914"/>
      <c r="AS68" s="914"/>
      <c r="AT68" s="914"/>
      <c r="AU68" s="914" t="s">
        <v>513</v>
      </c>
      <c r="AV68" s="914"/>
      <c r="AW68" s="914"/>
      <c r="AX68" s="914"/>
      <c r="AY68" s="914"/>
      <c r="AZ68" s="951"/>
      <c r="BA68" s="951"/>
      <c r="BB68" s="951"/>
      <c r="BC68" s="951"/>
      <c r="BD68" s="952"/>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591</v>
      </c>
      <c r="C69" s="959"/>
      <c r="D69" s="959"/>
      <c r="E69" s="959"/>
      <c r="F69" s="959"/>
      <c r="G69" s="959"/>
      <c r="H69" s="959"/>
      <c r="I69" s="959"/>
      <c r="J69" s="959"/>
      <c r="K69" s="959"/>
      <c r="L69" s="959"/>
      <c r="M69" s="959"/>
      <c r="N69" s="959"/>
      <c r="O69" s="959"/>
      <c r="P69" s="960"/>
      <c r="Q69" s="961">
        <v>148</v>
      </c>
      <c r="R69" s="914"/>
      <c r="S69" s="914"/>
      <c r="T69" s="914"/>
      <c r="U69" s="914"/>
      <c r="V69" s="914">
        <v>102</v>
      </c>
      <c r="W69" s="914"/>
      <c r="X69" s="914"/>
      <c r="Y69" s="914"/>
      <c r="Z69" s="914"/>
      <c r="AA69" s="914">
        <v>46</v>
      </c>
      <c r="AB69" s="914"/>
      <c r="AC69" s="914"/>
      <c r="AD69" s="914"/>
      <c r="AE69" s="914"/>
      <c r="AF69" s="914">
        <v>46</v>
      </c>
      <c r="AG69" s="914"/>
      <c r="AH69" s="914"/>
      <c r="AI69" s="914"/>
      <c r="AJ69" s="914"/>
      <c r="AK69" s="914" t="s">
        <v>513</v>
      </c>
      <c r="AL69" s="914"/>
      <c r="AM69" s="914"/>
      <c r="AN69" s="914"/>
      <c r="AO69" s="914"/>
      <c r="AP69" s="914">
        <v>1</v>
      </c>
      <c r="AQ69" s="914"/>
      <c r="AR69" s="914"/>
      <c r="AS69" s="914"/>
      <c r="AT69" s="914"/>
      <c r="AU69" s="914">
        <v>0</v>
      </c>
      <c r="AV69" s="914"/>
      <c r="AW69" s="914"/>
      <c r="AX69" s="914"/>
      <c r="AY69" s="914"/>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592</v>
      </c>
      <c r="C70" s="959"/>
      <c r="D70" s="959"/>
      <c r="E70" s="959"/>
      <c r="F70" s="959"/>
      <c r="G70" s="959"/>
      <c r="H70" s="959"/>
      <c r="I70" s="959"/>
      <c r="J70" s="959"/>
      <c r="K70" s="959"/>
      <c r="L70" s="959"/>
      <c r="M70" s="959"/>
      <c r="N70" s="959"/>
      <c r="O70" s="959"/>
      <c r="P70" s="960"/>
      <c r="Q70" s="961">
        <v>167</v>
      </c>
      <c r="R70" s="914"/>
      <c r="S70" s="914"/>
      <c r="T70" s="914"/>
      <c r="U70" s="914"/>
      <c r="V70" s="914">
        <v>166</v>
      </c>
      <c r="W70" s="914"/>
      <c r="X70" s="914"/>
      <c r="Y70" s="914"/>
      <c r="Z70" s="914"/>
      <c r="AA70" s="914">
        <v>0</v>
      </c>
      <c r="AB70" s="914"/>
      <c r="AC70" s="914"/>
      <c r="AD70" s="914"/>
      <c r="AE70" s="914"/>
      <c r="AF70" s="914">
        <v>0</v>
      </c>
      <c r="AG70" s="914"/>
      <c r="AH70" s="914"/>
      <c r="AI70" s="914"/>
      <c r="AJ70" s="914"/>
      <c r="AK70" s="914">
        <v>2</v>
      </c>
      <c r="AL70" s="914"/>
      <c r="AM70" s="914"/>
      <c r="AN70" s="914"/>
      <c r="AO70" s="914"/>
      <c r="AP70" s="914" t="s">
        <v>513</v>
      </c>
      <c r="AQ70" s="914"/>
      <c r="AR70" s="914"/>
      <c r="AS70" s="914"/>
      <c r="AT70" s="914"/>
      <c r="AU70" s="914" t="s">
        <v>513</v>
      </c>
      <c r="AV70" s="914"/>
      <c r="AW70" s="914"/>
      <c r="AX70" s="914"/>
      <c r="AY70" s="914"/>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593</v>
      </c>
      <c r="C71" s="959"/>
      <c r="D71" s="959"/>
      <c r="E71" s="959"/>
      <c r="F71" s="959"/>
      <c r="G71" s="959"/>
      <c r="H71" s="959"/>
      <c r="I71" s="959"/>
      <c r="J71" s="959"/>
      <c r="K71" s="959"/>
      <c r="L71" s="959"/>
      <c r="M71" s="959"/>
      <c r="N71" s="959"/>
      <c r="O71" s="959"/>
      <c r="P71" s="960"/>
      <c r="Q71" s="961">
        <v>131</v>
      </c>
      <c r="R71" s="914"/>
      <c r="S71" s="914"/>
      <c r="T71" s="914"/>
      <c r="U71" s="914"/>
      <c r="V71" s="914">
        <v>95</v>
      </c>
      <c r="W71" s="914"/>
      <c r="X71" s="914"/>
      <c r="Y71" s="914"/>
      <c r="Z71" s="914"/>
      <c r="AA71" s="914">
        <v>36</v>
      </c>
      <c r="AB71" s="914"/>
      <c r="AC71" s="914"/>
      <c r="AD71" s="914"/>
      <c r="AE71" s="914"/>
      <c r="AF71" s="914">
        <v>36</v>
      </c>
      <c r="AG71" s="914"/>
      <c r="AH71" s="914"/>
      <c r="AI71" s="914"/>
      <c r="AJ71" s="914"/>
      <c r="AK71" s="914" t="s">
        <v>513</v>
      </c>
      <c r="AL71" s="914"/>
      <c r="AM71" s="914"/>
      <c r="AN71" s="914"/>
      <c r="AO71" s="914"/>
      <c r="AP71" s="914" t="s">
        <v>513</v>
      </c>
      <c r="AQ71" s="914"/>
      <c r="AR71" s="914"/>
      <c r="AS71" s="914"/>
      <c r="AT71" s="914"/>
      <c r="AU71" s="914" t="s">
        <v>513</v>
      </c>
      <c r="AV71" s="914"/>
      <c r="AW71" s="914"/>
      <c r="AX71" s="914"/>
      <c r="AY71" s="914"/>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594</v>
      </c>
      <c r="C72" s="959"/>
      <c r="D72" s="959"/>
      <c r="E72" s="959"/>
      <c r="F72" s="959"/>
      <c r="G72" s="959"/>
      <c r="H72" s="959"/>
      <c r="I72" s="959"/>
      <c r="J72" s="959"/>
      <c r="K72" s="959"/>
      <c r="L72" s="959"/>
      <c r="M72" s="959"/>
      <c r="N72" s="959"/>
      <c r="O72" s="959"/>
      <c r="P72" s="960"/>
      <c r="Q72" s="961">
        <v>13584</v>
      </c>
      <c r="R72" s="914"/>
      <c r="S72" s="914"/>
      <c r="T72" s="914"/>
      <c r="U72" s="914"/>
      <c r="V72" s="914">
        <v>13134</v>
      </c>
      <c r="W72" s="914"/>
      <c r="X72" s="914"/>
      <c r="Y72" s="914"/>
      <c r="Z72" s="914"/>
      <c r="AA72" s="914">
        <v>450</v>
      </c>
      <c r="AB72" s="914"/>
      <c r="AC72" s="914"/>
      <c r="AD72" s="914"/>
      <c r="AE72" s="914"/>
      <c r="AF72" s="914">
        <v>447</v>
      </c>
      <c r="AG72" s="914"/>
      <c r="AH72" s="914"/>
      <c r="AI72" s="914"/>
      <c r="AJ72" s="914"/>
      <c r="AK72" s="914">
        <v>156</v>
      </c>
      <c r="AL72" s="914"/>
      <c r="AM72" s="914"/>
      <c r="AN72" s="914"/>
      <c r="AO72" s="914"/>
      <c r="AP72" s="914">
        <v>3105</v>
      </c>
      <c r="AQ72" s="914"/>
      <c r="AR72" s="914"/>
      <c r="AS72" s="914"/>
      <c r="AT72" s="914"/>
      <c r="AU72" s="914">
        <v>255</v>
      </c>
      <c r="AV72" s="914"/>
      <c r="AW72" s="914"/>
      <c r="AX72" s="914"/>
      <c r="AY72" s="914"/>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t="s">
        <v>595</v>
      </c>
      <c r="C73" s="959"/>
      <c r="D73" s="959"/>
      <c r="E73" s="959"/>
      <c r="F73" s="959"/>
      <c r="G73" s="959"/>
      <c r="H73" s="959"/>
      <c r="I73" s="959"/>
      <c r="J73" s="959"/>
      <c r="K73" s="959"/>
      <c r="L73" s="959"/>
      <c r="M73" s="959"/>
      <c r="N73" s="959"/>
      <c r="O73" s="959"/>
      <c r="P73" s="960"/>
      <c r="Q73" s="961">
        <v>362</v>
      </c>
      <c r="R73" s="914"/>
      <c r="S73" s="914"/>
      <c r="T73" s="914"/>
      <c r="U73" s="914"/>
      <c r="V73" s="914">
        <v>318</v>
      </c>
      <c r="W73" s="914"/>
      <c r="X73" s="914"/>
      <c r="Y73" s="914"/>
      <c r="Z73" s="914"/>
      <c r="AA73" s="914">
        <v>44</v>
      </c>
      <c r="AB73" s="914"/>
      <c r="AC73" s="914"/>
      <c r="AD73" s="914"/>
      <c r="AE73" s="914"/>
      <c r="AF73" s="914">
        <v>44</v>
      </c>
      <c r="AG73" s="914"/>
      <c r="AH73" s="914"/>
      <c r="AI73" s="914"/>
      <c r="AJ73" s="914"/>
      <c r="AK73" s="914" t="s">
        <v>596</v>
      </c>
      <c r="AL73" s="914"/>
      <c r="AM73" s="914"/>
      <c r="AN73" s="914"/>
      <c r="AO73" s="914"/>
      <c r="AP73" s="914" t="s">
        <v>596</v>
      </c>
      <c r="AQ73" s="914"/>
      <c r="AR73" s="914"/>
      <c r="AS73" s="914"/>
      <c r="AT73" s="914"/>
      <c r="AU73" s="914" t="s">
        <v>596</v>
      </c>
      <c r="AV73" s="914"/>
      <c r="AW73" s="914"/>
      <c r="AX73" s="914"/>
      <c r="AY73" s="914"/>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4"/>
      <c r="S74" s="914"/>
      <c r="T74" s="914"/>
      <c r="U74" s="914"/>
      <c r="V74" s="914"/>
      <c r="W74" s="914"/>
      <c r="X74" s="914"/>
      <c r="Y74" s="914"/>
      <c r="Z74" s="914"/>
      <c r="AA74" s="914"/>
      <c r="AB74" s="914"/>
      <c r="AC74" s="914"/>
      <c r="AD74" s="914"/>
      <c r="AE74" s="914"/>
      <c r="AF74" s="914"/>
      <c r="AG74" s="914"/>
      <c r="AH74" s="914"/>
      <c r="AI74" s="914"/>
      <c r="AJ74" s="914"/>
      <c r="AK74" s="914"/>
      <c r="AL74" s="914"/>
      <c r="AM74" s="914"/>
      <c r="AN74" s="914"/>
      <c r="AO74" s="914"/>
      <c r="AP74" s="914"/>
      <c r="AQ74" s="914"/>
      <c r="AR74" s="914"/>
      <c r="AS74" s="914"/>
      <c r="AT74" s="914"/>
      <c r="AU74" s="914"/>
      <c r="AV74" s="914"/>
      <c r="AW74" s="914"/>
      <c r="AX74" s="914"/>
      <c r="AY74" s="914"/>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16"/>
      <c r="S75" s="916"/>
      <c r="T75" s="916"/>
      <c r="U75" s="913"/>
      <c r="V75" s="915"/>
      <c r="W75" s="916"/>
      <c r="X75" s="916"/>
      <c r="Y75" s="916"/>
      <c r="Z75" s="913"/>
      <c r="AA75" s="915"/>
      <c r="AB75" s="916"/>
      <c r="AC75" s="916"/>
      <c r="AD75" s="916"/>
      <c r="AE75" s="913"/>
      <c r="AF75" s="915"/>
      <c r="AG75" s="916"/>
      <c r="AH75" s="916"/>
      <c r="AI75" s="916"/>
      <c r="AJ75" s="913"/>
      <c r="AK75" s="915"/>
      <c r="AL75" s="916"/>
      <c r="AM75" s="916"/>
      <c r="AN75" s="916"/>
      <c r="AO75" s="913"/>
      <c r="AP75" s="915"/>
      <c r="AQ75" s="916"/>
      <c r="AR75" s="916"/>
      <c r="AS75" s="916"/>
      <c r="AT75" s="913"/>
      <c r="AU75" s="915"/>
      <c r="AV75" s="916"/>
      <c r="AW75" s="916"/>
      <c r="AX75" s="916"/>
      <c r="AY75" s="913"/>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16"/>
      <c r="S76" s="916"/>
      <c r="T76" s="916"/>
      <c r="U76" s="913"/>
      <c r="V76" s="915"/>
      <c r="W76" s="916"/>
      <c r="X76" s="916"/>
      <c r="Y76" s="916"/>
      <c r="Z76" s="913"/>
      <c r="AA76" s="915"/>
      <c r="AB76" s="916"/>
      <c r="AC76" s="916"/>
      <c r="AD76" s="916"/>
      <c r="AE76" s="913"/>
      <c r="AF76" s="915"/>
      <c r="AG76" s="916"/>
      <c r="AH76" s="916"/>
      <c r="AI76" s="916"/>
      <c r="AJ76" s="913"/>
      <c r="AK76" s="915"/>
      <c r="AL76" s="916"/>
      <c r="AM76" s="916"/>
      <c r="AN76" s="916"/>
      <c r="AO76" s="913"/>
      <c r="AP76" s="915"/>
      <c r="AQ76" s="916"/>
      <c r="AR76" s="916"/>
      <c r="AS76" s="916"/>
      <c r="AT76" s="913"/>
      <c r="AU76" s="915"/>
      <c r="AV76" s="916"/>
      <c r="AW76" s="916"/>
      <c r="AX76" s="916"/>
      <c r="AY76" s="913"/>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16"/>
      <c r="S77" s="916"/>
      <c r="T77" s="916"/>
      <c r="U77" s="913"/>
      <c r="V77" s="915"/>
      <c r="W77" s="916"/>
      <c r="X77" s="916"/>
      <c r="Y77" s="916"/>
      <c r="Z77" s="913"/>
      <c r="AA77" s="915"/>
      <c r="AB77" s="916"/>
      <c r="AC77" s="916"/>
      <c r="AD77" s="916"/>
      <c r="AE77" s="913"/>
      <c r="AF77" s="915"/>
      <c r="AG77" s="916"/>
      <c r="AH77" s="916"/>
      <c r="AI77" s="916"/>
      <c r="AJ77" s="913"/>
      <c r="AK77" s="915"/>
      <c r="AL77" s="916"/>
      <c r="AM77" s="916"/>
      <c r="AN77" s="916"/>
      <c r="AO77" s="913"/>
      <c r="AP77" s="915"/>
      <c r="AQ77" s="916"/>
      <c r="AR77" s="916"/>
      <c r="AS77" s="916"/>
      <c r="AT77" s="913"/>
      <c r="AU77" s="915"/>
      <c r="AV77" s="916"/>
      <c r="AW77" s="916"/>
      <c r="AX77" s="916"/>
      <c r="AY77" s="913"/>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4"/>
      <c r="S78" s="914"/>
      <c r="T78" s="914"/>
      <c r="U78" s="914"/>
      <c r="V78" s="914"/>
      <c r="W78" s="914"/>
      <c r="X78" s="914"/>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4"/>
      <c r="AY78" s="914"/>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4"/>
      <c r="S79" s="914"/>
      <c r="T79" s="914"/>
      <c r="U79" s="914"/>
      <c r="V79" s="914"/>
      <c r="W79" s="914"/>
      <c r="X79" s="914"/>
      <c r="Y79" s="914"/>
      <c r="Z79" s="914"/>
      <c r="AA79" s="914"/>
      <c r="AB79" s="914"/>
      <c r="AC79" s="914"/>
      <c r="AD79" s="914"/>
      <c r="AE79" s="914"/>
      <c r="AF79" s="914"/>
      <c r="AG79" s="914"/>
      <c r="AH79" s="914"/>
      <c r="AI79" s="914"/>
      <c r="AJ79" s="914"/>
      <c r="AK79" s="914"/>
      <c r="AL79" s="914"/>
      <c r="AM79" s="914"/>
      <c r="AN79" s="914"/>
      <c r="AO79" s="914"/>
      <c r="AP79" s="914"/>
      <c r="AQ79" s="914"/>
      <c r="AR79" s="914"/>
      <c r="AS79" s="914"/>
      <c r="AT79" s="914"/>
      <c r="AU79" s="914"/>
      <c r="AV79" s="914"/>
      <c r="AW79" s="914"/>
      <c r="AX79" s="914"/>
      <c r="AY79" s="914"/>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4"/>
      <c r="S80" s="914"/>
      <c r="T80" s="914"/>
      <c r="U80" s="914"/>
      <c r="V80" s="914"/>
      <c r="W80" s="914"/>
      <c r="X80" s="914"/>
      <c r="Y80" s="914"/>
      <c r="Z80" s="914"/>
      <c r="AA80" s="914"/>
      <c r="AB80" s="914"/>
      <c r="AC80" s="914"/>
      <c r="AD80" s="914"/>
      <c r="AE80" s="914"/>
      <c r="AF80" s="914"/>
      <c r="AG80" s="914"/>
      <c r="AH80" s="914"/>
      <c r="AI80" s="914"/>
      <c r="AJ80" s="914"/>
      <c r="AK80" s="914"/>
      <c r="AL80" s="914"/>
      <c r="AM80" s="914"/>
      <c r="AN80" s="914"/>
      <c r="AO80" s="914"/>
      <c r="AP80" s="914"/>
      <c r="AQ80" s="914"/>
      <c r="AR80" s="914"/>
      <c r="AS80" s="914"/>
      <c r="AT80" s="914"/>
      <c r="AU80" s="914"/>
      <c r="AV80" s="914"/>
      <c r="AW80" s="914"/>
      <c r="AX80" s="914"/>
      <c r="AY80" s="914"/>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4"/>
      <c r="S81" s="914"/>
      <c r="T81" s="914"/>
      <c r="U81" s="914"/>
      <c r="V81" s="914"/>
      <c r="W81" s="914"/>
      <c r="X81" s="914"/>
      <c r="Y81" s="914"/>
      <c r="Z81" s="914"/>
      <c r="AA81" s="914"/>
      <c r="AB81" s="914"/>
      <c r="AC81" s="914"/>
      <c r="AD81" s="914"/>
      <c r="AE81" s="914"/>
      <c r="AF81" s="914"/>
      <c r="AG81" s="914"/>
      <c r="AH81" s="914"/>
      <c r="AI81" s="914"/>
      <c r="AJ81" s="914"/>
      <c r="AK81" s="914"/>
      <c r="AL81" s="914"/>
      <c r="AM81" s="914"/>
      <c r="AN81" s="914"/>
      <c r="AO81" s="914"/>
      <c r="AP81" s="914"/>
      <c r="AQ81" s="914"/>
      <c r="AR81" s="914"/>
      <c r="AS81" s="914"/>
      <c r="AT81" s="914"/>
      <c r="AU81" s="914"/>
      <c r="AV81" s="914"/>
      <c r="AW81" s="914"/>
      <c r="AX81" s="914"/>
      <c r="AY81" s="914"/>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4"/>
      <c r="S82" s="914"/>
      <c r="T82" s="914"/>
      <c r="U82" s="914"/>
      <c r="V82" s="914"/>
      <c r="W82" s="914"/>
      <c r="X82" s="914"/>
      <c r="Y82" s="914"/>
      <c r="Z82" s="914"/>
      <c r="AA82" s="914"/>
      <c r="AB82" s="914"/>
      <c r="AC82" s="914"/>
      <c r="AD82" s="914"/>
      <c r="AE82" s="914"/>
      <c r="AF82" s="914"/>
      <c r="AG82" s="914"/>
      <c r="AH82" s="914"/>
      <c r="AI82" s="914"/>
      <c r="AJ82" s="914"/>
      <c r="AK82" s="914"/>
      <c r="AL82" s="914"/>
      <c r="AM82" s="914"/>
      <c r="AN82" s="914"/>
      <c r="AO82" s="914"/>
      <c r="AP82" s="914"/>
      <c r="AQ82" s="914"/>
      <c r="AR82" s="914"/>
      <c r="AS82" s="914"/>
      <c r="AT82" s="914"/>
      <c r="AU82" s="914"/>
      <c r="AV82" s="914"/>
      <c r="AW82" s="914"/>
      <c r="AX82" s="914"/>
      <c r="AY82" s="914"/>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4"/>
      <c r="S83" s="914"/>
      <c r="T83" s="914"/>
      <c r="U83" s="914"/>
      <c r="V83" s="914"/>
      <c r="W83" s="914"/>
      <c r="X83" s="914"/>
      <c r="Y83" s="914"/>
      <c r="Z83" s="914"/>
      <c r="AA83" s="914"/>
      <c r="AB83" s="914"/>
      <c r="AC83" s="914"/>
      <c r="AD83" s="914"/>
      <c r="AE83" s="914"/>
      <c r="AF83" s="914"/>
      <c r="AG83" s="914"/>
      <c r="AH83" s="914"/>
      <c r="AI83" s="914"/>
      <c r="AJ83" s="914"/>
      <c r="AK83" s="914"/>
      <c r="AL83" s="914"/>
      <c r="AM83" s="914"/>
      <c r="AN83" s="914"/>
      <c r="AO83" s="914"/>
      <c r="AP83" s="914"/>
      <c r="AQ83" s="914"/>
      <c r="AR83" s="914"/>
      <c r="AS83" s="914"/>
      <c r="AT83" s="914"/>
      <c r="AU83" s="914"/>
      <c r="AV83" s="914"/>
      <c r="AW83" s="914"/>
      <c r="AX83" s="914"/>
      <c r="AY83" s="914"/>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4"/>
      <c r="S84" s="914"/>
      <c r="T84" s="914"/>
      <c r="U84" s="914"/>
      <c r="V84" s="914"/>
      <c r="W84" s="914"/>
      <c r="X84" s="914"/>
      <c r="Y84" s="914"/>
      <c r="Z84" s="914"/>
      <c r="AA84" s="914"/>
      <c r="AB84" s="914"/>
      <c r="AC84" s="914"/>
      <c r="AD84" s="914"/>
      <c r="AE84" s="914"/>
      <c r="AF84" s="914"/>
      <c r="AG84" s="914"/>
      <c r="AH84" s="914"/>
      <c r="AI84" s="914"/>
      <c r="AJ84" s="914"/>
      <c r="AK84" s="914"/>
      <c r="AL84" s="914"/>
      <c r="AM84" s="914"/>
      <c r="AN84" s="914"/>
      <c r="AO84" s="914"/>
      <c r="AP84" s="914"/>
      <c r="AQ84" s="914"/>
      <c r="AR84" s="914"/>
      <c r="AS84" s="914"/>
      <c r="AT84" s="914"/>
      <c r="AU84" s="914"/>
      <c r="AV84" s="914"/>
      <c r="AW84" s="914"/>
      <c r="AX84" s="914"/>
      <c r="AY84" s="914"/>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4"/>
      <c r="S85" s="914"/>
      <c r="T85" s="914"/>
      <c r="U85" s="914"/>
      <c r="V85" s="914"/>
      <c r="W85" s="914"/>
      <c r="X85" s="914"/>
      <c r="Y85" s="914"/>
      <c r="Z85" s="914"/>
      <c r="AA85" s="914"/>
      <c r="AB85" s="914"/>
      <c r="AC85" s="914"/>
      <c r="AD85" s="914"/>
      <c r="AE85" s="914"/>
      <c r="AF85" s="914"/>
      <c r="AG85" s="914"/>
      <c r="AH85" s="914"/>
      <c r="AI85" s="914"/>
      <c r="AJ85" s="914"/>
      <c r="AK85" s="914"/>
      <c r="AL85" s="914"/>
      <c r="AM85" s="914"/>
      <c r="AN85" s="914"/>
      <c r="AO85" s="914"/>
      <c r="AP85" s="914"/>
      <c r="AQ85" s="914"/>
      <c r="AR85" s="914"/>
      <c r="AS85" s="914"/>
      <c r="AT85" s="914"/>
      <c r="AU85" s="914"/>
      <c r="AV85" s="914"/>
      <c r="AW85" s="914"/>
      <c r="AX85" s="914"/>
      <c r="AY85" s="914"/>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4"/>
      <c r="S86" s="914"/>
      <c r="T86" s="914"/>
      <c r="U86" s="914"/>
      <c r="V86" s="914"/>
      <c r="W86" s="914"/>
      <c r="X86" s="914"/>
      <c r="Y86" s="914"/>
      <c r="Z86" s="914"/>
      <c r="AA86" s="914"/>
      <c r="AB86" s="914"/>
      <c r="AC86" s="914"/>
      <c r="AD86" s="914"/>
      <c r="AE86" s="914"/>
      <c r="AF86" s="914"/>
      <c r="AG86" s="914"/>
      <c r="AH86" s="914"/>
      <c r="AI86" s="914"/>
      <c r="AJ86" s="914"/>
      <c r="AK86" s="914"/>
      <c r="AL86" s="914"/>
      <c r="AM86" s="914"/>
      <c r="AN86" s="914"/>
      <c r="AO86" s="914"/>
      <c r="AP86" s="914"/>
      <c r="AQ86" s="914"/>
      <c r="AR86" s="914"/>
      <c r="AS86" s="914"/>
      <c r="AT86" s="914"/>
      <c r="AU86" s="914"/>
      <c r="AV86" s="914"/>
      <c r="AW86" s="914"/>
      <c r="AX86" s="914"/>
      <c r="AY86" s="914"/>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385</v>
      </c>
      <c r="B88" s="874" t="s">
        <v>418</v>
      </c>
      <c r="C88" s="875"/>
      <c r="D88" s="875"/>
      <c r="E88" s="875"/>
      <c r="F88" s="875"/>
      <c r="G88" s="875"/>
      <c r="H88" s="875"/>
      <c r="I88" s="875"/>
      <c r="J88" s="875"/>
      <c r="K88" s="875"/>
      <c r="L88" s="875"/>
      <c r="M88" s="875"/>
      <c r="N88" s="875"/>
      <c r="O88" s="875"/>
      <c r="P88" s="876"/>
      <c r="Q88" s="923"/>
      <c r="R88" s="924"/>
      <c r="S88" s="924"/>
      <c r="T88" s="924"/>
      <c r="U88" s="924"/>
      <c r="V88" s="924"/>
      <c r="W88" s="924"/>
      <c r="X88" s="924"/>
      <c r="Y88" s="924"/>
      <c r="Z88" s="924"/>
      <c r="AA88" s="924"/>
      <c r="AB88" s="924"/>
      <c r="AC88" s="924"/>
      <c r="AD88" s="924"/>
      <c r="AE88" s="924"/>
      <c r="AF88" s="927">
        <v>573</v>
      </c>
      <c r="AG88" s="927"/>
      <c r="AH88" s="927"/>
      <c r="AI88" s="927"/>
      <c r="AJ88" s="927"/>
      <c r="AK88" s="924"/>
      <c r="AL88" s="924"/>
      <c r="AM88" s="924"/>
      <c r="AN88" s="924"/>
      <c r="AO88" s="924"/>
      <c r="AP88" s="927">
        <v>3106</v>
      </c>
      <c r="AQ88" s="927"/>
      <c r="AR88" s="927"/>
      <c r="AS88" s="927"/>
      <c r="AT88" s="927"/>
      <c r="AU88" s="927">
        <v>255</v>
      </c>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419</v>
      </c>
      <c r="BS102" s="875"/>
      <c r="BT102" s="875"/>
      <c r="BU102" s="875"/>
      <c r="BV102" s="875"/>
      <c r="BW102" s="875"/>
      <c r="BX102" s="875"/>
      <c r="BY102" s="875"/>
      <c r="BZ102" s="875"/>
      <c r="CA102" s="875"/>
      <c r="CB102" s="875"/>
      <c r="CC102" s="875"/>
      <c r="CD102" s="875"/>
      <c r="CE102" s="875"/>
      <c r="CF102" s="875"/>
      <c r="CG102" s="876"/>
      <c r="CH102" s="972"/>
      <c r="CI102" s="973"/>
      <c r="CJ102" s="973"/>
      <c r="CK102" s="973"/>
      <c r="CL102" s="974"/>
      <c r="CM102" s="972"/>
      <c r="CN102" s="973"/>
      <c r="CO102" s="973"/>
      <c r="CP102" s="973"/>
      <c r="CQ102" s="974"/>
      <c r="CR102" s="975">
        <v>5</v>
      </c>
      <c r="CS102" s="935"/>
      <c r="CT102" s="935"/>
      <c r="CU102" s="935"/>
      <c r="CV102" s="976"/>
      <c r="CW102" s="975"/>
      <c r="CX102" s="935"/>
      <c r="CY102" s="935"/>
      <c r="CZ102" s="935"/>
      <c r="DA102" s="976"/>
      <c r="DB102" s="975"/>
      <c r="DC102" s="935"/>
      <c r="DD102" s="935"/>
      <c r="DE102" s="935"/>
      <c r="DF102" s="976"/>
      <c r="DG102" s="975">
        <v>611</v>
      </c>
      <c r="DH102" s="935"/>
      <c r="DI102" s="935"/>
      <c r="DJ102" s="935"/>
      <c r="DK102" s="976"/>
      <c r="DL102" s="975"/>
      <c r="DM102" s="935"/>
      <c r="DN102" s="935"/>
      <c r="DO102" s="935"/>
      <c r="DP102" s="976"/>
      <c r="DQ102" s="975">
        <v>552</v>
      </c>
      <c r="DR102" s="935"/>
      <c r="DS102" s="935"/>
      <c r="DT102" s="935"/>
      <c r="DU102" s="976"/>
      <c r="DV102" s="999"/>
      <c r="DW102" s="1000"/>
      <c r="DX102" s="1000"/>
      <c r="DY102" s="1000"/>
      <c r="DZ102" s="1001"/>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2" t="s">
        <v>420</v>
      </c>
      <c r="BR103" s="1002"/>
      <c r="BS103" s="1002"/>
      <c r="BT103" s="1002"/>
      <c r="BU103" s="1002"/>
      <c r="BV103" s="1002"/>
      <c r="BW103" s="1002"/>
      <c r="BX103" s="1002"/>
      <c r="BY103" s="1002"/>
      <c r="BZ103" s="1002"/>
      <c r="CA103" s="1002"/>
      <c r="CB103" s="1002"/>
      <c r="CC103" s="1002"/>
      <c r="CD103" s="1002"/>
      <c r="CE103" s="1002"/>
      <c r="CF103" s="1002"/>
      <c r="CG103" s="1002"/>
      <c r="CH103" s="1002"/>
      <c r="CI103" s="1002"/>
      <c r="CJ103" s="1002"/>
      <c r="CK103" s="1002"/>
      <c r="CL103" s="1002"/>
      <c r="CM103" s="1002"/>
      <c r="CN103" s="1002"/>
      <c r="CO103" s="1002"/>
      <c r="CP103" s="1002"/>
      <c r="CQ103" s="1002"/>
      <c r="CR103" s="1002"/>
      <c r="CS103" s="1002"/>
      <c r="CT103" s="1002"/>
      <c r="CU103" s="1002"/>
      <c r="CV103" s="1002"/>
      <c r="CW103" s="1002"/>
      <c r="CX103" s="1002"/>
      <c r="CY103" s="1002"/>
      <c r="CZ103" s="1002"/>
      <c r="DA103" s="1002"/>
      <c r="DB103" s="1002"/>
      <c r="DC103" s="1002"/>
      <c r="DD103" s="1002"/>
      <c r="DE103" s="1002"/>
      <c r="DF103" s="1002"/>
      <c r="DG103" s="1002"/>
      <c r="DH103" s="1002"/>
      <c r="DI103" s="1002"/>
      <c r="DJ103" s="1002"/>
      <c r="DK103" s="1002"/>
      <c r="DL103" s="1002"/>
      <c r="DM103" s="1002"/>
      <c r="DN103" s="1002"/>
      <c r="DO103" s="1002"/>
      <c r="DP103" s="1002"/>
      <c r="DQ103" s="1002"/>
      <c r="DR103" s="1002"/>
      <c r="DS103" s="1002"/>
      <c r="DT103" s="1002"/>
      <c r="DU103" s="1002"/>
      <c r="DV103" s="1002"/>
      <c r="DW103" s="1002"/>
      <c r="DX103" s="1002"/>
      <c r="DY103" s="1002"/>
      <c r="DZ103" s="1002"/>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3" t="s">
        <v>421</v>
      </c>
      <c r="BR104" s="1003"/>
      <c r="BS104" s="1003"/>
      <c r="BT104" s="1003"/>
      <c r="BU104" s="1003"/>
      <c r="BV104" s="1003"/>
      <c r="BW104" s="1003"/>
      <c r="BX104" s="1003"/>
      <c r="BY104" s="1003"/>
      <c r="BZ104" s="1003"/>
      <c r="CA104" s="1003"/>
      <c r="CB104" s="1003"/>
      <c r="CC104" s="1003"/>
      <c r="CD104" s="1003"/>
      <c r="CE104" s="1003"/>
      <c r="CF104" s="1003"/>
      <c r="CG104" s="1003"/>
      <c r="CH104" s="1003"/>
      <c r="CI104" s="1003"/>
      <c r="CJ104" s="1003"/>
      <c r="CK104" s="1003"/>
      <c r="CL104" s="1003"/>
      <c r="CM104" s="1003"/>
      <c r="CN104" s="1003"/>
      <c r="CO104" s="1003"/>
      <c r="CP104" s="1003"/>
      <c r="CQ104" s="1003"/>
      <c r="CR104" s="1003"/>
      <c r="CS104" s="1003"/>
      <c r="CT104" s="1003"/>
      <c r="CU104" s="1003"/>
      <c r="CV104" s="1003"/>
      <c r="CW104" s="1003"/>
      <c r="CX104" s="1003"/>
      <c r="CY104" s="1003"/>
      <c r="CZ104" s="1003"/>
      <c r="DA104" s="1003"/>
      <c r="DB104" s="1003"/>
      <c r="DC104" s="1003"/>
      <c r="DD104" s="1003"/>
      <c r="DE104" s="1003"/>
      <c r="DF104" s="1003"/>
      <c r="DG104" s="1003"/>
      <c r="DH104" s="1003"/>
      <c r="DI104" s="1003"/>
      <c r="DJ104" s="1003"/>
      <c r="DK104" s="1003"/>
      <c r="DL104" s="1003"/>
      <c r="DM104" s="1003"/>
      <c r="DN104" s="1003"/>
      <c r="DO104" s="1003"/>
      <c r="DP104" s="1003"/>
      <c r="DQ104" s="1003"/>
      <c r="DR104" s="1003"/>
      <c r="DS104" s="1003"/>
      <c r="DT104" s="1003"/>
      <c r="DU104" s="1003"/>
      <c r="DV104" s="1003"/>
      <c r="DW104" s="1003"/>
      <c r="DX104" s="1003"/>
      <c r="DY104" s="1003"/>
      <c r="DZ104" s="1003"/>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4" t="s">
        <v>424</v>
      </c>
      <c r="B108" s="1005"/>
      <c r="C108" s="1005"/>
      <c r="D108" s="1005"/>
      <c r="E108" s="1005"/>
      <c r="F108" s="1005"/>
      <c r="G108" s="1005"/>
      <c r="H108" s="1005"/>
      <c r="I108" s="1005"/>
      <c r="J108" s="1005"/>
      <c r="K108" s="1005"/>
      <c r="L108" s="1005"/>
      <c r="M108" s="1005"/>
      <c r="N108" s="1005"/>
      <c r="O108" s="1005"/>
      <c r="P108" s="1005"/>
      <c r="Q108" s="1005"/>
      <c r="R108" s="1005"/>
      <c r="S108" s="1005"/>
      <c r="T108" s="1005"/>
      <c r="U108" s="1005"/>
      <c r="V108" s="1005"/>
      <c r="W108" s="1005"/>
      <c r="X108" s="1005"/>
      <c r="Y108" s="1005"/>
      <c r="Z108" s="1005"/>
      <c r="AA108" s="1005"/>
      <c r="AB108" s="1005"/>
      <c r="AC108" s="1005"/>
      <c r="AD108" s="1005"/>
      <c r="AE108" s="1005"/>
      <c r="AF108" s="1005"/>
      <c r="AG108" s="1005"/>
      <c r="AH108" s="1005"/>
      <c r="AI108" s="1005"/>
      <c r="AJ108" s="1005"/>
      <c r="AK108" s="1005"/>
      <c r="AL108" s="1005"/>
      <c r="AM108" s="1005"/>
      <c r="AN108" s="1005"/>
      <c r="AO108" s="1005"/>
      <c r="AP108" s="1005"/>
      <c r="AQ108" s="1005"/>
      <c r="AR108" s="1005"/>
      <c r="AS108" s="1005"/>
      <c r="AT108" s="1006"/>
      <c r="AU108" s="1004" t="s">
        <v>425</v>
      </c>
      <c r="AV108" s="1005"/>
      <c r="AW108" s="1005"/>
      <c r="AX108" s="1005"/>
      <c r="AY108" s="1005"/>
      <c r="AZ108" s="1005"/>
      <c r="BA108" s="1005"/>
      <c r="BB108" s="1005"/>
      <c r="BC108" s="1005"/>
      <c r="BD108" s="1005"/>
      <c r="BE108" s="1005"/>
      <c r="BF108" s="1005"/>
      <c r="BG108" s="1005"/>
      <c r="BH108" s="1005"/>
      <c r="BI108" s="1005"/>
      <c r="BJ108" s="1005"/>
      <c r="BK108" s="1005"/>
      <c r="BL108" s="1005"/>
      <c r="BM108" s="1005"/>
      <c r="BN108" s="1005"/>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5"/>
      <c r="CJ108" s="1005"/>
      <c r="CK108" s="1005"/>
      <c r="CL108" s="1005"/>
      <c r="CM108" s="1005"/>
      <c r="CN108" s="1005"/>
      <c r="CO108" s="1005"/>
      <c r="CP108" s="1005"/>
      <c r="CQ108" s="1005"/>
      <c r="CR108" s="1005"/>
      <c r="CS108" s="1005"/>
      <c r="CT108" s="1005"/>
      <c r="CU108" s="1005"/>
      <c r="CV108" s="1005"/>
      <c r="CW108" s="1005"/>
      <c r="CX108" s="1005"/>
      <c r="CY108" s="1005"/>
      <c r="CZ108" s="1005"/>
      <c r="DA108" s="1005"/>
      <c r="DB108" s="1005"/>
      <c r="DC108" s="1005"/>
      <c r="DD108" s="1005"/>
      <c r="DE108" s="1005"/>
      <c r="DF108" s="1005"/>
      <c r="DG108" s="1005"/>
      <c r="DH108" s="1005"/>
      <c r="DI108" s="1005"/>
      <c r="DJ108" s="1005"/>
      <c r="DK108" s="1005"/>
      <c r="DL108" s="1005"/>
      <c r="DM108" s="1005"/>
      <c r="DN108" s="1005"/>
      <c r="DO108" s="1005"/>
      <c r="DP108" s="1005"/>
      <c r="DQ108" s="1005"/>
      <c r="DR108" s="1005"/>
      <c r="DS108" s="1005"/>
      <c r="DT108" s="1005"/>
      <c r="DU108" s="1005"/>
      <c r="DV108" s="1005"/>
      <c r="DW108" s="1005"/>
      <c r="DX108" s="1005"/>
      <c r="DY108" s="1005"/>
      <c r="DZ108" s="1006"/>
    </row>
    <row r="109" spans="1:131" s="247" customFormat="1" ht="26.25" customHeight="1" x14ac:dyDescent="0.15">
      <c r="A109" s="997" t="s">
        <v>426</v>
      </c>
      <c r="B109" s="978"/>
      <c r="C109" s="978"/>
      <c r="D109" s="978"/>
      <c r="E109" s="978"/>
      <c r="F109" s="978"/>
      <c r="G109" s="978"/>
      <c r="H109" s="978"/>
      <c r="I109" s="978"/>
      <c r="J109" s="978"/>
      <c r="K109" s="978"/>
      <c r="L109" s="978"/>
      <c r="M109" s="978"/>
      <c r="N109" s="978"/>
      <c r="O109" s="978"/>
      <c r="P109" s="978"/>
      <c r="Q109" s="978"/>
      <c r="R109" s="978"/>
      <c r="S109" s="978"/>
      <c r="T109" s="978"/>
      <c r="U109" s="978"/>
      <c r="V109" s="978"/>
      <c r="W109" s="978"/>
      <c r="X109" s="978"/>
      <c r="Y109" s="978"/>
      <c r="Z109" s="979"/>
      <c r="AA109" s="977" t="s">
        <v>427</v>
      </c>
      <c r="AB109" s="978"/>
      <c r="AC109" s="978"/>
      <c r="AD109" s="978"/>
      <c r="AE109" s="979"/>
      <c r="AF109" s="977" t="s">
        <v>303</v>
      </c>
      <c r="AG109" s="978"/>
      <c r="AH109" s="978"/>
      <c r="AI109" s="978"/>
      <c r="AJ109" s="979"/>
      <c r="AK109" s="977" t="s">
        <v>302</v>
      </c>
      <c r="AL109" s="978"/>
      <c r="AM109" s="978"/>
      <c r="AN109" s="978"/>
      <c r="AO109" s="979"/>
      <c r="AP109" s="977" t="s">
        <v>428</v>
      </c>
      <c r="AQ109" s="978"/>
      <c r="AR109" s="978"/>
      <c r="AS109" s="978"/>
      <c r="AT109" s="980"/>
      <c r="AU109" s="997" t="s">
        <v>426</v>
      </c>
      <c r="AV109" s="978"/>
      <c r="AW109" s="978"/>
      <c r="AX109" s="978"/>
      <c r="AY109" s="978"/>
      <c r="AZ109" s="978"/>
      <c r="BA109" s="978"/>
      <c r="BB109" s="978"/>
      <c r="BC109" s="978"/>
      <c r="BD109" s="978"/>
      <c r="BE109" s="978"/>
      <c r="BF109" s="978"/>
      <c r="BG109" s="978"/>
      <c r="BH109" s="978"/>
      <c r="BI109" s="978"/>
      <c r="BJ109" s="978"/>
      <c r="BK109" s="978"/>
      <c r="BL109" s="978"/>
      <c r="BM109" s="978"/>
      <c r="BN109" s="978"/>
      <c r="BO109" s="978"/>
      <c r="BP109" s="979"/>
      <c r="BQ109" s="977" t="s">
        <v>427</v>
      </c>
      <c r="BR109" s="978"/>
      <c r="BS109" s="978"/>
      <c r="BT109" s="978"/>
      <c r="BU109" s="979"/>
      <c r="BV109" s="977" t="s">
        <v>303</v>
      </c>
      <c r="BW109" s="978"/>
      <c r="BX109" s="978"/>
      <c r="BY109" s="978"/>
      <c r="BZ109" s="979"/>
      <c r="CA109" s="977" t="s">
        <v>302</v>
      </c>
      <c r="CB109" s="978"/>
      <c r="CC109" s="978"/>
      <c r="CD109" s="978"/>
      <c r="CE109" s="979"/>
      <c r="CF109" s="998" t="s">
        <v>428</v>
      </c>
      <c r="CG109" s="998"/>
      <c r="CH109" s="998"/>
      <c r="CI109" s="998"/>
      <c r="CJ109" s="998"/>
      <c r="CK109" s="977" t="s">
        <v>429</v>
      </c>
      <c r="CL109" s="978"/>
      <c r="CM109" s="978"/>
      <c r="CN109" s="978"/>
      <c r="CO109" s="978"/>
      <c r="CP109" s="978"/>
      <c r="CQ109" s="978"/>
      <c r="CR109" s="978"/>
      <c r="CS109" s="978"/>
      <c r="CT109" s="978"/>
      <c r="CU109" s="978"/>
      <c r="CV109" s="978"/>
      <c r="CW109" s="978"/>
      <c r="CX109" s="978"/>
      <c r="CY109" s="978"/>
      <c r="CZ109" s="978"/>
      <c r="DA109" s="978"/>
      <c r="DB109" s="978"/>
      <c r="DC109" s="978"/>
      <c r="DD109" s="978"/>
      <c r="DE109" s="978"/>
      <c r="DF109" s="979"/>
      <c r="DG109" s="977" t="s">
        <v>427</v>
      </c>
      <c r="DH109" s="978"/>
      <c r="DI109" s="978"/>
      <c r="DJ109" s="978"/>
      <c r="DK109" s="979"/>
      <c r="DL109" s="977" t="s">
        <v>303</v>
      </c>
      <c r="DM109" s="978"/>
      <c r="DN109" s="978"/>
      <c r="DO109" s="978"/>
      <c r="DP109" s="979"/>
      <c r="DQ109" s="977" t="s">
        <v>302</v>
      </c>
      <c r="DR109" s="978"/>
      <c r="DS109" s="978"/>
      <c r="DT109" s="978"/>
      <c r="DU109" s="979"/>
      <c r="DV109" s="977" t="s">
        <v>428</v>
      </c>
      <c r="DW109" s="978"/>
      <c r="DX109" s="978"/>
      <c r="DY109" s="978"/>
      <c r="DZ109" s="980"/>
    </row>
    <row r="110" spans="1:131" s="247" customFormat="1" ht="26.25" customHeight="1" x14ac:dyDescent="0.15">
      <c r="A110" s="981" t="s">
        <v>430</v>
      </c>
      <c r="B110" s="982"/>
      <c r="C110" s="982"/>
      <c r="D110" s="982"/>
      <c r="E110" s="982"/>
      <c r="F110" s="982"/>
      <c r="G110" s="982"/>
      <c r="H110" s="982"/>
      <c r="I110" s="982"/>
      <c r="J110" s="982"/>
      <c r="K110" s="982"/>
      <c r="L110" s="982"/>
      <c r="M110" s="982"/>
      <c r="N110" s="982"/>
      <c r="O110" s="982"/>
      <c r="P110" s="982"/>
      <c r="Q110" s="982"/>
      <c r="R110" s="982"/>
      <c r="S110" s="982"/>
      <c r="T110" s="982"/>
      <c r="U110" s="982"/>
      <c r="V110" s="982"/>
      <c r="W110" s="982"/>
      <c r="X110" s="982"/>
      <c r="Y110" s="982"/>
      <c r="Z110" s="983"/>
      <c r="AA110" s="984">
        <v>2322205</v>
      </c>
      <c r="AB110" s="985"/>
      <c r="AC110" s="985"/>
      <c r="AD110" s="985"/>
      <c r="AE110" s="986"/>
      <c r="AF110" s="987">
        <v>2305905</v>
      </c>
      <c r="AG110" s="985"/>
      <c r="AH110" s="985"/>
      <c r="AI110" s="985"/>
      <c r="AJ110" s="986"/>
      <c r="AK110" s="987">
        <v>2284854</v>
      </c>
      <c r="AL110" s="985"/>
      <c r="AM110" s="985"/>
      <c r="AN110" s="985"/>
      <c r="AO110" s="986"/>
      <c r="AP110" s="988">
        <v>17.8</v>
      </c>
      <c r="AQ110" s="989"/>
      <c r="AR110" s="989"/>
      <c r="AS110" s="989"/>
      <c r="AT110" s="990"/>
      <c r="AU110" s="991" t="s">
        <v>73</v>
      </c>
      <c r="AV110" s="992"/>
      <c r="AW110" s="992"/>
      <c r="AX110" s="992"/>
      <c r="AY110" s="992"/>
      <c r="AZ110" s="1033" t="s">
        <v>431</v>
      </c>
      <c r="BA110" s="982"/>
      <c r="BB110" s="982"/>
      <c r="BC110" s="982"/>
      <c r="BD110" s="982"/>
      <c r="BE110" s="982"/>
      <c r="BF110" s="982"/>
      <c r="BG110" s="982"/>
      <c r="BH110" s="982"/>
      <c r="BI110" s="982"/>
      <c r="BJ110" s="982"/>
      <c r="BK110" s="982"/>
      <c r="BL110" s="982"/>
      <c r="BM110" s="982"/>
      <c r="BN110" s="982"/>
      <c r="BO110" s="982"/>
      <c r="BP110" s="983"/>
      <c r="BQ110" s="1019">
        <v>21410481</v>
      </c>
      <c r="BR110" s="1020"/>
      <c r="BS110" s="1020"/>
      <c r="BT110" s="1020"/>
      <c r="BU110" s="1020"/>
      <c r="BV110" s="1020">
        <v>20904342</v>
      </c>
      <c r="BW110" s="1020"/>
      <c r="BX110" s="1020"/>
      <c r="BY110" s="1020"/>
      <c r="BZ110" s="1020"/>
      <c r="CA110" s="1020">
        <v>22093089</v>
      </c>
      <c r="CB110" s="1020"/>
      <c r="CC110" s="1020"/>
      <c r="CD110" s="1020"/>
      <c r="CE110" s="1020"/>
      <c r="CF110" s="1034">
        <v>172.5</v>
      </c>
      <c r="CG110" s="1035"/>
      <c r="CH110" s="1035"/>
      <c r="CI110" s="1035"/>
      <c r="CJ110" s="1035"/>
      <c r="CK110" s="1036" t="s">
        <v>432</v>
      </c>
      <c r="CL110" s="1037"/>
      <c r="CM110" s="1016" t="s">
        <v>433</v>
      </c>
      <c r="CN110" s="1017"/>
      <c r="CO110" s="1017"/>
      <c r="CP110" s="1017"/>
      <c r="CQ110" s="1017"/>
      <c r="CR110" s="1017"/>
      <c r="CS110" s="1017"/>
      <c r="CT110" s="1017"/>
      <c r="CU110" s="1017"/>
      <c r="CV110" s="1017"/>
      <c r="CW110" s="1017"/>
      <c r="CX110" s="1017"/>
      <c r="CY110" s="1017"/>
      <c r="CZ110" s="1017"/>
      <c r="DA110" s="1017"/>
      <c r="DB110" s="1017"/>
      <c r="DC110" s="1017"/>
      <c r="DD110" s="1017"/>
      <c r="DE110" s="1017"/>
      <c r="DF110" s="1018"/>
      <c r="DG110" s="1019" t="s">
        <v>434</v>
      </c>
      <c r="DH110" s="1020"/>
      <c r="DI110" s="1020"/>
      <c r="DJ110" s="1020"/>
      <c r="DK110" s="1020"/>
      <c r="DL110" s="1020" t="s">
        <v>434</v>
      </c>
      <c r="DM110" s="1020"/>
      <c r="DN110" s="1020"/>
      <c r="DO110" s="1020"/>
      <c r="DP110" s="1020"/>
      <c r="DQ110" s="1020" t="s">
        <v>435</v>
      </c>
      <c r="DR110" s="1020"/>
      <c r="DS110" s="1020"/>
      <c r="DT110" s="1020"/>
      <c r="DU110" s="1020"/>
      <c r="DV110" s="1021" t="s">
        <v>409</v>
      </c>
      <c r="DW110" s="1021"/>
      <c r="DX110" s="1021"/>
      <c r="DY110" s="1021"/>
      <c r="DZ110" s="1022"/>
    </row>
    <row r="111" spans="1:131" s="247" customFormat="1" ht="26.25" customHeight="1" x14ac:dyDescent="0.15">
      <c r="A111" s="1023" t="s">
        <v>436</v>
      </c>
      <c r="B111" s="1024"/>
      <c r="C111" s="1024"/>
      <c r="D111" s="1024"/>
      <c r="E111" s="1024"/>
      <c r="F111" s="1024"/>
      <c r="G111" s="1024"/>
      <c r="H111" s="1024"/>
      <c r="I111" s="1024"/>
      <c r="J111" s="1024"/>
      <c r="K111" s="1024"/>
      <c r="L111" s="1024"/>
      <c r="M111" s="1024"/>
      <c r="N111" s="1024"/>
      <c r="O111" s="1024"/>
      <c r="P111" s="1024"/>
      <c r="Q111" s="1024"/>
      <c r="R111" s="1024"/>
      <c r="S111" s="1024"/>
      <c r="T111" s="1024"/>
      <c r="U111" s="1024"/>
      <c r="V111" s="1024"/>
      <c r="W111" s="1024"/>
      <c r="X111" s="1024"/>
      <c r="Y111" s="1024"/>
      <c r="Z111" s="1025"/>
      <c r="AA111" s="1026" t="s">
        <v>409</v>
      </c>
      <c r="AB111" s="1027"/>
      <c r="AC111" s="1027"/>
      <c r="AD111" s="1027"/>
      <c r="AE111" s="1028"/>
      <c r="AF111" s="1029" t="s">
        <v>434</v>
      </c>
      <c r="AG111" s="1027"/>
      <c r="AH111" s="1027"/>
      <c r="AI111" s="1027"/>
      <c r="AJ111" s="1028"/>
      <c r="AK111" s="1029" t="s">
        <v>434</v>
      </c>
      <c r="AL111" s="1027"/>
      <c r="AM111" s="1027"/>
      <c r="AN111" s="1027"/>
      <c r="AO111" s="1028"/>
      <c r="AP111" s="1030" t="s">
        <v>434</v>
      </c>
      <c r="AQ111" s="1031"/>
      <c r="AR111" s="1031"/>
      <c r="AS111" s="1031"/>
      <c r="AT111" s="1032"/>
      <c r="AU111" s="993"/>
      <c r="AV111" s="994"/>
      <c r="AW111" s="994"/>
      <c r="AX111" s="994"/>
      <c r="AY111" s="994"/>
      <c r="AZ111" s="1042" t="s">
        <v>437</v>
      </c>
      <c r="BA111" s="1043"/>
      <c r="BB111" s="1043"/>
      <c r="BC111" s="1043"/>
      <c r="BD111" s="1043"/>
      <c r="BE111" s="1043"/>
      <c r="BF111" s="1043"/>
      <c r="BG111" s="1043"/>
      <c r="BH111" s="1043"/>
      <c r="BI111" s="1043"/>
      <c r="BJ111" s="1043"/>
      <c r="BK111" s="1043"/>
      <c r="BL111" s="1043"/>
      <c r="BM111" s="1043"/>
      <c r="BN111" s="1043"/>
      <c r="BO111" s="1043"/>
      <c r="BP111" s="1044"/>
      <c r="BQ111" s="1012" t="s">
        <v>438</v>
      </c>
      <c r="BR111" s="1013"/>
      <c r="BS111" s="1013"/>
      <c r="BT111" s="1013"/>
      <c r="BU111" s="1013"/>
      <c r="BV111" s="1013" t="s">
        <v>409</v>
      </c>
      <c r="BW111" s="1013"/>
      <c r="BX111" s="1013"/>
      <c r="BY111" s="1013"/>
      <c r="BZ111" s="1013"/>
      <c r="CA111" s="1013" t="s">
        <v>438</v>
      </c>
      <c r="CB111" s="1013"/>
      <c r="CC111" s="1013"/>
      <c r="CD111" s="1013"/>
      <c r="CE111" s="1013"/>
      <c r="CF111" s="1007" t="s">
        <v>409</v>
      </c>
      <c r="CG111" s="1008"/>
      <c r="CH111" s="1008"/>
      <c r="CI111" s="1008"/>
      <c r="CJ111" s="1008"/>
      <c r="CK111" s="1038"/>
      <c r="CL111" s="1039"/>
      <c r="CM111" s="1009" t="s">
        <v>439</v>
      </c>
      <c r="CN111" s="1010"/>
      <c r="CO111" s="1010"/>
      <c r="CP111" s="1010"/>
      <c r="CQ111" s="1010"/>
      <c r="CR111" s="1010"/>
      <c r="CS111" s="1010"/>
      <c r="CT111" s="1010"/>
      <c r="CU111" s="1010"/>
      <c r="CV111" s="1010"/>
      <c r="CW111" s="1010"/>
      <c r="CX111" s="1010"/>
      <c r="CY111" s="1010"/>
      <c r="CZ111" s="1010"/>
      <c r="DA111" s="1010"/>
      <c r="DB111" s="1010"/>
      <c r="DC111" s="1010"/>
      <c r="DD111" s="1010"/>
      <c r="DE111" s="1010"/>
      <c r="DF111" s="1011"/>
      <c r="DG111" s="1012" t="s">
        <v>438</v>
      </c>
      <c r="DH111" s="1013"/>
      <c r="DI111" s="1013"/>
      <c r="DJ111" s="1013"/>
      <c r="DK111" s="1013"/>
      <c r="DL111" s="1013" t="s">
        <v>409</v>
      </c>
      <c r="DM111" s="1013"/>
      <c r="DN111" s="1013"/>
      <c r="DO111" s="1013"/>
      <c r="DP111" s="1013"/>
      <c r="DQ111" s="1013" t="s">
        <v>409</v>
      </c>
      <c r="DR111" s="1013"/>
      <c r="DS111" s="1013"/>
      <c r="DT111" s="1013"/>
      <c r="DU111" s="1013"/>
      <c r="DV111" s="1014" t="s">
        <v>409</v>
      </c>
      <c r="DW111" s="1014"/>
      <c r="DX111" s="1014"/>
      <c r="DY111" s="1014"/>
      <c r="DZ111" s="1015"/>
    </row>
    <row r="112" spans="1:131" s="247" customFormat="1" ht="26.25" customHeight="1" x14ac:dyDescent="0.15">
      <c r="A112" s="1045" t="s">
        <v>440</v>
      </c>
      <c r="B112" s="1046"/>
      <c r="C112" s="1043" t="s">
        <v>441</v>
      </c>
      <c r="D112" s="1043"/>
      <c r="E112" s="1043"/>
      <c r="F112" s="1043"/>
      <c r="G112" s="1043"/>
      <c r="H112" s="1043"/>
      <c r="I112" s="1043"/>
      <c r="J112" s="1043"/>
      <c r="K112" s="1043"/>
      <c r="L112" s="1043"/>
      <c r="M112" s="1043"/>
      <c r="N112" s="1043"/>
      <c r="O112" s="1043"/>
      <c r="P112" s="1043"/>
      <c r="Q112" s="1043"/>
      <c r="R112" s="1043"/>
      <c r="S112" s="1043"/>
      <c r="T112" s="1043"/>
      <c r="U112" s="1043"/>
      <c r="V112" s="1043"/>
      <c r="W112" s="1043"/>
      <c r="X112" s="1043"/>
      <c r="Y112" s="1043"/>
      <c r="Z112" s="1044"/>
      <c r="AA112" s="1051" t="s">
        <v>434</v>
      </c>
      <c r="AB112" s="1052"/>
      <c r="AC112" s="1052"/>
      <c r="AD112" s="1052"/>
      <c r="AE112" s="1053"/>
      <c r="AF112" s="1054" t="s">
        <v>438</v>
      </c>
      <c r="AG112" s="1052"/>
      <c r="AH112" s="1052"/>
      <c r="AI112" s="1052"/>
      <c r="AJ112" s="1053"/>
      <c r="AK112" s="1054" t="s">
        <v>438</v>
      </c>
      <c r="AL112" s="1052"/>
      <c r="AM112" s="1052"/>
      <c r="AN112" s="1052"/>
      <c r="AO112" s="1053"/>
      <c r="AP112" s="1055" t="s">
        <v>438</v>
      </c>
      <c r="AQ112" s="1056"/>
      <c r="AR112" s="1056"/>
      <c r="AS112" s="1056"/>
      <c r="AT112" s="1057"/>
      <c r="AU112" s="993"/>
      <c r="AV112" s="994"/>
      <c r="AW112" s="994"/>
      <c r="AX112" s="994"/>
      <c r="AY112" s="994"/>
      <c r="AZ112" s="1042" t="s">
        <v>442</v>
      </c>
      <c r="BA112" s="1043"/>
      <c r="BB112" s="1043"/>
      <c r="BC112" s="1043"/>
      <c r="BD112" s="1043"/>
      <c r="BE112" s="1043"/>
      <c r="BF112" s="1043"/>
      <c r="BG112" s="1043"/>
      <c r="BH112" s="1043"/>
      <c r="BI112" s="1043"/>
      <c r="BJ112" s="1043"/>
      <c r="BK112" s="1043"/>
      <c r="BL112" s="1043"/>
      <c r="BM112" s="1043"/>
      <c r="BN112" s="1043"/>
      <c r="BO112" s="1043"/>
      <c r="BP112" s="1044"/>
      <c r="BQ112" s="1012">
        <v>13305969</v>
      </c>
      <c r="BR112" s="1013"/>
      <c r="BS112" s="1013"/>
      <c r="BT112" s="1013"/>
      <c r="BU112" s="1013"/>
      <c r="BV112" s="1013">
        <v>13266170</v>
      </c>
      <c r="BW112" s="1013"/>
      <c r="BX112" s="1013"/>
      <c r="BY112" s="1013"/>
      <c r="BZ112" s="1013"/>
      <c r="CA112" s="1013">
        <v>13752287</v>
      </c>
      <c r="CB112" s="1013"/>
      <c r="CC112" s="1013"/>
      <c r="CD112" s="1013"/>
      <c r="CE112" s="1013"/>
      <c r="CF112" s="1007">
        <v>107.4</v>
      </c>
      <c r="CG112" s="1008"/>
      <c r="CH112" s="1008"/>
      <c r="CI112" s="1008"/>
      <c r="CJ112" s="1008"/>
      <c r="CK112" s="1038"/>
      <c r="CL112" s="1039"/>
      <c r="CM112" s="1009" t="s">
        <v>443</v>
      </c>
      <c r="CN112" s="1010"/>
      <c r="CO112" s="1010"/>
      <c r="CP112" s="1010"/>
      <c r="CQ112" s="1010"/>
      <c r="CR112" s="1010"/>
      <c r="CS112" s="1010"/>
      <c r="CT112" s="1010"/>
      <c r="CU112" s="1010"/>
      <c r="CV112" s="1010"/>
      <c r="CW112" s="1010"/>
      <c r="CX112" s="1010"/>
      <c r="CY112" s="1010"/>
      <c r="CZ112" s="1010"/>
      <c r="DA112" s="1010"/>
      <c r="DB112" s="1010"/>
      <c r="DC112" s="1010"/>
      <c r="DD112" s="1010"/>
      <c r="DE112" s="1010"/>
      <c r="DF112" s="1011"/>
      <c r="DG112" s="1012" t="s">
        <v>409</v>
      </c>
      <c r="DH112" s="1013"/>
      <c r="DI112" s="1013"/>
      <c r="DJ112" s="1013"/>
      <c r="DK112" s="1013"/>
      <c r="DL112" s="1013" t="s">
        <v>409</v>
      </c>
      <c r="DM112" s="1013"/>
      <c r="DN112" s="1013"/>
      <c r="DO112" s="1013"/>
      <c r="DP112" s="1013"/>
      <c r="DQ112" s="1013" t="s">
        <v>438</v>
      </c>
      <c r="DR112" s="1013"/>
      <c r="DS112" s="1013"/>
      <c r="DT112" s="1013"/>
      <c r="DU112" s="1013"/>
      <c r="DV112" s="1014" t="s">
        <v>409</v>
      </c>
      <c r="DW112" s="1014"/>
      <c r="DX112" s="1014"/>
      <c r="DY112" s="1014"/>
      <c r="DZ112" s="1015"/>
    </row>
    <row r="113" spans="1:130" s="247" customFormat="1" ht="26.25" customHeight="1" x14ac:dyDescent="0.15">
      <c r="A113" s="1047"/>
      <c r="B113" s="1048"/>
      <c r="C113" s="1043" t="s">
        <v>444</v>
      </c>
      <c r="D113" s="1043"/>
      <c r="E113" s="1043"/>
      <c r="F113" s="1043"/>
      <c r="G113" s="1043"/>
      <c r="H113" s="1043"/>
      <c r="I113" s="1043"/>
      <c r="J113" s="1043"/>
      <c r="K113" s="1043"/>
      <c r="L113" s="1043"/>
      <c r="M113" s="1043"/>
      <c r="N113" s="1043"/>
      <c r="O113" s="1043"/>
      <c r="P113" s="1043"/>
      <c r="Q113" s="1043"/>
      <c r="R113" s="1043"/>
      <c r="S113" s="1043"/>
      <c r="T113" s="1043"/>
      <c r="U113" s="1043"/>
      <c r="V113" s="1043"/>
      <c r="W113" s="1043"/>
      <c r="X113" s="1043"/>
      <c r="Y113" s="1043"/>
      <c r="Z113" s="1044"/>
      <c r="AA113" s="1026">
        <v>1054439</v>
      </c>
      <c r="AB113" s="1027"/>
      <c r="AC113" s="1027"/>
      <c r="AD113" s="1027"/>
      <c r="AE113" s="1028"/>
      <c r="AF113" s="1029">
        <v>1039877</v>
      </c>
      <c r="AG113" s="1027"/>
      <c r="AH113" s="1027"/>
      <c r="AI113" s="1027"/>
      <c r="AJ113" s="1028"/>
      <c r="AK113" s="1029">
        <v>1071589</v>
      </c>
      <c r="AL113" s="1027"/>
      <c r="AM113" s="1027"/>
      <c r="AN113" s="1027"/>
      <c r="AO113" s="1028"/>
      <c r="AP113" s="1030">
        <v>8.4</v>
      </c>
      <c r="AQ113" s="1031"/>
      <c r="AR113" s="1031"/>
      <c r="AS113" s="1031"/>
      <c r="AT113" s="1032"/>
      <c r="AU113" s="993"/>
      <c r="AV113" s="994"/>
      <c r="AW113" s="994"/>
      <c r="AX113" s="994"/>
      <c r="AY113" s="994"/>
      <c r="AZ113" s="1042" t="s">
        <v>445</v>
      </c>
      <c r="BA113" s="1043"/>
      <c r="BB113" s="1043"/>
      <c r="BC113" s="1043"/>
      <c r="BD113" s="1043"/>
      <c r="BE113" s="1043"/>
      <c r="BF113" s="1043"/>
      <c r="BG113" s="1043"/>
      <c r="BH113" s="1043"/>
      <c r="BI113" s="1043"/>
      <c r="BJ113" s="1043"/>
      <c r="BK113" s="1043"/>
      <c r="BL113" s="1043"/>
      <c r="BM113" s="1043"/>
      <c r="BN113" s="1043"/>
      <c r="BO113" s="1043"/>
      <c r="BP113" s="1044"/>
      <c r="BQ113" s="1012">
        <v>314437</v>
      </c>
      <c r="BR113" s="1013"/>
      <c r="BS113" s="1013"/>
      <c r="BT113" s="1013"/>
      <c r="BU113" s="1013"/>
      <c r="BV113" s="1013">
        <v>287045</v>
      </c>
      <c r="BW113" s="1013"/>
      <c r="BX113" s="1013"/>
      <c r="BY113" s="1013"/>
      <c r="BZ113" s="1013"/>
      <c r="CA113" s="1013">
        <v>255318</v>
      </c>
      <c r="CB113" s="1013"/>
      <c r="CC113" s="1013"/>
      <c r="CD113" s="1013"/>
      <c r="CE113" s="1013"/>
      <c r="CF113" s="1007">
        <v>2</v>
      </c>
      <c r="CG113" s="1008"/>
      <c r="CH113" s="1008"/>
      <c r="CI113" s="1008"/>
      <c r="CJ113" s="1008"/>
      <c r="CK113" s="1038"/>
      <c r="CL113" s="1039"/>
      <c r="CM113" s="1009" t="s">
        <v>446</v>
      </c>
      <c r="CN113" s="1010"/>
      <c r="CO113" s="1010"/>
      <c r="CP113" s="1010"/>
      <c r="CQ113" s="1010"/>
      <c r="CR113" s="1010"/>
      <c r="CS113" s="1010"/>
      <c r="CT113" s="1010"/>
      <c r="CU113" s="1010"/>
      <c r="CV113" s="1010"/>
      <c r="CW113" s="1010"/>
      <c r="CX113" s="1010"/>
      <c r="CY113" s="1010"/>
      <c r="CZ113" s="1010"/>
      <c r="DA113" s="1010"/>
      <c r="DB113" s="1010"/>
      <c r="DC113" s="1010"/>
      <c r="DD113" s="1010"/>
      <c r="DE113" s="1010"/>
      <c r="DF113" s="1011"/>
      <c r="DG113" s="1051" t="s">
        <v>409</v>
      </c>
      <c r="DH113" s="1052"/>
      <c r="DI113" s="1052"/>
      <c r="DJ113" s="1052"/>
      <c r="DK113" s="1053"/>
      <c r="DL113" s="1054" t="s">
        <v>434</v>
      </c>
      <c r="DM113" s="1052"/>
      <c r="DN113" s="1052"/>
      <c r="DO113" s="1052"/>
      <c r="DP113" s="1053"/>
      <c r="DQ113" s="1054" t="s">
        <v>434</v>
      </c>
      <c r="DR113" s="1052"/>
      <c r="DS113" s="1052"/>
      <c r="DT113" s="1052"/>
      <c r="DU113" s="1053"/>
      <c r="DV113" s="1055" t="s">
        <v>434</v>
      </c>
      <c r="DW113" s="1056"/>
      <c r="DX113" s="1056"/>
      <c r="DY113" s="1056"/>
      <c r="DZ113" s="1057"/>
    </row>
    <row r="114" spans="1:130" s="247" customFormat="1" ht="26.25" customHeight="1" x14ac:dyDescent="0.15">
      <c r="A114" s="1047"/>
      <c r="B114" s="1048"/>
      <c r="C114" s="1043" t="s">
        <v>447</v>
      </c>
      <c r="D114" s="1043"/>
      <c r="E114" s="1043"/>
      <c r="F114" s="1043"/>
      <c r="G114" s="1043"/>
      <c r="H114" s="1043"/>
      <c r="I114" s="1043"/>
      <c r="J114" s="1043"/>
      <c r="K114" s="1043"/>
      <c r="L114" s="1043"/>
      <c r="M114" s="1043"/>
      <c r="N114" s="1043"/>
      <c r="O114" s="1043"/>
      <c r="P114" s="1043"/>
      <c r="Q114" s="1043"/>
      <c r="R114" s="1043"/>
      <c r="S114" s="1043"/>
      <c r="T114" s="1043"/>
      <c r="U114" s="1043"/>
      <c r="V114" s="1043"/>
      <c r="W114" s="1043"/>
      <c r="X114" s="1043"/>
      <c r="Y114" s="1043"/>
      <c r="Z114" s="1044"/>
      <c r="AA114" s="1051">
        <v>115754</v>
      </c>
      <c r="AB114" s="1052"/>
      <c r="AC114" s="1052"/>
      <c r="AD114" s="1052"/>
      <c r="AE114" s="1053"/>
      <c r="AF114" s="1054">
        <v>64247</v>
      </c>
      <c r="AG114" s="1052"/>
      <c r="AH114" s="1052"/>
      <c r="AI114" s="1052"/>
      <c r="AJ114" s="1053"/>
      <c r="AK114" s="1054">
        <v>56218</v>
      </c>
      <c r="AL114" s="1052"/>
      <c r="AM114" s="1052"/>
      <c r="AN114" s="1052"/>
      <c r="AO114" s="1053"/>
      <c r="AP114" s="1055">
        <v>0.4</v>
      </c>
      <c r="AQ114" s="1056"/>
      <c r="AR114" s="1056"/>
      <c r="AS114" s="1056"/>
      <c r="AT114" s="1057"/>
      <c r="AU114" s="993"/>
      <c r="AV114" s="994"/>
      <c r="AW114" s="994"/>
      <c r="AX114" s="994"/>
      <c r="AY114" s="994"/>
      <c r="AZ114" s="1042" t="s">
        <v>448</v>
      </c>
      <c r="BA114" s="1043"/>
      <c r="BB114" s="1043"/>
      <c r="BC114" s="1043"/>
      <c r="BD114" s="1043"/>
      <c r="BE114" s="1043"/>
      <c r="BF114" s="1043"/>
      <c r="BG114" s="1043"/>
      <c r="BH114" s="1043"/>
      <c r="BI114" s="1043"/>
      <c r="BJ114" s="1043"/>
      <c r="BK114" s="1043"/>
      <c r="BL114" s="1043"/>
      <c r="BM114" s="1043"/>
      <c r="BN114" s="1043"/>
      <c r="BO114" s="1043"/>
      <c r="BP114" s="1044"/>
      <c r="BQ114" s="1012">
        <v>3628518</v>
      </c>
      <c r="BR114" s="1013"/>
      <c r="BS114" s="1013"/>
      <c r="BT114" s="1013"/>
      <c r="BU114" s="1013"/>
      <c r="BV114" s="1013">
        <v>3467387</v>
      </c>
      <c r="BW114" s="1013"/>
      <c r="BX114" s="1013"/>
      <c r="BY114" s="1013"/>
      <c r="BZ114" s="1013"/>
      <c r="CA114" s="1013">
        <v>3449681</v>
      </c>
      <c r="CB114" s="1013"/>
      <c r="CC114" s="1013"/>
      <c r="CD114" s="1013"/>
      <c r="CE114" s="1013"/>
      <c r="CF114" s="1007">
        <v>26.9</v>
      </c>
      <c r="CG114" s="1008"/>
      <c r="CH114" s="1008"/>
      <c r="CI114" s="1008"/>
      <c r="CJ114" s="1008"/>
      <c r="CK114" s="1038"/>
      <c r="CL114" s="1039"/>
      <c r="CM114" s="1009" t="s">
        <v>449</v>
      </c>
      <c r="CN114" s="1010"/>
      <c r="CO114" s="1010"/>
      <c r="CP114" s="1010"/>
      <c r="CQ114" s="1010"/>
      <c r="CR114" s="1010"/>
      <c r="CS114" s="1010"/>
      <c r="CT114" s="1010"/>
      <c r="CU114" s="1010"/>
      <c r="CV114" s="1010"/>
      <c r="CW114" s="1010"/>
      <c r="CX114" s="1010"/>
      <c r="CY114" s="1010"/>
      <c r="CZ114" s="1010"/>
      <c r="DA114" s="1010"/>
      <c r="DB114" s="1010"/>
      <c r="DC114" s="1010"/>
      <c r="DD114" s="1010"/>
      <c r="DE114" s="1010"/>
      <c r="DF114" s="1011"/>
      <c r="DG114" s="1051" t="s">
        <v>438</v>
      </c>
      <c r="DH114" s="1052"/>
      <c r="DI114" s="1052"/>
      <c r="DJ114" s="1052"/>
      <c r="DK114" s="1053"/>
      <c r="DL114" s="1054" t="s">
        <v>434</v>
      </c>
      <c r="DM114" s="1052"/>
      <c r="DN114" s="1052"/>
      <c r="DO114" s="1052"/>
      <c r="DP114" s="1053"/>
      <c r="DQ114" s="1054" t="s">
        <v>409</v>
      </c>
      <c r="DR114" s="1052"/>
      <c r="DS114" s="1052"/>
      <c r="DT114" s="1052"/>
      <c r="DU114" s="1053"/>
      <c r="DV114" s="1055" t="s">
        <v>409</v>
      </c>
      <c r="DW114" s="1056"/>
      <c r="DX114" s="1056"/>
      <c r="DY114" s="1056"/>
      <c r="DZ114" s="1057"/>
    </row>
    <row r="115" spans="1:130" s="247" customFormat="1" ht="26.25" customHeight="1" x14ac:dyDescent="0.15">
      <c r="A115" s="1047"/>
      <c r="B115" s="1048"/>
      <c r="C115" s="1043" t="s">
        <v>450</v>
      </c>
      <c r="D115" s="1043"/>
      <c r="E115" s="1043"/>
      <c r="F115" s="1043"/>
      <c r="G115" s="1043"/>
      <c r="H115" s="1043"/>
      <c r="I115" s="1043"/>
      <c r="J115" s="1043"/>
      <c r="K115" s="1043"/>
      <c r="L115" s="1043"/>
      <c r="M115" s="1043"/>
      <c r="N115" s="1043"/>
      <c r="O115" s="1043"/>
      <c r="P115" s="1043"/>
      <c r="Q115" s="1043"/>
      <c r="R115" s="1043"/>
      <c r="S115" s="1043"/>
      <c r="T115" s="1043"/>
      <c r="U115" s="1043"/>
      <c r="V115" s="1043"/>
      <c r="W115" s="1043"/>
      <c r="X115" s="1043"/>
      <c r="Y115" s="1043"/>
      <c r="Z115" s="1044"/>
      <c r="AA115" s="1026" t="s">
        <v>438</v>
      </c>
      <c r="AB115" s="1027"/>
      <c r="AC115" s="1027"/>
      <c r="AD115" s="1027"/>
      <c r="AE115" s="1028"/>
      <c r="AF115" s="1029" t="s">
        <v>409</v>
      </c>
      <c r="AG115" s="1027"/>
      <c r="AH115" s="1027"/>
      <c r="AI115" s="1027"/>
      <c r="AJ115" s="1028"/>
      <c r="AK115" s="1029" t="s">
        <v>409</v>
      </c>
      <c r="AL115" s="1027"/>
      <c r="AM115" s="1027"/>
      <c r="AN115" s="1027"/>
      <c r="AO115" s="1028"/>
      <c r="AP115" s="1030" t="s">
        <v>434</v>
      </c>
      <c r="AQ115" s="1031"/>
      <c r="AR115" s="1031"/>
      <c r="AS115" s="1031"/>
      <c r="AT115" s="1032"/>
      <c r="AU115" s="993"/>
      <c r="AV115" s="994"/>
      <c r="AW115" s="994"/>
      <c r="AX115" s="994"/>
      <c r="AY115" s="994"/>
      <c r="AZ115" s="1042" t="s">
        <v>451</v>
      </c>
      <c r="BA115" s="1043"/>
      <c r="BB115" s="1043"/>
      <c r="BC115" s="1043"/>
      <c r="BD115" s="1043"/>
      <c r="BE115" s="1043"/>
      <c r="BF115" s="1043"/>
      <c r="BG115" s="1043"/>
      <c r="BH115" s="1043"/>
      <c r="BI115" s="1043"/>
      <c r="BJ115" s="1043"/>
      <c r="BK115" s="1043"/>
      <c r="BL115" s="1043"/>
      <c r="BM115" s="1043"/>
      <c r="BN115" s="1043"/>
      <c r="BO115" s="1043"/>
      <c r="BP115" s="1044"/>
      <c r="BQ115" s="1012">
        <v>781913</v>
      </c>
      <c r="BR115" s="1013"/>
      <c r="BS115" s="1013"/>
      <c r="BT115" s="1013"/>
      <c r="BU115" s="1013"/>
      <c r="BV115" s="1013">
        <v>762637</v>
      </c>
      <c r="BW115" s="1013"/>
      <c r="BX115" s="1013"/>
      <c r="BY115" s="1013"/>
      <c r="BZ115" s="1013"/>
      <c r="CA115" s="1013">
        <v>551954</v>
      </c>
      <c r="CB115" s="1013"/>
      <c r="CC115" s="1013"/>
      <c r="CD115" s="1013"/>
      <c r="CE115" s="1013"/>
      <c r="CF115" s="1007">
        <v>4.3</v>
      </c>
      <c r="CG115" s="1008"/>
      <c r="CH115" s="1008"/>
      <c r="CI115" s="1008"/>
      <c r="CJ115" s="1008"/>
      <c r="CK115" s="1038"/>
      <c r="CL115" s="1039"/>
      <c r="CM115" s="1042" t="s">
        <v>452</v>
      </c>
      <c r="CN115" s="1063"/>
      <c r="CO115" s="1063"/>
      <c r="CP115" s="1063"/>
      <c r="CQ115" s="1063"/>
      <c r="CR115" s="1063"/>
      <c r="CS115" s="1063"/>
      <c r="CT115" s="1063"/>
      <c r="CU115" s="1063"/>
      <c r="CV115" s="1063"/>
      <c r="CW115" s="1063"/>
      <c r="CX115" s="1063"/>
      <c r="CY115" s="1063"/>
      <c r="CZ115" s="1063"/>
      <c r="DA115" s="1063"/>
      <c r="DB115" s="1063"/>
      <c r="DC115" s="1063"/>
      <c r="DD115" s="1063"/>
      <c r="DE115" s="1063"/>
      <c r="DF115" s="1044"/>
      <c r="DG115" s="1051" t="s">
        <v>438</v>
      </c>
      <c r="DH115" s="1052"/>
      <c r="DI115" s="1052"/>
      <c r="DJ115" s="1052"/>
      <c r="DK115" s="1053"/>
      <c r="DL115" s="1054" t="s">
        <v>438</v>
      </c>
      <c r="DM115" s="1052"/>
      <c r="DN115" s="1052"/>
      <c r="DO115" s="1052"/>
      <c r="DP115" s="1053"/>
      <c r="DQ115" s="1054" t="s">
        <v>409</v>
      </c>
      <c r="DR115" s="1052"/>
      <c r="DS115" s="1052"/>
      <c r="DT115" s="1052"/>
      <c r="DU115" s="1053"/>
      <c r="DV115" s="1055" t="s">
        <v>434</v>
      </c>
      <c r="DW115" s="1056"/>
      <c r="DX115" s="1056"/>
      <c r="DY115" s="1056"/>
      <c r="DZ115" s="1057"/>
    </row>
    <row r="116" spans="1:130" s="247" customFormat="1" ht="26.25" customHeight="1" x14ac:dyDescent="0.15">
      <c r="A116" s="1049"/>
      <c r="B116" s="1050"/>
      <c r="C116" s="1058" t="s">
        <v>453</v>
      </c>
      <c r="D116" s="1058"/>
      <c r="E116" s="1058"/>
      <c r="F116" s="1058"/>
      <c r="G116" s="1058"/>
      <c r="H116" s="1058"/>
      <c r="I116" s="1058"/>
      <c r="J116" s="1058"/>
      <c r="K116" s="1058"/>
      <c r="L116" s="1058"/>
      <c r="M116" s="1058"/>
      <c r="N116" s="1058"/>
      <c r="O116" s="1058"/>
      <c r="P116" s="1058"/>
      <c r="Q116" s="1058"/>
      <c r="R116" s="1058"/>
      <c r="S116" s="1058"/>
      <c r="T116" s="1058"/>
      <c r="U116" s="1058"/>
      <c r="V116" s="1058"/>
      <c r="W116" s="1058"/>
      <c r="X116" s="1058"/>
      <c r="Y116" s="1058"/>
      <c r="Z116" s="1059"/>
      <c r="AA116" s="1051">
        <v>136</v>
      </c>
      <c r="AB116" s="1052"/>
      <c r="AC116" s="1052"/>
      <c r="AD116" s="1052"/>
      <c r="AE116" s="1053"/>
      <c r="AF116" s="1054">
        <v>127</v>
      </c>
      <c r="AG116" s="1052"/>
      <c r="AH116" s="1052"/>
      <c r="AI116" s="1052"/>
      <c r="AJ116" s="1053"/>
      <c r="AK116" s="1054">
        <v>142</v>
      </c>
      <c r="AL116" s="1052"/>
      <c r="AM116" s="1052"/>
      <c r="AN116" s="1052"/>
      <c r="AO116" s="1053"/>
      <c r="AP116" s="1055">
        <v>0</v>
      </c>
      <c r="AQ116" s="1056"/>
      <c r="AR116" s="1056"/>
      <c r="AS116" s="1056"/>
      <c r="AT116" s="1057"/>
      <c r="AU116" s="993"/>
      <c r="AV116" s="994"/>
      <c r="AW116" s="994"/>
      <c r="AX116" s="994"/>
      <c r="AY116" s="994"/>
      <c r="AZ116" s="1060" t="s">
        <v>454</v>
      </c>
      <c r="BA116" s="1061"/>
      <c r="BB116" s="1061"/>
      <c r="BC116" s="1061"/>
      <c r="BD116" s="1061"/>
      <c r="BE116" s="1061"/>
      <c r="BF116" s="1061"/>
      <c r="BG116" s="1061"/>
      <c r="BH116" s="1061"/>
      <c r="BI116" s="1061"/>
      <c r="BJ116" s="1061"/>
      <c r="BK116" s="1061"/>
      <c r="BL116" s="1061"/>
      <c r="BM116" s="1061"/>
      <c r="BN116" s="1061"/>
      <c r="BO116" s="1061"/>
      <c r="BP116" s="1062"/>
      <c r="BQ116" s="1012" t="s">
        <v>438</v>
      </c>
      <c r="BR116" s="1013"/>
      <c r="BS116" s="1013"/>
      <c r="BT116" s="1013"/>
      <c r="BU116" s="1013"/>
      <c r="BV116" s="1013" t="s">
        <v>438</v>
      </c>
      <c r="BW116" s="1013"/>
      <c r="BX116" s="1013"/>
      <c r="BY116" s="1013"/>
      <c r="BZ116" s="1013"/>
      <c r="CA116" s="1013" t="s">
        <v>409</v>
      </c>
      <c r="CB116" s="1013"/>
      <c r="CC116" s="1013"/>
      <c r="CD116" s="1013"/>
      <c r="CE116" s="1013"/>
      <c r="CF116" s="1007" t="s">
        <v>409</v>
      </c>
      <c r="CG116" s="1008"/>
      <c r="CH116" s="1008"/>
      <c r="CI116" s="1008"/>
      <c r="CJ116" s="1008"/>
      <c r="CK116" s="1038"/>
      <c r="CL116" s="1039"/>
      <c r="CM116" s="1009" t="s">
        <v>455</v>
      </c>
      <c r="CN116" s="1010"/>
      <c r="CO116" s="1010"/>
      <c r="CP116" s="1010"/>
      <c r="CQ116" s="1010"/>
      <c r="CR116" s="1010"/>
      <c r="CS116" s="1010"/>
      <c r="CT116" s="1010"/>
      <c r="CU116" s="1010"/>
      <c r="CV116" s="1010"/>
      <c r="CW116" s="1010"/>
      <c r="CX116" s="1010"/>
      <c r="CY116" s="1010"/>
      <c r="CZ116" s="1010"/>
      <c r="DA116" s="1010"/>
      <c r="DB116" s="1010"/>
      <c r="DC116" s="1010"/>
      <c r="DD116" s="1010"/>
      <c r="DE116" s="1010"/>
      <c r="DF116" s="1011"/>
      <c r="DG116" s="1051" t="s">
        <v>434</v>
      </c>
      <c r="DH116" s="1052"/>
      <c r="DI116" s="1052"/>
      <c r="DJ116" s="1052"/>
      <c r="DK116" s="1053"/>
      <c r="DL116" s="1054" t="s">
        <v>409</v>
      </c>
      <c r="DM116" s="1052"/>
      <c r="DN116" s="1052"/>
      <c r="DO116" s="1052"/>
      <c r="DP116" s="1053"/>
      <c r="DQ116" s="1054" t="s">
        <v>409</v>
      </c>
      <c r="DR116" s="1052"/>
      <c r="DS116" s="1052"/>
      <c r="DT116" s="1052"/>
      <c r="DU116" s="1053"/>
      <c r="DV116" s="1055" t="s">
        <v>409</v>
      </c>
      <c r="DW116" s="1056"/>
      <c r="DX116" s="1056"/>
      <c r="DY116" s="1056"/>
      <c r="DZ116" s="1057"/>
    </row>
    <row r="117" spans="1:130" s="247" customFormat="1" ht="26.25" customHeight="1" x14ac:dyDescent="0.15">
      <c r="A117" s="997" t="s">
        <v>183</v>
      </c>
      <c r="B117" s="978"/>
      <c r="C117" s="978"/>
      <c r="D117" s="978"/>
      <c r="E117" s="978"/>
      <c r="F117" s="978"/>
      <c r="G117" s="978"/>
      <c r="H117" s="978"/>
      <c r="I117" s="978"/>
      <c r="J117" s="978"/>
      <c r="K117" s="978"/>
      <c r="L117" s="978"/>
      <c r="M117" s="978"/>
      <c r="N117" s="978"/>
      <c r="O117" s="978"/>
      <c r="P117" s="978"/>
      <c r="Q117" s="978"/>
      <c r="R117" s="978"/>
      <c r="S117" s="978"/>
      <c r="T117" s="978"/>
      <c r="U117" s="978"/>
      <c r="V117" s="978"/>
      <c r="W117" s="978"/>
      <c r="X117" s="978"/>
      <c r="Y117" s="1068" t="s">
        <v>456</v>
      </c>
      <c r="Z117" s="979"/>
      <c r="AA117" s="1069">
        <v>3492534</v>
      </c>
      <c r="AB117" s="1070"/>
      <c r="AC117" s="1070"/>
      <c r="AD117" s="1070"/>
      <c r="AE117" s="1071"/>
      <c r="AF117" s="1072">
        <v>3410156</v>
      </c>
      <c r="AG117" s="1070"/>
      <c r="AH117" s="1070"/>
      <c r="AI117" s="1070"/>
      <c r="AJ117" s="1071"/>
      <c r="AK117" s="1072">
        <v>3412803</v>
      </c>
      <c r="AL117" s="1070"/>
      <c r="AM117" s="1070"/>
      <c r="AN117" s="1070"/>
      <c r="AO117" s="1071"/>
      <c r="AP117" s="1073"/>
      <c r="AQ117" s="1074"/>
      <c r="AR117" s="1074"/>
      <c r="AS117" s="1074"/>
      <c r="AT117" s="1075"/>
      <c r="AU117" s="993"/>
      <c r="AV117" s="994"/>
      <c r="AW117" s="994"/>
      <c r="AX117" s="994"/>
      <c r="AY117" s="994"/>
      <c r="AZ117" s="1060" t="s">
        <v>457</v>
      </c>
      <c r="BA117" s="1061"/>
      <c r="BB117" s="1061"/>
      <c r="BC117" s="1061"/>
      <c r="BD117" s="1061"/>
      <c r="BE117" s="1061"/>
      <c r="BF117" s="1061"/>
      <c r="BG117" s="1061"/>
      <c r="BH117" s="1061"/>
      <c r="BI117" s="1061"/>
      <c r="BJ117" s="1061"/>
      <c r="BK117" s="1061"/>
      <c r="BL117" s="1061"/>
      <c r="BM117" s="1061"/>
      <c r="BN117" s="1061"/>
      <c r="BO117" s="1061"/>
      <c r="BP117" s="1062"/>
      <c r="BQ117" s="1012" t="s">
        <v>409</v>
      </c>
      <c r="BR117" s="1013"/>
      <c r="BS117" s="1013"/>
      <c r="BT117" s="1013"/>
      <c r="BU117" s="1013"/>
      <c r="BV117" s="1013" t="s">
        <v>127</v>
      </c>
      <c r="BW117" s="1013"/>
      <c r="BX117" s="1013"/>
      <c r="BY117" s="1013"/>
      <c r="BZ117" s="1013"/>
      <c r="CA117" s="1013" t="s">
        <v>409</v>
      </c>
      <c r="CB117" s="1013"/>
      <c r="CC117" s="1013"/>
      <c r="CD117" s="1013"/>
      <c r="CE117" s="1013"/>
      <c r="CF117" s="1007" t="s">
        <v>458</v>
      </c>
      <c r="CG117" s="1008"/>
      <c r="CH117" s="1008"/>
      <c r="CI117" s="1008"/>
      <c r="CJ117" s="1008"/>
      <c r="CK117" s="1038"/>
      <c r="CL117" s="1039"/>
      <c r="CM117" s="1009" t="s">
        <v>459</v>
      </c>
      <c r="CN117" s="1010"/>
      <c r="CO117" s="1010"/>
      <c r="CP117" s="1010"/>
      <c r="CQ117" s="1010"/>
      <c r="CR117" s="1010"/>
      <c r="CS117" s="1010"/>
      <c r="CT117" s="1010"/>
      <c r="CU117" s="1010"/>
      <c r="CV117" s="1010"/>
      <c r="CW117" s="1010"/>
      <c r="CX117" s="1010"/>
      <c r="CY117" s="1010"/>
      <c r="CZ117" s="1010"/>
      <c r="DA117" s="1010"/>
      <c r="DB117" s="1010"/>
      <c r="DC117" s="1010"/>
      <c r="DD117" s="1010"/>
      <c r="DE117" s="1010"/>
      <c r="DF117" s="1011"/>
      <c r="DG117" s="1051" t="s">
        <v>127</v>
      </c>
      <c r="DH117" s="1052"/>
      <c r="DI117" s="1052"/>
      <c r="DJ117" s="1052"/>
      <c r="DK117" s="1053"/>
      <c r="DL117" s="1054" t="s">
        <v>127</v>
      </c>
      <c r="DM117" s="1052"/>
      <c r="DN117" s="1052"/>
      <c r="DO117" s="1052"/>
      <c r="DP117" s="1053"/>
      <c r="DQ117" s="1054" t="s">
        <v>127</v>
      </c>
      <c r="DR117" s="1052"/>
      <c r="DS117" s="1052"/>
      <c r="DT117" s="1052"/>
      <c r="DU117" s="1053"/>
      <c r="DV117" s="1055" t="s">
        <v>409</v>
      </c>
      <c r="DW117" s="1056"/>
      <c r="DX117" s="1056"/>
      <c r="DY117" s="1056"/>
      <c r="DZ117" s="1057"/>
    </row>
    <row r="118" spans="1:130" s="247" customFormat="1" ht="26.25" customHeight="1" x14ac:dyDescent="0.15">
      <c r="A118" s="997" t="s">
        <v>429</v>
      </c>
      <c r="B118" s="978"/>
      <c r="C118" s="978"/>
      <c r="D118" s="978"/>
      <c r="E118" s="978"/>
      <c r="F118" s="978"/>
      <c r="G118" s="978"/>
      <c r="H118" s="978"/>
      <c r="I118" s="978"/>
      <c r="J118" s="978"/>
      <c r="K118" s="978"/>
      <c r="L118" s="978"/>
      <c r="M118" s="978"/>
      <c r="N118" s="978"/>
      <c r="O118" s="978"/>
      <c r="P118" s="978"/>
      <c r="Q118" s="978"/>
      <c r="R118" s="978"/>
      <c r="S118" s="978"/>
      <c r="T118" s="978"/>
      <c r="U118" s="978"/>
      <c r="V118" s="978"/>
      <c r="W118" s="978"/>
      <c r="X118" s="978"/>
      <c r="Y118" s="978"/>
      <c r="Z118" s="979"/>
      <c r="AA118" s="977" t="s">
        <v>427</v>
      </c>
      <c r="AB118" s="978"/>
      <c r="AC118" s="978"/>
      <c r="AD118" s="978"/>
      <c r="AE118" s="979"/>
      <c r="AF118" s="977" t="s">
        <v>303</v>
      </c>
      <c r="AG118" s="978"/>
      <c r="AH118" s="978"/>
      <c r="AI118" s="978"/>
      <c r="AJ118" s="979"/>
      <c r="AK118" s="977" t="s">
        <v>302</v>
      </c>
      <c r="AL118" s="978"/>
      <c r="AM118" s="978"/>
      <c r="AN118" s="978"/>
      <c r="AO118" s="979"/>
      <c r="AP118" s="1064" t="s">
        <v>428</v>
      </c>
      <c r="AQ118" s="1065"/>
      <c r="AR118" s="1065"/>
      <c r="AS118" s="1065"/>
      <c r="AT118" s="1066"/>
      <c r="AU118" s="993"/>
      <c r="AV118" s="994"/>
      <c r="AW118" s="994"/>
      <c r="AX118" s="994"/>
      <c r="AY118" s="994"/>
      <c r="AZ118" s="1067" t="s">
        <v>460</v>
      </c>
      <c r="BA118" s="1058"/>
      <c r="BB118" s="1058"/>
      <c r="BC118" s="1058"/>
      <c r="BD118" s="1058"/>
      <c r="BE118" s="1058"/>
      <c r="BF118" s="1058"/>
      <c r="BG118" s="1058"/>
      <c r="BH118" s="1058"/>
      <c r="BI118" s="1058"/>
      <c r="BJ118" s="1058"/>
      <c r="BK118" s="1058"/>
      <c r="BL118" s="1058"/>
      <c r="BM118" s="1058"/>
      <c r="BN118" s="1058"/>
      <c r="BO118" s="1058"/>
      <c r="BP118" s="1059"/>
      <c r="BQ118" s="1090" t="s">
        <v>409</v>
      </c>
      <c r="BR118" s="1091"/>
      <c r="BS118" s="1091"/>
      <c r="BT118" s="1091"/>
      <c r="BU118" s="1091"/>
      <c r="BV118" s="1091" t="s">
        <v>127</v>
      </c>
      <c r="BW118" s="1091"/>
      <c r="BX118" s="1091"/>
      <c r="BY118" s="1091"/>
      <c r="BZ118" s="1091"/>
      <c r="CA118" s="1091" t="s">
        <v>409</v>
      </c>
      <c r="CB118" s="1091"/>
      <c r="CC118" s="1091"/>
      <c r="CD118" s="1091"/>
      <c r="CE118" s="1091"/>
      <c r="CF118" s="1007" t="s">
        <v>127</v>
      </c>
      <c r="CG118" s="1008"/>
      <c r="CH118" s="1008"/>
      <c r="CI118" s="1008"/>
      <c r="CJ118" s="1008"/>
      <c r="CK118" s="1038"/>
      <c r="CL118" s="1039"/>
      <c r="CM118" s="1009" t="s">
        <v>461</v>
      </c>
      <c r="CN118" s="1010"/>
      <c r="CO118" s="1010"/>
      <c r="CP118" s="1010"/>
      <c r="CQ118" s="1010"/>
      <c r="CR118" s="1010"/>
      <c r="CS118" s="1010"/>
      <c r="CT118" s="1010"/>
      <c r="CU118" s="1010"/>
      <c r="CV118" s="1010"/>
      <c r="CW118" s="1010"/>
      <c r="CX118" s="1010"/>
      <c r="CY118" s="1010"/>
      <c r="CZ118" s="1010"/>
      <c r="DA118" s="1010"/>
      <c r="DB118" s="1010"/>
      <c r="DC118" s="1010"/>
      <c r="DD118" s="1010"/>
      <c r="DE118" s="1010"/>
      <c r="DF118" s="1011"/>
      <c r="DG118" s="1051" t="s">
        <v>127</v>
      </c>
      <c r="DH118" s="1052"/>
      <c r="DI118" s="1052"/>
      <c r="DJ118" s="1052"/>
      <c r="DK118" s="1053"/>
      <c r="DL118" s="1054" t="s">
        <v>127</v>
      </c>
      <c r="DM118" s="1052"/>
      <c r="DN118" s="1052"/>
      <c r="DO118" s="1052"/>
      <c r="DP118" s="1053"/>
      <c r="DQ118" s="1054" t="s">
        <v>127</v>
      </c>
      <c r="DR118" s="1052"/>
      <c r="DS118" s="1052"/>
      <c r="DT118" s="1052"/>
      <c r="DU118" s="1053"/>
      <c r="DV118" s="1055" t="s">
        <v>409</v>
      </c>
      <c r="DW118" s="1056"/>
      <c r="DX118" s="1056"/>
      <c r="DY118" s="1056"/>
      <c r="DZ118" s="1057"/>
    </row>
    <row r="119" spans="1:130" s="247" customFormat="1" ht="26.25" customHeight="1" x14ac:dyDescent="0.15">
      <c r="A119" s="1151" t="s">
        <v>432</v>
      </c>
      <c r="B119" s="1037"/>
      <c r="C119" s="1016" t="s">
        <v>433</v>
      </c>
      <c r="D119" s="1017"/>
      <c r="E119" s="1017"/>
      <c r="F119" s="1017"/>
      <c r="G119" s="1017"/>
      <c r="H119" s="1017"/>
      <c r="I119" s="1017"/>
      <c r="J119" s="1017"/>
      <c r="K119" s="1017"/>
      <c r="L119" s="1017"/>
      <c r="M119" s="1017"/>
      <c r="N119" s="1017"/>
      <c r="O119" s="1017"/>
      <c r="P119" s="1017"/>
      <c r="Q119" s="1017"/>
      <c r="R119" s="1017"/>
      <c r="S119" s="1017"/>
      <c r="T119" s="1017"/>
      <c r="U119" s="1017"/>
      <c r="V119" s="1017"/>
      <c r="W119" s="1017"/>
      <c r="X119" s="1017"/>
      <c r="Y119" s="1017"/>
      <c r="Z119" s="1018"/>
      <c r="AA119" s="984" t="s">
        <v>409</v>
      </c>
      <c r="AB119" s="985"/>
      <c r="AC119" s="985"/>
      <c r="AD119" s="985"/>
      <c r="AE119" s="986"/>
      <c r="AF119" s="987" t="s">
        <v>462</v>
      </c>
      <c r="AG119" s="985"/>
      <c r="AH119" s="985"/>
      <c r="AI119" s="985"/>
      <c r="AJ119" s="986"/>
      <c r="AK119" s="987" t="s">
        <v>127</v>
      </c>
      <c r="AL119" s="985"/>
      <c r="AM119" s="985"/>
      <c r="AN119" s="985"/>
      <c r="AO119" s="986"/>
      <c r="AP119" s="988" t="s">
        <v>127</v>
      </c>
      <c r="AQ119" s="989"/>
      <c r="AR119" s="989"/>
      <c r="AS119" s="989"/>
      <c r="AT119" s="990"/>
      <c r="AU119" s="995"/>
      <c r="AV119" s="996"/>
      <c r="AW119" s="996"/>
      <c r="AX119" s="996"/>
      <c r="AY119" s="996"/>
      <c r="AZ119" s="278" t="s">
        <v>183</v>
      </c>
      <c r="BA119" s="278"/>
      <c r="BB119" s="278"/>
      <c r="BC119" s="278"/>
      <c r="BD119" s="278"/>
      <c r="BE119" s="278"/>
      <c r="BF119" s="278"/>
      <c r="BG119" s="278"/>
      <c r="BH119" s="278"/>
      <c r="BI119" s="278"/>
      <c r="BJ119" s="278"/>
      <c r="BK119" s="278"/>
      <c r="BL119" s="278"/>
      <c r="BM119" s="278"/>
      <c r="BN119" s="278"/>
      <c r="BO119" s="1068" t="s">
        <v>463</v>
      </c>
      <c r="BP119" s="1099"/>
      <c r="BQ119" s="1090">
        <v>39441318</v>
      </c>
      <c r="BR119" s="1091"/>
      <c r="BS119" s="1091"/>
      <c r="BT119" s="1091"/>
      <c r="BU119" s="1091"/>
      <c r="BV119" s="1091">
        <v>38687581</v>
      </c>
      <c r="BW119" s="1091"/>
      <c r="BX119" s="1091"/>
      <c r="BY119" s="1091"/>
      <c r="BZ119" s="1091"/>
      <c r="CA119" s="1091">
        <v>40102329</v>
      </c>
      <c r="CB119" s="1091"/>
      <c r="CC119" s="1091"/>
      <c r="CD119" s="1091"/>
      <c r="CE119" s="1091"/>
      <c r="CF119" s="1092"/>
      <c r="CG119" s="1093"/>
      <c r="CH119" s="1093"/>
      <c r="CI119" s="1093"/>
      <c r="CJ119" s="1094"/>
      <c r="CK119" s="1040"/>
      <c r="CL119" s="1041"/>
      <c r="CM119" s="1095" t="s">
        <v>464</v>
      </c>
      <c r="CN119" s="1096"/>
      <c r="CO119" s="1096"/>
      <c r="CP119" s="1096"/>
      <c r="CQ119" s="1096"/>
      <c r="CR119" s="1096"/>
      <c r="CS119" s="1096"/>
      <c r="CT119" s="1096"/>
      <c r="CU119" s="1096"/>
      <c r="CV119" s="1096"/>
      <c r="CW119" s="1096"/>
      <c r="CX119" s="1096"/>
      <c r="CY119" s="1096"/>
      <c r="CZ119" s="1096"/>
      <c r="DA119" s="1096"/>
      <c r="DB119" s="1096"/>
      <c r="DC119" s="1096"/>
      <c r="DD119" s="1096"/>
      <c r="DE119" s="1096"/>
      <c r="DF119" s="1097"/>
      <c r="DG119" s="1098" t="s">
        <v>127</v>
      </c>
      <c r="DH119" s="1077"/>
      <c r="DI119" s="1077"/>
      <c r="DJ119" s="1077"/>
      <c r="DK119" s="1078"/>
      <c r="DL119" s="1076" t="s">
        <v>409</v>
      </c>
      <c r="DM119" s="1077"/>
      <c r="DN119" s="1077"/>
      <c r="DO119" s="1077"/>
      <c r="DP119" s="1078"/>
      <c r="DQ119" s="1076" t="s">
        <v>127</v>
      </c>
      <c r="DR119" s="1077"/>
      <c r="DS119" s="1077"/>
      <c r="DT119" s="1077"/>
      <c r="DU119" s="1078"/>
      <c r="DV119" s="1079" t="s">
        <v>409</v>
      </c>
      <c r="DW119" s="1080"/>
      <c r="DX119" s="1080"/>
      <c r="DY119" s="1080"/>
      <c r="DZ119" s="1081"/>
    </row>
    <row r="120" spans="1:130" s="247" customFormat="1" ht="26.25" customHeight="1" x14ac:dyDescent="0.15">
      <c r="A120" s="1152"/>
      <c r="B120" s="1039"/>
      <c r="C120" s="1009" t="s">
        <v>439</v>
      </c>
      <c r="D120" s="1010"/>
      <c r="E120" s="1010"/>
      <c r="F120" s="1010"/>
      <c r="G120" s="1010"/>
      <c r="H120" s="1010"/>
      <c r="I120" s="1010"/>
      <c r="J120" s="1010"/>
      <c r="K120" s="1010"/>
      <c r="L120" s="1010"/>
      <c r="M120" s="1010"/>
      <c r="N120" s="1010"/>
      <c r="O120" s="1010"/>
      <c r="P120" s="1010"/>
      <c r="Q120" s="1010"/>
      <c r="R120" s="1010"/>
      <c r="S120" s="1010"/>
      <c r="T120" s="1010"/>
      <c r="U120" s="1010"/>
      <c r="V120" s="1010"/>
      <c r="W120" s="1010"/>
      <c r="X120" s="1010"/>
      <c r="Y120" s="1010"/>
      <c r="Z120" s="1011"/>
      <c r="AA120" s="1051" t="s">
        <v>409</v>
      </c>
      <c r="AB120" s="1052"/>
      <c r="AC120" s="1052"/>
      <c r="AD120" s="1052"/>
      <c r="AE120" s="1053"/>
      <c r="AF120" s="1054" t="s">
        <v>409</v>
      </c>
      <c r="AG120" s="1052"/>
      <c r="AH120" s="1052"/>
      <c r="AI120" s="1052"/>
      <c r="AJ120" s="1053"/>
      <c r="AK120" s="1054" t="s">
        <v>409</v>
      </c>
      <c r="AL120" s="1052"/>
      <c r="AM120" s="1052"/>
      <c r="AN120" s="1052"/>
      <c r="AO120" s="1053"/>
      <c r="AP120" s="1055" t="s">
        <v>127</v>
      </c>
      <c r="AQ120" s="1056"/>
      <c r="AR120" s="1056"/>
      <c r="AS120" s="1056"/>
      <c r="AT120" s="1057"/>
      <c r="AU120" s="1082" t="s">
        <v>465</v>
      </c>
      <c r="AV120" s="1083"/>
      <c r="AW120" s="1083"/>
      <c r="AX120" s="1083"/>
      <c r="AY120" s="1084"/>
      <c r="AZ120" s="1033" t="s">
        <v>466</v>
      </c>
      <c r="BA120" s="982"/>
      <c r="BB120" s="982"/>
      <c r="BC120" s="982"/>
      <c r="BD120" s="982"/>
      <c r="BE120" s="982"/>
      <c r="BF120" s="982"/>
      <c r="BG120" s="982"/>
      <c r="BH120" s="982"/>
      <c r="BI120" s="982"/>
      <c r="BJ120" s="982"/>
      <c r="BK120" s="982"/>
      <c r="BL120" s="982"/>
      <c r="BM120" s="982"/>
      <c r="BN120" s="982"/>
      <c r="BO120" s="982"/>
      <c r="BP120" s="983"/>
      <c r="BQ120" s="1019">
        <v>4360532</v>
      </c>
      <c r="BR120" s="1020"/>
      <c r="BS120" s="1020"/>
      <c r="BT120" s="1020"/>
      <c r="BU120" s="1020"/>
      <c r="BV120" s="1020">
        <v>4540084</v>
      </c>
      <c r="BW120" s="1020"/>
      <c r="BX120" s="1020"/>
      <c r="BY120" s="1020"/>
      <c r="BZ120" s="1020"/>
      <c r="CA120" s="1020">
        <v>5011270</v>
      </c>
      <c r="CB120" s="1020"/>
      <c r="CC120" s="1020"/>
      <c r="CD120" s="1020"/>
      <c r="CE120" s="1020"/>
      <c r="CF120" s="1034">
        <v>39.1</v>
      </c>
      <c r="CG120" s="1035"/>
      <c r="CH120" s="1035"/>
      <c r="CI120" s="1035"/>
      <c r="CJ120" s="1035"/>
      <c r="CK120" s="1100" t="s">
        <v>467</v>
      </c>
      <c r="CL120" s="1101"/>
      <c r="CM120" s="1101"/>
      <c r="CN120" s="1101"/>
      <c r="CO120" s="1102"/>
      <c r="CP120" s="1108" t="s">
        <v>468</v>
      </c>
      <c r="CQ120" s="1109"/>
      <c r="CR120" s="1109"/>
      <c r="CS120" s="1109"/>
      <c r="CT120" s="1109"/>
      <c r="CU120" s="1109"/>
      <c r="CV120" s="1109"/>
      <c r="CW120" s="1109"/>
      <c r="CX120" s="1109"/>
      <c r="CY120" s="1109"/>
      <c r="CZ120" s="1109"/>
      <c r="DA120" s="1109"/>
      <c r="DB120" s="1109"/>
      <c r="DC120" s="1109"/>
      <c r="DD120" s="1109"/>
      <c r="DE120" s="1109"/>
      <c r="DF120" s="1110"/>
      <c r="DG120" s="1019">
        <v>10549726</v>
      </c>
      <c r="DH120" s="1020"/>
      <c r="DI120" s="1020"/>
      <c r="DJ120" s="1020"/>
      <c r="DK120" s="1020"/>
      <c r="DL120" s="1020">
        <v>10918796</v>
      </c>
      <c r="DM120" s="1020"/>
      <c r="DN120" s="1020"/>
      <c r="DO120" s="1020"/>
      <c r="DP120" s="1020"/>
      <c r="DQ120" s="1020">
        <v>11633690</v>
      </c>
      <c r="DR120" s="1020"/>
      <c r="DS120" s="1020"/>
      <c r="DT120" s="1020"/>
      <c r="DU120" s="1020"/>
      <c r="DV120" s="1021">
        <v>90.8</v>
      </c>
      <c r="DW120" s="1021"/>
      <c r="DX120" s="1021"/>
      <c r="DY120" s="1021"/>
      <c r="DZ120" s="1022"/>
    </row>
    <row r="121" spans="1:130" s="247" customFormat="1" ht="26.25" customHeight="1" x14ac:dyDescent="0.15">
      <c r="A121" s="1152"/>
      <c r="B121" s="1039"/>
      <c r="C121" s="1060" t="s">
        <v>469</v>
      </c>
      <c r="D121" s="1061"/>
      <c r="E121" s="1061"/>
      <c r="F121" s="1061"/>
      <c r="G121" s="1061"/>
      <c r="H121" s="1061"/>
      <c r="I121" s="1061"/>
      <c r="J121" s="1061"/>
      <c r="K121" s="1061"/>
      <c r="L121" s="1061"/>
      <c r="M121" s="1061"/>
      <c r="N121" s="1061"/>
      <c r="O121" s="1061"/>
      <c r="P121" s="1061"/>
      <c r="Q121" s="1061"/>
      <c r="R121" s="1061"/>
      <c r="S121" s="1061"/>
      <c r="T121" s="1061"/>
      <c r="U121" s="1061"/>
      <c r="V121" s="1061"/>
      <c r="W121" s="1061"/>
      <c r="X121" s="1061"/>
      <c r="Y121" s="1061"/>
      <c r="Z121" s="1062"/>
      <c r="AA121" s="1051" t="s">
        <v>470</v>
      </c>
      <c r="AB121" s="1052"/>
      <c r="AC121" s="1052"/>
      <c r="AD121" s="1052"/>
      <c r="AE121" s="1053"/>
      <c r="AF121" s="1054" t="s">
        <v>127</v>
      </c>
      <c r="AG121" s="1052"/>
      <c r="AH121" s="1052"/>
      <c r="AI121" s="1052"/>
      <c r="AJ121" s="1053"/>
      <c r="AK121" s="1054" t="s">
        <v>127</v>
      </c>
      <c r="AL121" s="1052"/>
      <c r="AM121" s="1052"/>
      <c r="AN121" s="1052"/>
      <c r="AO121" s="1053"/>
      <c r="AP121" s="1055" t="s">
        <v>409</v>
      </c>
      <c r="AQ121" s="1056"/>
      <c r="AR121" s="1056"/>
      <c r="AS121" s="1056"/>
      <c r="AT121" s="1057"/>
      <c r="AU121" s="1085"/>
      <c r="AV121" s="1086"/>
      <c r="AW121" s="1086"/>
      <c r="AX121" s="1086"/>
      <c r="AY121" s="1087"/>
      <c r="AZ121" s="1042" t="s">
        <v>471</v>
      </c>
      <c r="BA121" s="1043"/>
      <c r="BB121" s="1043"/>
      <c r="BC121" s="1043"/>
      <c r="BD121" s="1043"/>
      <c r="BE121" s="1043"/>
      <c r="BF121" s="1043"/>
      <c r="BG121" s="1043"/>
      <c r="BH121" s="1043"/>
      <c r="BI121" s="1043"/>
      <c r="BJ121" s="1043"/>
      <c r="BK121" s="1043"/>
      <c r="BL121" s="1043"/>
      <c r="BM121" s="1043"/>
      <c r="BN121" s="1043"/>
      <c r="BO121" s="1043"/>
      <c r="BP121" s="1044"/>
      <c r="BQ121" s="1012">
        <v>4882943</v>
      </c>
      <c r="BR121" s="1013"/>
      <c r="BS121" s="1013"/>
      <c r="BT121" s="1013"/>
      <c r="BU121" s="1013"/>
      <c r="BV121" s="1013">
        <v>5511429</v>
      </c>
      <c r="BW121" s="1013"/>
      <c r="BX121" s="1013"/>
      <c r="BY121" s="1013"/>
      <c r="BZ121" s="1013"/>
      <c r="CA121" s="1013">
        <v>5891407</v>
      </c>
      <c r="CB121" s="1013"/>
      <c r="CC121" s="1013"/>
      <c r="CD121" s="1013"/>
      <c r="CE121" s="1013"/>
      <c r="CF121" s="1007">
        <v>46</v>
      </c>
      <c r="CG121" s="1008"/>
      <c r="CH121" s="1008"/>
      <c r="CI121" s="1008"/>
      <c r="CJ121" s="1008"/>
      <c r="CK121" s="1103"/>
      <c r="CL121" s="1104"/>
      <c r="CM121" s="1104"/>
      <c r="CN121" s="1104"/>
      <c r="CO121" s="1105"/>
      <c r="CP121" s="1113" t="s">
        <v>405</v>
      </c>
      <c r="CQ121" s="1114"/>
      <c r="CR121" s="1114"/>
      <c r="CS121" s="1114"/>
      <c r="CT121" s="1114"/>
      <c r="CU121" s="1114"/>
      <c r="CV121" s="1114"/>
      <c r="CW121" s="1114"/>
      <c r="CX121" s="1114"/>
      <c r="CY121" s="1114"/>
      <c r="CZ121" s="1114"/>
      <c r="DA121" s="1114"/>
      <c r="DB121" s="1114"/>
      <c r="DC121" s="1114"/>
      <c r="DD121" s="1114"/>
      <c r="DE121" s="1114"/>
      <c r="DF121" s="1115"/>
      <c r="DG121" s="1012">
        <v>2756243</v>
      </c>
      <c r="DH121" s="1013"/>
      <c r="DI121" s="1013"/>
      <c r="DJ121" s="1013"/>
      <c r="DK121" s="1013"/>
      <c r="DL121" s="1013">
        <v>2347374</v>
      </c>
      <c r="DM121" s="1013"/>
      <c r="DN121" s="1013"/>
      <c r="DO121" s="1013"/>
      <c r="DP121" s="1013"/>
      <c r="DQ121" s="1013">
        <v>2118597</v>
      </c>
      <c r="DR121" s="1013"/>
      <c r="DS121" s="1013"/>
      <c r="DT121" s="1013"/>
      <c r="DU121" s="1013"/>
      <c r="DV121" s="1014">
        <v>16.5</v>
      </c>
      <c r="DW121" s="1014"/>
      <c r="DX121" s="1014"/>
      <c r="DY121" s="1014"/>
      <c r="DZ121" s="1015"/>
    </row>
    <row r="122" spans="1:130" s="247" customFormat="1" ht="26.25" customHeight="1" x14ac:dyDescent="0.15">
      <c r="A122" s="1152"/>
      <c r="B122" s="1039"/>
      <c r="C122" s="1009" t="s">
        <v>449</v>
      </c>
      <c r="D122" s="1010"/>
      <c r="E122" s="1010"/>
      <c r="F122" s="1010"/>
      <c r="G122" s="1010"/>
      <c r="H122" s="1010"/>
      <c r="I122" s="1010"/>
      <c r="J122" s="1010"/>
      <c r="K122" s="1010"/>
      <c r="L122" s="1010"/>
      <c r="M122" s="1010"/>
      <c r="N122" s="1010"/>
      <c r="O122" s="1010"/>
      <c r="P122" s="1010"/>
      <c r="Q122" s="1010"/>
      <c r="R122" s="1010"/>
      <c r="S122" s="1010"/>
      <c r="T122" s="1010"/>
      <c r="U122" s="1010"/>
      <c r="V122" s="1010"/>
      <c r="W122" s="1010"/>
      <c r="X122" s="1010"/>
      <c r="Y122" s="1010"/>
      <c r="Z122" s="1011"/>
      <c r="AA122" s="1051" t="s">
        <v>409</v>
      </c>
      <c r="AB122" s="1052"/>
      <c r="AC122" s="1052"/>
      <c r="AD122" s="1052"/>
      <c r="AE122" s="1053"/>
      <c r="AF122" s="1054" t="s">
        <v>127</v>
      </c>
      <c r="AG122" s="1052"/>
      <c r="AH122" s="1052"/>
      <c r="AI122" s="1052"/>
      <c r="AJ122" s="1053"/>
      <c r="AK122" s="1054" t="s">
        <v>462</v>
      </c>
      <c r="AL122" s="1052"/>
      <c r="AM122" s="1052"/>
      <c r="AN122" s="1052"/>
      <c r="AO122" s="1053"/>
      <c r="AP122" s="1055" t="s">
        <v>409</v>
      </c>
      <c r="AQ122" s="1056"/>
      <c r="AR122" s="1056"/>
      <c r="AS122" s="1056"/>
      <c r="AT122" s="1057"/>
      <c r="AU122" s="1085"/>
      <c r="AV122" s="1086"/>
      <c r="AW122" s="1086"/>
      <c r="AX122" s="1086"/>
      <c r="AY122" s="1087"/>
      <c r="AZ122" s="1067" t="s">
        <v>472</v>
      </c>
      <c r="BA122" s="1058"/>
      <c r="BB122" s="1058"/>
      <c r="BC122" s="1058"/>
      <c r="BD122" s="1058"/>
      <c r="BE122" s="1058"/>
      <c r="BF122" s="1058"/>
      <c r="BG122" s="1058"/>
      <c r="BH122" s="1058"/>
      <c r="BI122" s="1058"/>
      <c r="BJ122" s="1058"/>
      <c r="BK122" s="1058"/>
      <c r="BL122" s="1058"/>
      <c r="BM122" s="1058"/>
      <c r="BN122" s="1058"/>
      <c r="BO122" s="1058"/>
      <c r="BP122" s="1059"/>
      <c r="BQ122" s="1090">
        <v>23570739</v>
      </c>
      <c r="BR122" s="1091"/>
      <c r="BS122" s="1091"/>
      <c r="BT122" s="1091"/>
      <c r="BU122" s="1091"/>
      <c r="BV122" s="1091">
        <v>23576209</v>
      </c>
      <c r="BW122" s="1091"/>
      <c r="BX122" s="1091"/>
      <c r="BY122" s="1091"/>
      <c r="BZ122" s="1091"/>
      <c r="CA122" s="1091">
        <v>23600018</v>
      </c>
      <c r="CB122" s="1091"/>
      <c r="CC122" s="1091"/>
      <c r="CD122" s="1091"/>
      <c r="CE122" s="1091"/>
      <c r="CF122" s="1111">
        <v>184.3</v>
      </c>
      <c r="CG122" s="1112"/>
      <c r="CH122" s="1112"/>
      <c r="CI122" s="1112"/>
      <c r="CJ122" s="1112"/>
      <c r="CK122" s="1103"/>
      <c r="CL122" s="1104"/>
      <c r="CM122" s="1104"/>
      <c r="CN122" s="1104"/>
      <c r="CO122" s="1105"/>
      <c r="CP122" s="1113" t="s">
        <v>401</v>
      </c>
      <c r="CQ122" s="1114"/>
      <c r="CR122" s="1114"/>
      <c r="CS122" s="1114"/>
      <c r="CT122" s="1114"/>
      <c r="CU122" s="1114"/>
      <c r="CV122" s="1114"/>
      <c r="CW122" s="1114"/>
      <c r="CX122" s="1114"/>
      <c r="CY122" s="1114"/>
      <c r="CZ122" s="1114"/>
      <c r="DA122" s="1114"/>
      <c r="DB122" s="1114"/>
      <c r="DC122" s="1114"/>
      <c r="DD122" s="1114"/>
      <c r="DE122" s="1114"/>
      <c r="DF122" s="1115"/>
      <c r="DG122" s="1012" t="s">
        <v>127</v>
      </c>
      <c r="DH122" s="1013"/>
      <c r="DI122" s="1013"/>
      <c r="DJ122" s="1013"/>
      <c r="DK122" s="1013"/>
      <c r="DL122" s="1013" t="s">
        <v>470</v>
      </c>
      <c r="DM122" s="1013"/>
      <c r="DN122" s="1013"/>
      <c r="DO122" s="1013"/>
      <c r="DP122" s="1013"/>
      <c r="DQ122" s="1013" t="s">
        <v>127</v>
      </c>
      <c r="DR122" s="1013"/>
      <c r="DS122" s="1013"/>
      <c r="DT122" s="1013"/>
      <c r="DU122" s="1013"/>
      <c r="DV122" s="1014" t="s">
        <v>462</v>
      </c>
      <c r="DW122" s="1014"/>
      <c r="DX122" s="1014"/>
      <c r="DY122" s="1014"/>
      <c r="DZ122" s="1015"/>
    </row>
    <row r="123" spans="1:130" s="247" customFormat="1" ht="26.25" customHeight="1" x14ac:dyDescent="0.15">
      <c r="A123" s="1152"/>
      <c r="B123" s="1039"/>
      <c r="C123" s="1009" t="s">
        <v>455</v>
      </c>
      <c r="D123" s="1010"/>
      <c r="E123" s="1010"/>
      <c r="F123" s="1010"/>
      <c r="G123" s="1010"/>
      <c r="H123" s="1010"/>
      <c r="I123" s="1010"/>
      <c r="J123" s="1010"/>
      <c r="K123" s="1010"/>
      <c r="L123" s="1010"/>
      <c r="M123" s="1010"/>
      <c r="N123" s="1010"/>
      <c r="O123" s="1010"/>
      <c r="P123" s="1010"/>
      <c r="Q123" s="1010"/>
      <c r="R123" s="1010"/>
      <c r="S123" s="1010"/>
      <c r="T123" s="1010"/>
      <c r="U123" s="1010"/>
      <c r="V123" s="1010"/>
      <c r="W123" s="1010"/>
      <c r="X123" s="1010"/>
      <c r="Y123" s="1010"/>
      <c r="Z123" s="1011"/>
      <c r="AA123" s="1051" t="s">
        <v>470</v>
      </c>
      <c r="AB123" s="1052"/>
      <c r="AC123" s="1052"/>
      <c r="AD123" s="1052"/>
      <c r="AE123" s="1053"/>
      <c r="AF123" s="1054" t="s">
        <v>409</v>
      </c>
      <c r="AG123" s="1052"/>
      <c r="AH123" s="1052"/>
      <c r="AI123" s="1052"/>
      <c r="AJ123" s="1053"/>
      <c r="AK123" s="1054" t="s">
        <v>127</v>
      </c>
      <c r="AL123" s="1052"/>
      <c r="AM123" s="1052"/>
      <c r="AN123" s="1052"/>
      <c r="AO123" s="1053"/>
      <c r="AP123" s="1055" t="s">
        <v>127</v>
      </c>
      <c r="AQ123" s="1056"/>
      <c r="AR123" s="1056"/>
      <c r="AS123" s="1056"/>
      <c r="AT123" s="1057"/>
      <c r="AU123" s="1088"/>
      <c r="AV123" s="1089"/>
      <c r="AW123" s="1089"/>
      <c r="AX123" s="1089"/>
      <c r="AY123" s="1089"/>
      <c r="AZ123" s="278" t="s">
        <v>183</v>
      </c>
      <c r="BA123" s="278"/>
      <c r="BB123" s="278"/>
      <c r="BC123" s="278"/>
      <c r="BD123" s="278"/>
      <c r="BE123" s="278"/>
      <c r="BF123" s="278"/>
      <c r="BG123" s="278"/>
      <c r="BH123" s="278"/>
      <c r="BI123" s="278"/>
      <c r="BJ123" s="278"/>
      <c r="BK123" s="278"/>
      <c r="BL123" s="278"/>
      <c r="BM123" s="278"/>
      <c r="BN123" s="278"/>
      <c r="BO123" s="1068" t="s">
        <v>473</v>
      </c>
      <c r="BP123" s="1099"/>
      <c r="BQ123" s="1158">
        <v>32814214</v>
      </c>
      <c r="BR123" s="1159"/>
      <c r="BS123" s="1159"/>
      <c r="BT123" s="1159"/>
      <c r="BU123" s="1159"/>
      <c r="BV123" s="1159">
        <v>33627722</v>
      </c>
      <c r="BW123" s="1159"/>
      <c r="BX123" s="1159"/>
      <c r="BY123" s="1159"/>
      <c r="BZ123" s="1159"/>
      <c r="CA123" s="1159">
        <v>34502695</v>
      </c>
      <c r="CB123" s="1159"/>
      <c r="CC123" s="1159"/>
      <c r="CD123" s="1159"/>
      <c r="CE123" s="1159"/>
      <c r="CF123" s="1092"/>
      <c r="CG123" s="1093"/>
      <c r="CH123" s="1093"/>
      <c r="CI123" s="1093"/>
      <c r="CJ123" s="1094"/>
      <c r="CK123" s="1103"/>
      <c r="CL123" s="1104"/>
      <c r="CM123" s="1104"/>
      <c r="CN123" s="1104"/>
      <c r="CO123" s="1105"/>
      <c r="CP123" s="1113" t="s">
        <v>474</v>
      </c>
      <c r="CQ123" s="1114"/>
      <c r="CR123" s="1114"/>
      <c r="CS123" s="1114"/>
      <c r="CT123" s="1114"/>
      <c r="CU123" s="1114"/>
      <c r="CV123" s="1114"/>
      <c r="CW123" s="1114"/>
      <c r="CX123" s="1114"/>
      <c r="CY123" s="1114"/>
      <c r="CZ123" s="1114"/>
      <c r="DA123" s="1114"/>
      <c r="DB123" s="1114"/>
      <c r="DC123" s="1114"/>
      <c r="DD123" s="1114"/>
      <c r="DE123" s="1114"/>
      <c r="DF123" s="1115"/>
      <c r="DG123" s="1051" t="s">
        <v>409</v>
      </c>
      <c r="DH123" s="1052"/>
      <c r="DI123" s="1052"/>
      <c r="DJ123" s="1052"/>
      <c r="DK123" s="1053"/>
      <c r="DL123" s="1054" t="s">
        <v>409</v>
      </c>
      <c r="DM123" s="1052"/>
      <c r="DN123" s="1052"/>
      <c r="DO123" s="1052"/>
      <c r="DP123" s="1053"/>
      <c r="DQ123" s="1054" t="s">
        <v>127</v>
      </c>
      <c r="DR123" s="1052"/>
      <c r="DS123" s="1052"/>
      <c r="DT123" s="1052"/>
      <c r="DU123" s="1053"/>
      <c r="DV123" s="1055" t="s">
        <v>409</v>
      </c>
      <c r="DW123" s="1056"/>
      <c r="DX123" s="1056"/>
      <c r="DY123" s="1056"/>
      <c r="DZ123" s="1057"/>
    </row>
    <row r="124" spans="1:130" s="247" customFormat="1" ht="26.25" customHeight="1" thickBot="1" x14ac:dyDescent="0.2">
      <c r="A124" s="1152"/>
      <c r="B124" s="1039"/>
      <c r="C124" s="1009" t="s">
        <v>459</v>
      </c>
      <c r="D124" s="1010"/>
      <c r="E124" s="1010"/>
      <c r="F124" s="1010"/>
      <c r="G124" s="1010"/>
      <c r="H124" s="1010"/>
      <c r="I124" s="1010"/>
      <c r="J124" s="1010"/>
      <c r="K124" s="1010"/>
      <c r="L124" s="1010"/>
      <c r="M124" s="1010"/>
      <c r="N124" s="1010"/>
      <c r="O124" s="1010"/>
      <c r="P124" s="1010"/>
      <c r="Q124" s="1010"/>
      <c r="R124" s="1010"/>
      <c r="S124" s="1010"/>
      <c r="T124" s="1010"/>
      <c r="U124" s="1010"/>
      <c r="V124" s="1010"/>
      <c r="W124" s="1010"/>
      <c r="X124" s="1010"/>
      <c r="Y124" s="1010"/>
      <c r="Z124" s="1011"/>
      <c r="AA124" s="1051" t="s">
        <v>409</v>
      </c>
      <c r="AB124" s="1052"/>
      <c r="AC124" s="1052"/>
      <c r="AD124" s="1052"/>
      <c r="AE124" s="1053"/>
      <c r="AF124" s="1054" t="s">
        <v>127</v>
      </c>
      <c r="AG124" s="1052"/>
      <c r="AH124" s="1052"/>
      <c r="AI124" s="1052"/>
      <c r="AJ124" s="1053"/>
      <c r="AK124" s="1054" t="s">
        <v>409</v>
      </c>
      <c r="AL124" s="1052"/>
      <c r="AM124" s="1052"/>
      <c r="AN124" s="1052"/>
      <c r="AO124" s="1053"/>
      <c r="AP124" s="1055" t="s">
        <v>409</v>
      </c>
      <c r="AQ124" s="1056"/>
      <c r="AR124" s="1056"/>
      <c r="AS124" s="1056"/>
      <c r="AT124" s="1057"/>
      <c r="AU124" s="1154" t="s">
        <v>475</v>
      </c>
      <c r="AV124" s="1155"/>
      <c r="AW124" s="1155"/>
      <c r="AX124" s="1155"/>
      <c r="AY124" s="1155"/>
      <c r="AZ124" s="1155"/>
      <c r="BA124" s="1155"/>
      <c r="BB124" s="1155"/>
      <c r="BC124" s="1155"/>
      <c r="BD124" s="1155"/>
      <c r="BE124" s="1155"/>
      <c r="BF124" s="1155"/>
      <c r="BG124" s="1155"/>
      <c r="BH124" s="1155"/>
      <c r="BI124" s="1155"/>
      <c r="BJ124" s="1155"/>
      <c r="BK124" s="1155"/>
      <c r="BL124" s="1155"/>
      <c r="BM124" s="1155"/>
      <c r="BN124" s="1155"/>
      <c r="BO124" s="1155"/>
      <c r="BP124" s="1156"/>
      <c r="BQ124" s="1157">
        <v>52.2</v>
      </c>
      <c r="BR124" s="1121"/>
      <c r="BS124" s="1121"/>
      <c r="BT124" s="1121"/>
      <c r="BU124" s="1121"/>
      <c r="BV124" s="1121">
        <v>40</v>
      </c>
      <c r="BW124" s="1121"/>
      <c r="BX124" s="1121"/>
      <c r="BY124" s="1121"/>
      <c r="BZ124" s="1121"/>
      <c r="CA124" s="1121">
        <v>43.7</v>
      </c>
      <c r="CB124" s="1121"/>
      <c r="CC124" s="1121"/>
      <c r="CD124" s="1121"/>
      <c r="CE124" s="1121"/>
      <c r="CF124" s="1122"/>
      <c r="CG124" s="1123"/>
      <c r="CH124" s="1123"/>
      <c r="CI124" s="1123"/>
      <c r="CJ124" s="1124"/>
      <c r="CK124" s="1106"/>
      <c r="CL124" s="1106"/>
      <c r="CM124" s="1106"/>
      <c r="CN124" s="1106"/>
      <c r="CO124" s="1107"/>
      <c r="CP124" s="1113" t="s">
        <v>476</v>
      </c>
      <c r="CQ124" s="1114"/>
      <c r="CR124" s="1114"/>
      <c r="CS124" s="1114"/>
      <c r="CT124" s="1114"/>
      <c r="CU124" s="1114"/>
      <c r="CV124" s="1114"/>
      <c r="CW124" s="1114"/>
      <c r="CX124" s="1114"/>
      <c r="CY124" s="1114"/>
      <c r="CZ124" s="1114"/>
      <c r="DA124" s="1114"/>
      <c r="DB124" s="1114"/>
      <c r="DC124" s="1114"/>
      <c r="DD124" s="1114"/>
      <c r="DE124" s="1114"/>
      <c r="DF124" s="1115"/>
      <c r="DG124" s="1098" t="s">
        <v>409</v>
      </c>
      <c r="DH124" s="1077"/>
      <c r="DI124" s="1077"/>
      <c r="DJ124" s="1077"/>
      <c r="DK124" s="1078"/>
      <c r="DL124" s="1076" t="s">
        <v>127</v>
      </c>
      <c r="DM124" s="1077"/>
      <c r="DN124" s="1077"/>
      <c r="DO124" s="1077"/>
      <c r="DP124" s="1078"/>
      <c r="DQ124" s="1076" t="s">
        <v>409</v>
      </c>
      <c r="DR124" s="1077"/>
      <c r="DS124" s="1077"/>
      <c r="DT124" s="1077"/>
      <c r="DU124" s="1078"/>
      <c r="DV124" s="1079" t="s">
        <v>409</v>
      </c>
      <c r="DW124" s="1080"/>
      <c r="DX124" s="1080"/>
      <c r="DY124" s="1080"/>
      <c r="DZ124" s="1081"/>
    </row>
    <row r="125" spans="1:130" s="247" customFormat="1" ht="26.25" customHeight="1" x14ac:dyDescent="0.15">
      <c r="A125" s="1152"/>
      <c r="B125" s="1039"/>
      <c r="C125" s="1009" t="s">
        <v>461</v>
      </c>
      <c r="D125" s="1010"/>
      <c r="E125" s="1010"/>
      <c r="F125" s="1010"/>
      <c r="G125" s="1010"/>
      <c r="H125" s="1010"/>
      <c r="I125" s="1010"/>
      <c r="J125" s="1010"/>
      <c r="K125" s="1010"/>
      <c r="L125" s="1010"/>
      <c r="M125" s="1010"/>
      <c r="N125" s="1010"/>
      <c r="O125" s="1010"/>
      <c r="P125" s="1010"/>
      <c r="Q125" s="1010"/>
      <c r="R125" s="1010"/>
      <c r="S125" s="1010"/>
      <c r="T125" s="1010"/>
      <c r="U125" s="1010"/>
      <c r="V125" s="1010"/>
      <c r="W125" s="1010"/>
      <c r="X125" s="1010"/>
      <c r="Y125" s="1010"/>
      <c r="Z125" s="1011"/>
      <c r="AA125" s="1051" t="s">
        <v>409</v>
      </c>
      <c r="AB125" s="1052"/>
      <c r="AC125" s="1052"/>
      <c r="AD125" s="1052"/>
      <c r="AE125" s="1053"/>
      <c r="AF125" s="1054" t="s">
        <v>409</v>
      </c>
      <c r="AG125" s="1052"/>
      <c r="AH125" s="1052"/>
      <c r="AI125" s="1052"/>
      <c r="AJ125" s="1053"/>
      <c r="AK125" s="1054" t="s">
        <v>409</v>
      </c>
      <c r="AL125" s="1052"/>
      <c r="AM125" s="1052"/>
      <c r="AN125" s="1052"/>
      <c r="AO125" s="1053"/>
      <c r="AP125" s="1055" t="s">
        <v>409</v>
      </c>
      <c r="AQ125" s="1056"/>
      <c r="AR125" s="1056"/>
      <c r="AS125" s="1056"/>
      <c r="AT125" s="1057"/>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477</v>
      </c>
      <c r="CL125" s="1101"/>
      <c r="CM125" s="1101"/>
      <c r="CN125" s="1101"/>
      <c r="CO125" s="1102"/>
      <c r="CP125" s="1033" t="s">
        <v>478</v>
      </c>
      <c r="CQ125" s="982"/>
      <c r="CR125" s="982"/>
      <c r="CS125" s="982"/>
      <c r="CT125" s="982"/>
      <c r="CU125" s="982"/>
      <c r="CV125" s="982"/>
      <c r="CW125" s="982"/>
      <c r="CX125" s="982"/>
      <c r="CY125" s="982"/>
      <c r="CZ125" s="982"/>
      <c r="DA125" s="982"/>
      <c r="DB125" s="982"/>
      <c r="DC125" s="982"/>
      <c r="DD125" s="982"/>
      <c r="DE125" s="982"/>
      <c r="DF125" s="983"/>
      <c r="DG125" s="1019" t="s">
        <v>409</v>
      </c>
      <c r="DH125" s="1020"/>
      <c r="DI125" s="1020"/>
      <c r="DJ125" s="1020"/>
      <c r="DK125" s="1020"/>
      <c r="DL125" s="1020" t="s">
        <v>462</v>
      </c>
      <c r="DM125" s="1020"/>
      <c r="DN125" s="1020"/>
      <c r="DO125" s="1020"/>
      <c r="DP125" s="1020"/>
      <c r="DQ125" s="1020" t="s">
        <v>409</v>
      </c>
      <c r="DR125" s="1020"/>
      <c r="DS125" s="1020"/>
      <c r="DT125" s="1020"/>
      <c r="DU125" s="1020"/>
      <c r="DV125" s="1021" t="s">
        <v>409</v>
      </c>
      <c r="DW125" s="1021"/>
      <c r="DX125" s="1021"/>
      <c r="DY125" s="1021"/>
      <c r="DZ125" s="1022"/>
    </row>
    <row r="126" spans="1:130" s="247" customFormat="1" ht="26.25" customHeight="1" thickBot="1" x14ac:dyDescent="0.2">
      <c r="A126" s="1152"/>
      <c r="B126" s="1039"/>
      <c r="C126" s="1009" t="s">
        <v>464</v>
      </c>
      <c r="D126" s="1010"/>
      <c r="E126" s="1010"/>
      <c r="F126" s="1010"/>
      <c r="G126" s="1010"/>
      <c r="H126" s="1010"/>
      <c r="I126" s="1010"/>
      <c r="J126" s="1010"/>
      <c r="K126" s="1010"/>
      <c r="L126" s="1010"/>
      <c r="M126" s="1010"/>
      <c r="N126" s="1010"/>
      <c r="O126" s="1010"/>
      <c r="P126" s="1010"/>
      <c r="Q126" s="1010"/>
      <c r="R126" s="1010"/>
      <c r="S126" s="1010"/>
      <c r="T126" s="1010"/>
      <c r="U126" s="1010"/>
      <c r="V126" s="1010"/>
      <c r="W126" s="1010"/>
      <c r="X126" s="1010"/>
      <c r="Y126" s="1010"/>
      <c r="Z126" s="1011"/>
      <c r="AA126" s="1051" t="s">
        <v>409</v>
      </c>
      <c r="AB126" s="1052"/>
      <c r="AC126" s="1052"/>
      <c r="AD126" s="1052"/>
      <c r="AE126" s="1053"/>
      <c r="AF126" s="1054" t="s">
        <v>409</v>
      </c>
      <c r="AG126" s="1052"/>
      <c r="AH126" s="1052"/>
      <c r="AI126" s="1052"/>
      <c r="AJ126" s="1053"/>
      <c r="AK126" s="1054" t="s">
        <v>127</v>
      </c>
      <c r="AL126" s="1052"/>
      <c r="AM126" s="1052"/>
      <c r="AN126" s="1052"/>
      <c r="AO126" s="1053"/>
      <c r="AP126" s="1055" t="s">
        <v>127</v>
      </c>
      <c r="AQ126" s="1056"/>
      <c r="AR126" s="1056"/>
      <c r="AS126" s="1056"/>
      <c r="AT126" s="1057"/>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104"/>
      <c r="CM126" s="1104"/>
      <c r="CN126" s="1104"/>
      <c r="CO126" s="1105"/>
      <c r="CP126" s="1042" t="s">
        <v>479</v>
      </c>
      <c r="CQ126" s="1043"/>
      <c r="CR126" s="1043"/>
      <c r="CS126" s="1043"/>
      <c r="CT126" s="1043"/>
      <c r="CU126" s="1043"/>
      <c r="CV126" s="1043"/>
      <c r="CW126" s="1043"/>
      <c r="CX126" s="1043"/>
      <c r="CY126" s="1043"/>
      <c r="CZ126" s="1043"/>
      <c r="DA126" s="1043"/>
      <c r="DB126" s="1043"/>
      <c r="DC126" s="1043"/>
      <c r="DD126" s="1043"/>
      <c r="DE126" s="1043"/>
      <c r="DF126" s="1044"/>
      <c r="DG126" s="1012">
        <v>777054</v>
      </c>
      <c r="DH126" s="1013"/>
      <c r="DI126" s="1013"/>
      <c r="DJ126" s="1013"/>
      <c r="DK126" s="1013"/>
      <c r="DL126" s="1013">
        <v>757828</v>
      </c>
      <c r="DM126" s="1013"/>
      <c r="DN126" s="1013"/>
      <c r="DO126" s="1013"/>
      <c r="DP126" s="1013"/>
      <c r="DQ126" s="1013">
        <v>551954</v>
      </c>
      <c r="DR126" s="1013"/>
      <c r="DS126" s="1013"/>
      <c r="DT126" s="1013"/>
      <c r="DU126" s="1013"/>
      <c r="DV126" s="1014">
        <v>4.3</v>
      </c>
      <c r="DW126" s="1014"/>
      <c r="DX126" s="1014"/>
      <c r="DY126" s="1014"/>
      <c r="DZ126" s="1015"/>
    </row>
    <row r="127" spans="1:130" s="247" customFormat="1" ht="26.25" customHeight="1" x14ac:dyDescent="0.15">
      <c r="A127" s="1153"/>
      <c r="B127" s="1041"/>
      <c r="C127" s="1095" t="s">
        <v>480</v>
      </c>
      <c r="D127" s="1096"/>
      <c r="E127" s="1096"/>
      <c r="F127" s="1096"/>
      <c r="G127" s="1096"/>
      <c r="H127" s="1096"/>
      <c r="I127" s="1096"/>
      <c r="J127" s="1096"/>
      <c r="K127" s="1096"/>
      <c r="L127" s="1096"/>
      <c r="M127" s="1096"/>
      <c r="N127" s="1096"/>
      <c r="O127" s="1096"/>
      <c r="P127" s="1096"/>
      <c r="Q127" s="1096"/>
      <c r="R127" s="1096"/>
      <c r="S127" s="1096"/>
      <c r="T127" s="1096"/>
      <c r="U127" s="1096"/>
      <c r="V127" s="1096"/>
      <c r="W127" s="1096"/>
      <c r="X127" s="1096"/>
      <c r="Y127" s="1096"/>
      <c r="Z127" s="1097"/>
      <c r="AA127" s="1051" t="s">
        <v>409</v>
      </c>
      <c r="AB127" s="1052"/>
      <c r="AC127" s="1052"/>
      <c r="AD127" s="1052"/>
      <c r="AE127" s="1053"/>
      <c r="AF127" s="1054" t="s">
        <v>462</v>
      </c>
      <c r="AG127" s="1052"/>
      <c r="AH127" s="1052"/>
      <c r="AI127" s="1052"/>
      <c r="AJ127" s="1053"/>
      <c r="AK127" s="1054" t="s">
        <v>409</v>
      </c>
      <c r="AL127" s="1052"/>
      <c r="AM127" s="1052"/>
      <c r="AN127" s="1052"/>
      <c r="AO127" s="1053"/>
      <c r="AP127" s="1055" t="s">
        <v>127</v>
      </c>
      <c r="AQ127" s="1056"/>
      <c r="AR127" s="1056"/>
      <c r="AS127" s="1056"/>
      <c r="AT127" s="1057"/>
      <c r="AU127" s="283"/>
      <c r="AV127" s="283"/>
      <c r="AW127" s="283"/>
      <c r="AX127" s="1125" t="s">
        <v>481</v>
      </c>
      <c r="AY127" s="1126"/>
      <c r="AZ127" s="1126"/>
      <c r="BA127" s="1126"/>
      <c r="BB127" s="1126"/>
      <c r="BC127" s="1126"/>
      <c r="BD127" s="1126"/>
      <c r="BE127" s="1127"/>
      <c r="BF127" s="1128" t="s">
        <v>482</v>
      </c>
      <c r="BG127" s="1126"/>
      <c r="BH127" s="1126"/>
      <c r="BI127" s="1126"/>
      <c r="BJ127" s="1126"/>
      <c r="BK127" s="1126"/>
      <c r="BL127" s="1127"/>
      <c r="BM127" s="1128" t="s">
        <v>483</v>
      </c>
      <c r="BN127" s="1126"/>
      <c r="BO127" s="1126"/>
      <c r="BP127" s="1126"/>
      <c r="BQ127" s="1126"/>
      <c r="BR127" s="1126"/>
      <c r="BS127" s="1127"/>
      <c r="BT127" s="1128" t="s">
        <v>484</v>
      </c>
      <c r="BU127" s="1126"/>
      <c r="BV127" s="1126"/>
      <c r="BW127" s="1126"/>
      <c r="BX127" s="1126"/>
      <c r="BY127" s="1126"/>
      <c r="BZ127" s="1150"/>
      <c r="CA127" s="283"/>
      <c r="CB127" s="283"/>
      <c r="CC127" s="283"/>
      <c r="CD127" s="284"/>
      <c r="CE127" s="284"/>
      <c r="CF127" s="284"/>
      <c r="CG127" s="281"/>
      <c r="CH127" s="281"/>
      <c r="CI127" s="281"/>
      <c r="CJ127" s="282"/>
      <c r="CK127" s="1117"/>
      <c r="CL127" s="1104"/>
      <c r="CM127" s="1104"/>
      <c r="CN127" s="1104"/>
      <c r="CO127" s="1105"/>
      <c r="CP127" s="1042" t="s">
        <v>485</v>
      </c>
      <c r="CQ127" s="1043"/>
      <c r="CR127" s="1043"/>
      <c r="CS127" s="1043"/>
      <c r="CT127" s="1043"/>
      <c r="CU127" s="1043"/>
      <c r="CV127" s="1043"/>
      <c r="CW127" s="1043"/>
      <c r="CX127" s="1043"/>
      <c r="CY127" s="1043"/>
      <c r="CZ127" s="1043"/>
      <c r="DA127" s="1043"/>
      <c r="DB127" s="1043"/>
      <c r="DC127" s="1043"/>
      <c r="DD127" s="1043"/>
      <c r="DE127" s="1043"/>
      <c r="DF127" s="1044"/>
      <c r="DG127" s="1012" t="s">
        <v>409</v>
      </c>
      <c r="DH127" s="1013"/>
      <c r="DI127" s="1013"/>
      <c r="DJ127" s="1013"/>
      <c r="DK127" s="1013"/>
      <c r="DL127" s="1013" t="s">
        <v>127</v>
      </c>
      <c r="DM127" s="1013"/>
      <c r="DN127" s="1013"/>
      <c r="DO127" s="1013"/>
      <c r="DP127" s="1013"/>
      <c r="DQ127" s="1013" t="s">
        <v>409</v>
      </c>
      <c r="DR127" s="1013"/>
      <c r="DS127" s="1013"/>
      <c r="DT127" s="1013"/>
      <c r="DU127" s="1013"/>
      <c r="DV127" s="1014" t="s">
        <v>462</v>
      </c>
      <c r="DW127" s="1014"/>
      <c r="DX127" s="1014"/>
      <c r="DY127" s="1014"/>
      <c r="DZ127" s="1015"/>
    </row>
    <row r="128" spans="1:130" s="247" customFormat="1" ht="26.25" customHeight="1" thickBot="1" x14ac:dyDescent="0.2">
      <c r="A128" s="1136" t="s">
        <v>486</v>
      </c>
      <c r="B128" s="1137"/>
      <c r="C128" s="1137"/>
      <c r="D128" s="1137"/>
      <c r="E128" s="1137"/>
      <c r="F128" s="1137"/>
      <c r="G128" s="1137"/>
      <c r="H128" s="1137"/>
      <c r="I128" s="1137"/>
      <c r="J128" s="1137"/>
      <c r="K128" s="1137"/>
      <c r="L128" s="1137"/>
      <c r="M128" s="1137"/>
      <c r="N128" s="1137"/>
      <c r="O128" s="1137"/>
      <c r="P128" s="1137"/>
      <c r="Q128" s="1137"/>
      <c r="R128" s="1137"/>
      <c r="S128" s="1137"/>
      <c r="T128" s="1137"/>
      <c r="U128" s="1137"/>
      <c r="V128" s="1137"/>
      <c r="W128" s="1138" t="s">
        <v>487</v>
      </c>
      <c r="X128" s="1138"/>
      <c r="Y128" s="1138"/>
      <c r="Z128" s="1139"/>
      <c r="AA128" s="1140">
        <v>406042</v>
      </c>
      <c r="AB128" s="1141"/>
      <c r="AC128" s="1141"/>
      <c r="AD128" s="1141"/>
      <c r="AE128" s="1142"/>
      <c r="AF128" s="1143">
        <v>377641</v>
      </c>
      <c r="AG128" s="1141"/>
      <c r="AH128" s="1141"/>
      <c r="AI128" s="1141"/>
      <c r="AJ128" s="1142"/>
      <c r="AK128" s="1143">
        <v>371538</v>
      </c>
      <c r="AL128" s="1141"/>
      <c r="AM128" s="1141"/>
      <c r="AN128" s="1141"/>
      <c r="AO128" s="1142"/>
      <c r="AP128" s="1144"/>
      <c r="AQ128" s="1145"/>
      <c r="AR128" s="1145"/>
      <c r="AS128" s="1145"/>
      <c r="AT128" s="1146"/>
      <c r="AU128" s="283"/>
      <c r="AV128" s="283"/>
      <c r="AW128" s="283"/>
      <c r="AX128" s="981" t="s">
        <v>488</v>
      </c>
      <c r="AY128" s="982"/>
      <c r="AZ128" s="982"/>
      <c r="BA128" s="982"/>
      <c r="BB128" s="982"/>
      <c r="BC128" s="982"/>
      <c r="BD128" s="982"/>
      <c r="BE128" s="983"/>
      <c r="BF128" s="1147" t="s">
        <v>409</v>
      </c>
      <c r="BG128" s="1148"/>
      <c r="BH128" s="1148"/>
      <c r="BI128" s="1148"/>
      <c r="BJ128" s="1148"/>
      <c r="BK128" s="1148"/>
      <c r="BL128" s="1149"/>
      <c r="BM128" s="1147">
        <v>12.8</v>
      </c>
      <c r="BN128" s="1148"/>
      <c r="BO128" s="1148"/>
      <c r="BP128" s="1148"/>
      <c r="BQ128" s="1148"/>
      <c r="BR128" s="1148"/>
      <c r="BS128" s="1149"/>
      <c r="BT128" s="1147">
        <v>20</v>
      </c>
      <c r="BU128" s="1148"/>
      <c r="BV128" s="1148"/>
      <c r="BW128" s="1148"/>
      <c r="BX128" s="1148"/>
      <c r="BY128" s="1148"/>
      <c r="BZ128" s="1172"/>
      <c r="CA128" s="284"/>
      <c r="CB128" s="284"/>
      <c r="CC128" s="284"/>
      <c r="CD128" s="284"/>
      <c r="CE128" s="284"/>
      <c r="CF128" s="284"/>
      <c r="CG128" s="281"/>
      <c r="CH128" s="281"/>
      <c r="CI128" s="281"/>
      <c r="CJ128" s="282"/>
      <c r="CK128" s="1118"/>
      <c r="CL128" s="1119"/>
      <c r="CM128" s="1119"/>
      <c r="CN128" s="1119"/>
      <c r="CO128" s="1120"/>
      <c r="CP128" s="1129" t="s">
        <v>489</v>
      </c>
      <c r="CQ128" s="1130"/>
      <c r="CR128" s="1130"/>
      <c r="CS128" s="1130"/>
      <c r="CT128" s="1130"/>
      <c r="CU128" s="1130"/>
      <c r="CV128" s="1130"/>
      <c r="CW128" s="1130"/>
      <c r="CX128" s="1130"/>
      <c r="CY128" s="1130"/>
      <c r="CZ128" s="1130"/>
      <c r="DA128" s="1130"/>
      <c r="DB128" s="1130"/>
      <c r="DC128" s="1130"/>
      <c r="DD128" s="1130"/>
      <c r="DE128" s="1130"/>
      <c r="DF128" s="1131"/>
      <c r="DG128" s="1132">
        <v>4859</v>
      </c>
      <c r="DH128" s="1133"/>
      <c r="DI128" s="1133"/>
      <c r="DJ128" s="1133"/>
      <c r="DK128" s="1133"/>
      <c r="DL128" s="1133">
        <v>4809</v>
      </c>
      <c r="DM128" s="1133"/>
      <c r="DN128" s="1133"/>
      <c r="DO128" s="1133"/>
      <c r="DP128" s="1133"/>
      <c r="DQ128" s="1133" t="s">
        <v>462</v>
      </c>
      <c r="DR128" s="1133"/>
      <c r="DS128" s="1133"/>
      <c r="DT128" s="1133"/>
      <c r="DU128" s="1133"/>
      <c r="DV128" s="1134" t="s">
        <v>462</v>
      </c>
      <c r="DW128" s="1134"/>
      <c r="DX128" s="1134"/>
      <c r="DY128" s="1134"/>
      <c r="DZ128" s="1135"/>
    </row>
    <row r="129" spans="1:131" s="247" customFormat="1" ht="26.25" customHeight="1" x14ac:dyDescent="0.15">
      <c r="A129" s="1023" t="s">
        <v>107</v>
      </c>
      <c r="B129" s="1024"/>
      <c r="C129" s="1024"/>
      <c r="D129" s="1024"/>
      <c r="E129" s="1024"/>
      <c r="F129" s="1024"/>
      <c r="G129" s="1024"/>
      <c r="H129" s="1024"/>
      <c r="I129" s="1024"/>
      <c r="J129" s="1024"/>
      <c r="K129" s="1024"/>
      <c r="L129" s="1024"/>
      <c r="M129" s="1024"/>
      <c r="N129" s="1024"/>
      <c r="O129" s="1024"/>
      <c r="P129" s="1024"/>
      <c r="Q129" s="1024"/>
      <c r="R129" s="1024"/>
      <c r="S129" s="1024"/>
      <c r="T129" s="1024"/>
      <c r="U129" s="1024"/>
      <c r="V129" s="1024"/>
      <c r="W129" s="1166" t="s">
        <v>490</v>
      </c>
      <c r="X129" s="1167"/>
      <c r="Y129" s="1167"/>
      <c r="Z129" s="1168"/>
      <c r="AA129" s="1051">
        <v>14693380</v>
      </c>
      <c r="AB129" s="1052"/>
      <c r="AC129" s="1052"/>
      <c r="AD129" s="1052"/>
      <c r="AE129" s="1053"/>
      <c r="AF129" s="1054">
        <v>14506939</v>
      </c>
      <c r="AG129" s="1052"/>
      <c r="AH129" s="1052"/>
      <c r="AI129" s="1052"/>
      <c r="AJ129" s="1053"/>
      <c r="AK129" s="1054">
        <v>14710624</v>
      </c>
      <c r="AL129" s="1052"/>
      <c r="AM129" s="1052"/>
      <c r="AN129" s="1052"/>
      <c r="AO129" s="1053"/>
      <c r="AP129" s="1169"/>
      <c r="AQ129" s="1170"/>
      <c r="AR129" s="1170"/>
      <c r="AS129" s="1170"/>
      <c r="AT129" s="1171"/>
      <c r="AU129" s="285"/>
      <c r="AV129" s="285"/>
      <c r="AW129" s="285"/>
      <c r="AX129" s="1160" t="s">
        <v>491</v>
      </c>
      <c r="AY129" s="1043"/>
      <c r="AZ129" s="1043"/>
      <c r="BA129" s="1043"/>
      <c r="BB129" s="1043"/>
      <c r="BC129" s="1043"/>
      <c r="BD129" s="1043"/>
      <c r="BE129" s="1044"/>
      <c r="BF129" s="1161" t="s">
        <v>127</v>
      </c>
      <c r="BG129" s="1162"/>
      <c r="BH129" s="1162"/>
      <c r="BI129" s="1162"/>
      <c r="BJ129" s="1162"/>
      <c r="BK129" s="1162"/>
      <c r="BL129" s="1163"/>
      <c r="BM129" s="1161">
        <v>17.8</v>
      </c>
      <c r="BN129" s="1162"/>
      <c r="BO129" s="1162"/>
      <c r="BP129" s="1162"/>
      <c r="BQ129" s="1162"/>
      <c r="BR129" s="1162"/>
      <c r="BS129" s="1163"/>
      <c r="BT129" s="1161">
        <v>30</v>
      </c>
      <c r="BU129" s="1164"/>
      <c r="BV129" s="1164"/>
      <c r="BW129" s="1164"/>
      <c r="BX129" s="1164"/>
      <c r="BY129" s="1164"/>
      <c r="BZ129" s="116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3" t="s">
        <v>492</v>
      </c>
      <c r="B130" s="1024"/>
      <c r="C130" s="1024"/>
      <c r="D130" s="1024"/>
      <c r="E130" s="1024"/>
      <c r="F130" s="1024"/>
      <c r="G130" s="1024"/>
      <c r="H130" s="1024"/>
      <c r="I130" s="1024"/>
      <c r="J130" s="1024"/>
      <c r="K130" s="1024"/>
      <c r="L130" s="1024"/>
      <c r="M130" s="1024"/>
      <c r="N130" s="1024"/>
      <c r="O130" s="1024"/>
      <c r="P130" s="1024"/>
      <c r="Q130" s="1024"/>
      <c r="R130" s="1024"/>
      <c r="S130" s="1024"/>
      <c r="T130" s="1024"/>
      <c r="U130" s="1024"/>
      <c r="V130" s="1024"/>
      <c r="W130" s="1166" t="s">
        <v>493</v>
      </c>
      <c r="X130" s="1167"/>
      <c r="Y130" s="1167"/>
      <c r="Z130" s="1168"/>
      <c r="AA130" s="1051">
        <v>2015685</v>
      </c>
      <c r="AB130" s="1052"/>
      <c r="AC130" s="1052"/>
      <c r="AD130" s="1052"/>
      <c r="AE130" s="1053"/>
      <c r="AF130" s="1054">
        <v>1885668</v>
      </c>
      <c r="AG130" s="1052"/>
      <c r="AH130" s="1052"/>
      <c r="AI130" s="1052"/>
      <c r="AJ130" s="1053"/>
      <c r="AK130" s="1054">
        <v>1904032</v>
      </c>
      <c r="AL130" s="1052"/>
      <c r="AM130" s="1052"/>
      <c r="AN130" s="1052"/>
      <c r="AO130" s="1053"/>
      <c r="AP130" s="1169"/>
      <c r="AQ130" s="1170"/>
      <c r="AR130" s="1170"/>
      <c r="AS130" s="1170"/>
      <c r="AT130" s="1171"/>
      <c r="AU130" s="285"/>
      <c r="AV130" s="285"/>
      <c r="AW130" s="285"/>
      <c r="AX130" s="1160" t="s">
        <v>494</v>
      </c>
      <c r="AY130" s="1043"/>
      <c r="AZ130" s="1043"/>
      <c r="BA130" s="1043"/>
      <c r="BB130" s="1043"/>
      <c r="BC130" s="1043"/>
      <c r="BD130" s="1043"/>
      <c r="BE130" s="1044"/>
      <c r="BF130" s="1197">
        <v>8.8000000000000007</v>
      </c>
      <c r="BG130" s="1198"/>
      <c r="BH130" s="1198"/>
      <c r="BI130" s="1198"/>
      <c r="BJ130" s="1198"/>
      <c r="BK130" s="1198"/>
      <c r="BL130" s="1199"/>
      <c r="BM130" s="1197">
        <v>25</v>
      </c>
      <c r="BN130" s="1198"/>
      <c r="BO130" s="1198"/>
      <c r="BP130" s="1198"/>
      <c r="BQ130" s="1198"/>
      <c r="BR130" s="1198"/>
      <c r="BS130" s="1199"/>
      <c r="BT130" s="1197">
        <v>35</v>
      </c>
      <c r="BU130" s="1200"/>
      <c r="BV130" s="1200"/>
      <c r="BW130" s="1200"/>
      <c r="BX130" s="1200"/>
      <c r="BY130" s="1200"/>
      <c r="BZ130" s="1201"/>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2"/>
      <c r="B131" s="1203"/>
      <c r="C131" s="1203"/>
      <c r="D131" s="1203"/>
      <c r="E131" s="1203"/>
      <c r="F131" s="1203"/>
      <c r="G131" s="1203"/>
      <c r="H131" s="1203"/>
      <c r="I131" s="1203"/>
      <c r="J131" s="1203"/>
      <c r="K131" s="1203"/>
      <c r="L131" s="1203"/>
      <c r="M131" s="1203"/>
      <c r="N131" s="1203"/>
      <c r="O131" s="1203"/>
      <c r="P131" s="1203"/>
      <c r="Q131" s="1203"/>
      <c r="R131" s="1203"/>
      <c r="S131" s="1203"/>
      <c r="T131" s="1203"/>
      <c r="U131" s="1203"/>
      <c r="V131" s="1203"/>
      <c r="W131" s="1204" t="s">
        <v>495</v>
      </c>
      <c r="X131" s="1205"/>
      <c r="Y131" s="1205"/>
      <c r="Z131" s="1206"/>
      <c r="AA131" s="1098">
        <v>12677695</v>
      </c>
      <c r="AB131" s="1077"/>
      <c r="AC131" s="1077"/>
      <c r="AD131" s="1077"/>
      <c r="AE131" s="1078"/>
      <c r="AF131" s="1076">
        <v>12621271</v>
      </c>
      <c r="AG131" s="1077"/>
      <c r="AH131" s="1077"/>
      <c r="AI131" s="1077"/>
      <c r="AJ131" s="1078"/>
      <c r="AK131" s="1076">
        <v>12806592</v>
      </c>
      <c r="AL131" s="1077"/>
      <c r="AM131" s="1077"/>
      <c r="AN131" s="1077"/>
      <c r="AO131" s="1078"/>
      <c r="AP131" s="1207"/>
      <c r="AQ131" s="1208"/>
      <c r="AR131" s="1208"/>
      <c r="AS131" s="1208"/>
      <c r="AT131" s="1209"/>
      <c r="AU131" s="285"/>
      <c r="AV131" s="285"/>
      <c r="AW131" s="285"/>
      <c r="AX131" s="1179" t="s">
        <v>496</v>
      </c>
      <c r="AY131" s="1130"/>
      <c r="AZ131" s="1130"/>
      <c r="BA131" s="1130"/>
      <c r="BB131" s="1130"/>
      <c r="BC131" s="1130"/>
      <c r="BD131" s="1130"/>
      <c r="BE131" s="1131"/>
      <c r="BF131" s="1180">
        <v>43.7</v>
      </c>
      <c r="BG131" s="1181"/>
      <c r="BH131" s="1181"/>
      <c r="BI131" s="1181"/>
      <c r="BJ131" s="1181"/>
      <c r="BK131" s="1181"/>
      <c r="BL131" s="1182"/>
      <c r="BM131" s="1180">
        <v>350</v>
      </c>
      <c r="BN131" s="1181"/>
      <c r="BO131" s="1181"/>
      <c r="BP131" s="1181"/>
      <c r="BQ131" s="1181"/>
      <c r="BR131" s="1181"/>
      <c r="BS131" s="1182"/>
      <c r="BT131" s="1183"/>
      <c r="BU131" s="1184"/>
      <c r="BV131" s="1184"/>
      <c r="BW131" s="1184"/>
      <c r="BX131" s="1184"/>
      <c r="BY131" s="1184"/>
      <c r="BZ131" s="1185"/>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6" t="s">
        <v>497</v>
      </c>
      <c r="B132" s="1187"/>
      <c r="C132" s="1187"/>
      <c r="D132" s="1187"/>
      <c r="E132" s="1187"/>
      <c r="F132" s="1187"/>
      <c r="G132" s="1187"/>
      <c r="H132" s="1187"/>
      <c r="I132" s="1187"/>
      <c r="J132" s="1187"/>
      <c r="K132" s="1187"/>
      <c r="L132" s="1187"/>
      <c r="M132" s="1187"/>
      <c r="N132" s="1187"/>
      <c r="O132" s="1187"/>
      <c r="P132" s="1187"/>
      <c r="Q132" s="1187"/>
      <c r="R132" s="1187"/>
      <c r="S132" s="1187"/>
      <c r="T132" s="1187"/>
      <c r="U132" s="1187"/>
      <c r="V132" s="1190" t="s">
        <v>498</v>
      </c>
      <c r="W132" s="1190"/>
      <c r="X132" s="1190"/>
      <c r="Y132" s="1190"/>
      <c r="Z132" s="1191"/>
      <c r="AA132" s="1192">
        <v>8.4463855609999996</v>
      </c>
      <c r="AB132" s="1193"/>
      <c r="AC132" s="1193"/>
      <c r="AD132" s="1193"/>
      <c r="AE132" s="1194"/>
      <c r="AF132" s="1195">
        <v>9.0866205149999999</v>
      </c>
      <c r="AG132" s="1193"/>
      <c r="AH132" s="1193"/>
      <c r="AI132" s="1193"/>
      <c r="AJ132" s="1194"/>
      <c r="AK132" s="1195">
        <v>8.8800595819999995</v>
      </c>
      <c r="AL132" s="1193"/>
      <c r="AM132" s="1193"/>
      <c r="AN132" s="1193"/>
      <c r="AO132" s="1194"/>
      <c r="AP132" s="1092"/>
      <c r="AQ132" s="1093"/>
      <c r="AR132" s="1093"/>
      <c r="AS132" s="1093"/>
      <c r="AT132" s="1196"/>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8"/>
      <c r="B133" s="1189"/>
      <c r="C133" s="1189"/>
      <c r="D133" s="1189"/>
      <c r="E133" s="1189"/>
      <c r="F133" s="1189"/>
      <c r="G133" s="1189"/>
      <c r="H133" s="1189"/>
      <c r="I133" s="1189"/>
      <c r="J133" s="1189"/>
      <c r="K133" s="1189"/>
      <c r="L133" s="1189"/>
      <c r="M133" s="1189"/>
      <c r="N133" s="1189"/>
      <c r="O133" s="1189"/>
      <c r="P133" s="1189"/>
      <c r="Q133" s="1189"/>
      <c r="R133" s="1189"/>
      <c r="S133" s="1189"/>
      <c r="T133" s="1189"/>
      <c r="U133" s="1189"/>
      <c r="V133" s="1173" t="s">
        <v>499</v>
      </c>
      <c r="W133" s="1173"/>
      <c r="X133" s="1173"/>
      <c r="Y133" s="1173"/>
      <c r="Z133" s="1174"/>
      <c r="AA133" s="1175">
        <v>9.6999999999999993</v>
      </c>
      <c r="AB133" s="1176"/>
      <c r="AC133" s="1176"/>
      <c r="AD133" s="1176"/>
      <c r="AE133" s="1177"/>
      <c r="AF133" s="1175">
        <v>9.1</v>
      </c>
      <c r="AG133" s="1176"/>
      <c r="AH133" s="1176"/>
      <c r="AI133" s="1176"/>
      <c r="AJ133" s="1177"/>
      <c r="AK133" s="1175">
        <v>8.8000000000000007</v>
      </c>
      <c r="AL133" s="1176"/>
      <c r="AM133" s="1176"/>
      <c r="AN133" s="1176"/>
      <c r="AO133" s="1177"/>
      <c r="AP133" s="1122"/>
      <c r="AQ133" s="1123"/>
      <c r="AR133" s="1123"/>
      <c r="AS133" s="1123"/>
      <c r="AT133" s="117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LLk6QSBPGI2vRcrvC/ItZ/aTKyNg0oNZvlHQ9+d82U9ITILoZX33+0c9+KdaoV49Pq6Wsel8PqICTA3gBplmg==" saltValue="0vrEhWNsqc1VDukDC8DH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83iEmJT9xcQiOpqVx3adKKf6W1LyUK5b4SPmZGTEjoNTcS8H4qBjQjnOk5UsgvojhL/quJitHF9MQArfqbWmw==" saltValue="//KSQxYp6PANgZ68DMPa9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8CQBhZvj8JxW4hpVD5LLK2KtPk9+RWpf4h0r+j9GFskhHFTXtFYHD6jTS+F9cwJDxFBirvWhWzIRniShC01vA==" saltValue="mpi6xprTjYyWXZwTvjy4Zg==" spinCount="100000" sheet="1" objects="1" scenarios="1"/>
  <dataConsolidate link="1"/>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3"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4"/>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5" t="s">
        <v>508</v>
      </c>
      <c r="AL9" s="1216"/>
      <c r="AM9" s="1216"/>
      <c r="AN9" s="1217"/>
      <c r="AO9" s="313">
        <v>4403670</v>
      </c>
      <c r="AP9" s="313">
        <v>68189</v>
      </c>
      <c r="AQ9" s="314">
        <v>57754</v>
      </c>
      <c r="AR9" s="315">
        <v>18.100000000000001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5" t="s">
        <v>509</v>
      </c>
      <c r="AL10" s="1216"/>
      <c r="AM10" s="1216"/>
      <c r="AN10" s="1217"/>
      <c r="AO10" s="316">
        <v>607791</v>
      </c>
      <c r="AP10" s="316">
        <v>9411</v>
      </c>
      <c r="AQ10" s="317">
        <v>3830</v>
      </c>
      <c r="AR10" s="318">
        <v>145.69999999999999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5" t="s">
        <v>510</v>
      </c>
      <c r="AL11" s="1216"/>
      <c r="AM11" s="1216"/>
      <c r="AN11" s="1217"/>
      <c r="AO11" s="316">
        <v>680266</v>
      </c>
      <c r="AP11" s="316">
        <v>10534</v>
      </c>
      <c r="AQ11" s="317">
        <v>6814</v>
      </c>
      <c r="AR11" s="318">
        <v>54.6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5" t="s">
        <v>511</v>
      </c>
      <c r="AL12" s="1216"/>
      <c r="AM12" s="1216"/>
      <c r="AN12" s="1217"/>
      <c r="AO12" s="316">
        <v>156993</v>
      </c>
      <c r="AP12" s="316">
        <v>2431</v>
      </c>
      <c r="AQ12" s="317">
        <v>1059</v>
      </c>
      <c r="AR12" s="318">
        <v>129.6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5" t="s">
        <v>512</v>
      </c>
      <c r="AL13" s="1216"/>
      <c r="AM13" s="1216"/>
      <c r="AN13" s="1217"/>
      <c r="AO13" s="316" t="s">
        <v>513</v>
      </c>
      <c r="AP13" s="316" t="s">
        <v>513</v>
      </c>
      <c r="AQ13" s="317">
        <v>4</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5" t="s">
        <v>514</v>
      </c>
      <c r="AL14" s="1216"/>
      <c r="AM14" s="1216"/>
      <c r="AN14" s="1217"/>
      <c r="AO14" s="316">
        <v>139810</v>
      </c>
      <c r="AP14" s="316">
        <v>2165</v>
      </c>
      <c r="AQ14" s="317">
        <v>2651</v>
      </c>
      <c r="AR14" s="318">
        <v>-18.3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5" t="s">
        <v>515</v>
      </c>
      <c r="AL15" s="1216"/>
      <c r="AM15" s="1216"/>
      <c r="AN15" s="1217"/>
      <c r="AO15" s="316">
        <v>147856</v>
      </c>
      <c r="AP15" s="316">
        <v>2290</v>
      </c>
      <c r="AQ15" s="317">
        <v>1352</v>
      </c>
      <c r="AR15" s="318">
        <v>69.400000000000006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8" t="s">
        <v>516</v>
      </c>
      <c r="AL16" s="1219"/>
      <c r="AM16" s="1219"/>
      <c r="AN16" s="1220"/>
      <c r="AO16" s="316">
        <v>-313202</v>
      </c>
      <c r="AP16" s="316">
        <v>-4850</v>
      </c>
      <c r="AQ16" s="317">
        <v>-4074</v>
      </c>
      <c r="AR16" s="318">
        <v>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8" t="s">
        <v>183</v>
      </c>
      <c r="AL17" s="1219"/>
      <c r="AM17" s="1219"/>
      <c r="AN17" s="1220"/>
      <c r="AO17" s="316">
        <v>5823184</v>
      </c>
      <c r="AP17" s="316">
        <v>90170</v>
      </c>
      <c r="AQ17" s="317">
        <v>69392</v>
      </c>
      <c r="AR17" s="318">
        <v>29.9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0" t="s">
        <v>521</v>
      </c>
      <c r="AL21" s="1211"/>
      <c r="AM21" s="1211"/>
      <c r="AN21" s="1212"/>
      <c r="AO21" s="328">
        <v>8.64</v>
      </c>
      <c r="AP21" s="329">
        <v>6.31</v>
      </c>
      <c r="AQ21" s="330">
        <v>2.33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0" t="s">
        <v>522</v>
      </c>
      <c r="AL22" s="1211"/>
      <c r="AM22" s="1211"/>
      <c r="AN22" s="1212"/>
      <c r="AO22" s="333">
        <v>98</v>
      </c>
      <c r="AP22" s="334">
        <v>98.4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3"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4"/>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6" t="s">
        <v>526</v>
      </c>
      <c r="AL32" s="1227"/>
      <c r="AM32" s="1227"/>
      <c r="AN32" s="1228"/>
      <c r="AO32" s="343">
        <v>2284854</v>
      </c>
      <c r="AP32" s="343">
        <v>35380</v>
      </c>
      <c r="AQ32" s="344">
        <v>34189</v>
      </c>
      <c r="AR32" s="345">
        <v>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6" t="s">
        <v>527</v>
      </c>
      <c r="AL33" s="1227"/>
      <c r="AM33" s="1227"/>
      <c r="AN33" s="1228"/>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6" t="s">
        <v>528</v>
      </c>
      <c r="AL34" s="1227"/>
      <c r="AM34" s="1227"/>
      <c r="AN34" s="1228"/>
      <c r="AO34" s="343" t="s">
        <v>513</v>
      </c>
      <c r="AP34" s="343" t="s">
        <v>513</v>
      </c>
      <c r="AQ34" s="344">
        <v>16</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6" t="s">
        <v>529</v>
      </c>
      <c r="AL35" s="1227"/>
      <c r="AM35" s="1227"/>
      <c r="AN35" s="1228"/>
      <c r="AO35" s="343">
        <v>1071589</v>
      </c>
      <c r="AP35" s="343">
        <v>16593</v>
      </c>
      <c r="AQ35" s="344">
        <v>9412</v>
      </c>
      <c r="AR35" s="345">
        <v>76.3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6" t="s">
        <v>530</v>
      </c>
      <c r="AL36" s="1227"/>
      <c r="AM36" s="1227"/>
      <c r="AN36" s="1228"/>
      <c r="AO36" s="343">
        <v>56218</v>
      </c>
      <c r="AP36" s="343">
        <v>871</v>
      </c>
      <c r="AQ36" s="344">
        <v>2024</v>
      </c>
      <c r="AR36" s="345">
        <v>-57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6" t="s">
        <v>531</v>
      </c>
      <c r="AL37" s="1227"/>
      <c r="AM37" s="1227"/>
      <c r="AN37" s="1228"/>
      <c r="AO37" s="343" t="s">
        <v>513</v>
      </c>
      <c r="AP37" s="343" t="s">
        <v>513</v>
      </c>
      <c r="AQ37" s="344">
        <v>1165</v>
      </c>
      <c r="AR37" s="345" t="s">
        <v>513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9" t="s">
        <v>532</v>
      </c>
      <c r="AL38" s="1230"/>
      <c r="AM38" s="1230"/>
      <c r="AN38" s="1231"/>
      <c r="AO38" s="346">
        <v>142</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9" t="s">
        <v>533</v>
      </c>
      <c r="AL39" s="1230"/>
      <c r="AM39" s="1230"/>
      <c r="AN39" s="1231"/>
      <c r="AO39" s="343">
        <v>-371538</v>
      </c>
      <c r="AP39" s="343">
        <v>-5753</v>
      </c>
      <c r="AQ39" s="344">
        <v>-6367</v>
      </c>
      <c r="AR39" s="345">
        <v>-9.6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6" t="s">
        <v>534</v>
      </c>
      <c r="AL40" s="1227"/>
      <c r="AM40" s="1227"/>
      <c r="AN40" s="1228"/>
      <c r="AO40" s="343">
        <v>-1904032</v>
      </c>
      <c r="AP40" s="343">
        <v>-29483</v>
      </c>
      <c r="AQ40" s="344">
        <v>-28963</v>
      </c>
      <c r="AR40" s="345">
        <v>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2" t="s">
        <v>295</v>
      </c>
      <c r="AL41" s="1233"/>
      <c r="AM41" s="1233"/>
      <c r="AN41" s="1234"/>
      <c r="AO41" s="343">
        <v>1137233</v>
      </c>
      <c r="AP41" s="343">
        <v>17610</v>
      </c>
      <c r="AQ41" s="344">
        <v>11478</v>
      </c>
      <c r="AR41" s="345">
        <v>53.4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1" t="s">
        <v>503</v>
      </c>
      <c r="AN49" s="1223" t="s">
        <v>538</v>
      </c>
      <c r="AO49" s="1224"/>
      <c r="AP49" s="1224"/>
      <c r="AQ49" s="1224"/>
      <c r="AR49" s="122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2435178</v>
      </c>
      <c r="AN51" s="365">
        <v>36079</v>
      </c>
      <c r="AO51" s="366">
        <v>3.3</v>
      </c>
      <c r="AP51" s="367">
        <v>47278</v>
      </c>
      <c r="AQ51" s="368">
        <v>-12.3</v>
      </c>
      <c r="AR51" s="369">
        <v>15.6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958809</v>
      </c>
      <c r="AN52" s="373">
        <v>14205</v>
      </c>
      <c r="AO52" s="374">
        <v>-7.3</v>
      </c>
      <c r="AP52" s="375">
        <v>24096</v>
      </c>
      <c r="AQ52" s="376">
        <v>16.899999999999999</v>
      </c>
      <c r="AR52" s="377">
        <v>-24.2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1682203</v>
      </c>
      <c r="AN53" s="365">
        <v>25189</v>
      </c>
      <c r="AO53" s="366">
        <v>-30.2</v>
      </c>
      <c r="AP53" s="367">
        <v>44504</v>
      </c>
      <c r="AQ53" s="368">
        <v>-5.9</v>
      </c>
      <c r="AR53" s="369">
        <v>-24.3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1170382</v>
      </c>
      <c r="AN54" s="373">
        <v>17525</v>
      </c>
      <c r="AO54" s="374">
        <v>23.4</v>
      </c>
      <c r="AP54" s="375">
        <v>25876</v>
      </c>
      <c r="AQ54" s="376">
        <v>7.4</v>
      </c>
      <c r="AR54" s="377">
        <v>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1447814</v>
      </c>
      <c r="AN55" s="365">
        <v>21968</v>
      </c>
      <c r="AO55" s="366">
        <v>-12.8</v>
      </c>
      <c r="AP55" s="367">
        <v>47820</v>
      </c>
      <c r="AQ55" s="368">
        <v>7.5</v>
      </c>
      <c r="AR55" s="369">
        <v>-20.3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1151498</v>
      </c>
      <c r="AN56" s="373">
        <v>17472</v>
      </c>
      <c r="AO56" s="374">
        <v>-0.3</v>
      </c>
      <c r="AP56" s="375">
        <v>25855</v>
      </c>
      <c r="AQ56" s="376">
        <v>-0.1</v>
      </c>
      <c r="AR56" s="377">
        <v>-0.2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1733958</v>
      </c>
      <c r="AN57" s="365">
        <v>26592</v>
      </c>
      <c r="AO57" s="366">
        <v>21</v>
      </c>
      <c r="AP57" s="367">
        <v>41934</v>
      </c>
      <c r="AQ57" s="368">
        <v>-12.3</v>
      </c>
      <c r="AR57" s="369">
        <v>33.299999999999997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1267137</v>
      </c>
      <c r="AN58" s="373">
        <v>19433</v>
      </c>
      <c r="AO58" s="374">
        <v>11.2</v>
      </c>
      <c r="AP58" s="375">
        <v>23352</v>
      </c>
      <c r="AQ58" s="376">
        <v>-9.6999999999999993</v>
      </c>
      <c r="AR58" s="377">
        <v>20.9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4687592</v>
      </c>
      <c r="AN59" s="365">
        <v>72586</v>
      </c>
      <c r="AO59" s="366">
        <v>173</v>
      </c>
      <c r="AP59" s="367">
        <v>45588</v>
      </c>
      <c r="AQ59" s="368">
        <v>8.6999999999999993</v>
      </c>
      <c r="AR59" s="369">
        <v>164.3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3613471</v>
      </c>
      <c r="AN60" s="373">
        <v>55953</v>
      </c>
      <c r="AO60" s="374">
        <v>187.9</v>
      </c>
      <c r="AP60" s="375">
        <v>24150</v>
      </c>
      <c r="AQ60" s="376">
        <v>3.4</v>
      </c>
      <c r="AR60" s="377">
        <v>184.5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2397349</v>
      </c>
      <c r="AN61" s="380">
        <v>36483</v>
      </c>
      <c r="AO61" s="381">
        <v>30.9</v>
      </c>
      <c r="AP61" s="382">
        <v>45425</v>
      </c>
      <c r="AQ61" s="383">
        <v>-2.9</v>
      </c>
      <c r="AR61" s="369">
        <v>33.799999999999997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1632259</v>
      </c>
      <c r="AN62" s="373">
        <v>24918</v>
      </c>
      <c r="AO62" s="374">
        <v>43</v>
      </c>
      <c r="AP62" s="375">
        <v>24666</v>
      </c>
      <c r="AQ62" s="376">
        <v>3.6</v>
      </c>
      <c r="AR62" s="377">
        <v>39.4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dmVyInYdaAEjLTZUs/0f80Uc1FbBp2Xdy6VkvJX4WtUOHcsHWjWt7IUeKhH2C16m9EoO8LRx3EQlFw681hk+A==" saltValue="9Go66lnBVHCgOB0d3Oos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LEjT7pNTpyIM3mTPQpS+wwhjL9KTXYBK19CeCu/ZuLu3brH1VARaFYvWx/eVjBgEsDINLFsc+LP1xGni5oYrBA==" saltValue="Lv+f/SBjtCCJtsK857r2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avcU1CuNYb86ProuESecR/Kx6NgsgwBBQPDbXhJLdlwF0FqUmFD2ceTnI9WXOfwQi3IpH+N/l/2Yo/A6Q+9LEw==" saltValue="azllzg0vChnnheYipIBi4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70" zoomScaleNormal="80" zoomScaleSheetLayoutView="7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5" t="s">
        <v>3</v>
      </c>
      <c r="D47" s="1235"/>
      <c r="E47" s="1236"/>
      <c r="F47" s="11">
        <v>7.71</v>
      </c>
      <c r="G47" s="12">
        <v>7.81</v>
      </c>
      <c r="H47" s="12">
        <v>7.63</v>
      </c>
      <c r="I47" s="12">
        <v>5.7</v>
      </c>
      <c r="J47" s="13">
        <v>8.68</v>
      </c>
    </row>
    <row r="48" spans="2:10" ht="57.75" customHeight="1" x14ac:dyDescent="0.15">
      <c r="B48" s="14"/>
      <c r="C48" s="1237" t="s">
        <v>4</v>
      </c>
      <c r="D48" s="1237"/>
      <c r="E48" s="1238"/>
      <c r="F48" s="15">
        <v>6.51</v>
      </c>
      <c r="G48" s="16">
        <v>6.73</v>
      </c>
      <c r="H48" s="16">
        <v>9.5399999999999991</v>
      </c>
      <c r="I48" s="16">
        <v>6.04</v>
      </c>
      <c r="J48" s="17">
        <v>3.43</v>
      </c>
    </row>
    <row r="49" spans="2:10" ht="57.75" customHeight="1" thickBot="1" x14ac:dyDescent="0.2">
      <c r="B49" s="18"/>
      <c r="C49" s="1239" t="s">
        <v>5</v>
      </c>
      <c r="D49" s="1239"/>
      <c r="E49" s="1240"/>
      <c r="F49" s="19">
        <v>0.5</v>
      </c>
      <c r="G49" s="20">
        <v>0.14000000000000001</v>
      </c>
      <c r="H49" s="20">
        <v>2.96</v>
      </c>
      <c r="I49" s="20" t="s">
        <v>559</v>
      </c>
      <c r="J49" s="21" t="s">
        <v>560</v>
      </c>
    </row>
    <row r="50" spans="2:10" ht="13.5" customHeight="1" x14ac:dyDescent="0.15"/>
  </sheetData>
  <sheetProtection algorithmName="SHA-512" hashValue="h6GaUzIv0kMaG+Cyekt8XywqzWZZpiHOexbR395/pZqzITWp2QaAwa/aw1f6SFooNIy/ffjsQldo8fZ5TdEaqQ==" saltValue="18CpqCGjND/XBkd003GS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2021-03-08T06:24:35Z</cp:lastPrinted>
  <dcterms:created xsi:type="dcterms:W3CDTF">2021-02-05T03:33:24Z</dcterms:created>
  <dcterms:modified xsi:type="dcterms:W3CDTF">2021-10-28T10:23:45Z</dcterms:modified>
  <cp:category/>
</cp:coreProperties>
</file>