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510" windowHeight="8130" activeTab="0"/>
  </bookViews>
  <sheets>
    <sheet name="幼稚園 " sheetId="1" r:id="rId1"/>
  </sheets>
  <definedNames>
    <definedName name="_xlnm.Print_Area" localSheetId="0">'幼稚園 '!$C$1:$Q$203</definedName>
    <definedName name="_xlnm.Print_Titles" localSheetId="0">'幼稚園 '!$1:$11</definedName>
  </definedNames>
  <calcPr fullCalcOnLoad="1"/>
</workbook>
</file>

<file path=xl/sharedStrings.xml><?xml version="1.0" encoding="utf-8"?>
<sst xmlns="http://schemas.openxmlformats.org/spreadsheetml/2006/main" count="270" uniqueCount="233">
  <si>
    <t>数</t>
  </si>
  <si>
    <t>国</t>
  </si>
  <si>
    <t>学</t>
  </si>
  <si>
    <t>園　　　　　　児　　　　　　数</t>
  </si>
  <si>
    <t>合</t>
  </si>
  <si>
    <t>級</t>
  </si>
  <si>
    <t>年　　　齢　　　別</t>
  </si>
  <si>
    <t>再　　掲</t>
  </si>
  <si>
    <t>計</t>
  </si>
  <si>
    <t>立</t>
  </si>
  <si>
    <t>３歳</t>
  </si>
  <si>
    <t>４歳</t>
  </si>
  <si>
    <t>５歳</t>
  </si>
  <si>
    <t>男子</t>
  </si>
  <si>
    <t>女子</t>
  </si>
  <si>
    <t>男</t>
  </si>
  <si>
    <t>女</t>
  </si>
  <si>
    <t>大和高田市</t>
  </si>
  <si>
    <t>済　　　　　　美</t>
  </si>
  <si>
    <t>佐　　　　　　保</t>
  </si>
  <si>
    <t>大　　　　　　宮</t>
  </si>
  <si>
    <t>大　　 安　　寺</t>
  </si>
  <si>
    <t>明　　　　　　治</t>
  </si>
  <si>
    <t>富　 　雄　　北</t>
  </si>
  <si>
    <t>鳥　　　　　　見</t>
  </si>
  <si>
    <t>登　美　ヶ　丘</t>
  </si>
  <si>
    <t>六　　　　　　条</t>
  </si>
  <si>
    <t>二　　　　　　名</t>
  </si>
  <si>
    <t>西　大　寺　北</t>
  </si>
  <si>
    <t>富　雄　第　三</t>
  </si>
  <si>
    <t>大　安　寺　西</t>
  </si>
  <si>
    <t>三　　　　　　碓</t>
  </si>
  <si>
    <t>伏　　 見　　南</t>
  </si>
  <si>
    <t>郡　 　山　　南</t>
  </si>
  <si>
    <t>昭　　　　　　和</t>
  </si>
  <si>
    <t>片　　　　　　桐</t>
  </si>
  <si>
    <t>郡　 　山　　北</t>
  </si>
  <si>
    <t>片 　　桐　　西</t>
  </si>
  <si>
    <t>郡　　 山　　西</t>
  </si>
  <si>
    <t>矢　   田　　南</t>
  </si>
  <si>
    <t>丹　 　波　　市</t>
  </si>
  <si>
    <t>櫟　　　　　　本</t>
  </si>
  <si>
    <t>二　 　階　　堂</t>
  </si>
  <si>
    <t>前　　　　　　栽</t>
  </si>
  <si>
    <t>朝　　　　　　和</t>
  </si>
  <si>
    <t>柳　　　　　　本</t>
  </si>
  <si>
    <t>畝　   傍　　北</t>
  </si>
  <si>
    <t>晩　　　　　　成</t>
  </si>
  <si>
    <t>今　　　　　　井</t>
  </si>
  <si>
    <t>真　　　　　　菅</t>
  </si>
  <si>
    <t>金　　　　　　橋</t>
  </si>
  <si>
    <t>香　　 久　　山</t>
  </si>
  <si>
    <t>鴨　　　　　　公</t>
  </si>
  <si>
    <t>新　　　　　　沢</t>
  </si>
  <si>
    <t>耳　　　　　　成</t>
  </si>
  <si>
    <t>耳　 　成　　南</t>
  </si>
  <si>
    <t>畝　 　傍　　東</t>
  </si>
  <si>
    <t>五　　　　　　條</t>
  </si>
  <si>
    <t>御　　　　　　所</t>
  </si>
  <si>
    <t>大　　　　　　正</t>
  </si>
  <si>
    <t>秋　　　　　　津</t>
  </si>
  <si>
    <t>南</t>
  </si>
  <si>
    <t>生　　　　　　駒</t>
  </si>
  <si>
    <t>俵　　　　　　口</t>
  </si>
  <si>
    <t>あ　す　か　野</t>
  </si>
  <si>
    <t>壱　　　　　　分</t>
  </si>
  <si>
    <t>五　 　位　　堂</t>
  </si>
  <si>
    <t>二　　　　　　上</t>
  </si>
  <si>
    <t>志　　 都　　美</t>
  </si>
  <si>
    <t>関　　　　　　屋</t>
  </si>
  <si>
    <t>三　　　　　　和</t>
  </si>
  <si>
    <t>真 美 ヶ 丘 東</t>
  </si>
  <si>
    <t>南　　　　　　畑</t>
  </si>
  <si>
    <t>斑　　　　　　鳩</t>
  </si>
  <si>
    <t>斑　　 鳩　　西</t>
  </si>
  <si>
    <t>斑　 　鳩　　東</t>
  </si>
  <si>
    <t>川　　　　　　西</t>
  </si>
  <si>
    <t>田　 　原　　本</t>
  </si>
  <si>
    <t>平　　　　　　野</t>
  </si>
  <si>
    <t>東</t>
  </si>
  <si>
    <t>北</t>
  </si>
  <si>
    <t>高　　　　　　取</t>
  </si>
  <si>
    <t>育　　　　　　成</t>
  </si>
  <si>
    <t>新　庄　小　附</t>
  </si>
  <si>
    <t>忍　海　小　附</t>
  </si>
  <si>
    <t>當　麻　小　附</t>
  </si>
  <si>
    <t>上　　　　　　牧</t>
  </si>
  <si>
    <t>王　　　　　　寺</t>
  </si>
  <si>
    <t>王　 　寺　　北</t>
  </si>
  <si>
    <t>王　 　寺　　南</t>
  </si>
  <si>
    <t>真美ヶ丘第一小附</t>
  </si>
  <si>
    <t>真美ヶ丘第二小附</t>
  </si>
  <si>
    <t>西　　　　　　部</t>
  </si>
  <si>
    <t>東　　　　　　部</t>
  </si>
  <si>
    <t>黒　　　　　　滝</t>
  </si>
  <si>
    <t>天　　　　　　川</t>
  </si>
  <si>
    <t>公　　　立　　　計</t>
  </si>
  <si>
    <t>奈 良 育 英</t>
  </si>
  <si>
    <t>奈良保育学院付属</t>
  </si>
  <si>
    <t>帝   塚   山</t>
  </si>
  <si>
    <t>東大寺学園</t>
  </si>
  <si>
    <t>奈良大学付属</t>
  </si>
  <si>
    <t>学園前ネオポリス</t>
  </si>
  <si>
    <t>西   大   寺</t>
  </si>
  <si>
    <t>親         愛</t>
  </si>
  <si>
    <t>奈良カトリック</t>
  </si>
  <si>
    <t>い さ  が わ</t>
  </si>
  <si>
    <t>愛         染</t>
  </si>
  <si>
    <t>ひ   か   り</t>
  </si>
  <si>
    <t>愛         恵</t>
  </si>
  <si>
    <t>高田カトリック</t>
  </si>
  <si>
    <t>天         理</t>
  </si>
  <si>
    <t>聖         心</t>
  </si>
  <si>
    <t>常         盤</t>
  </si>
  <si>
    <t>の   ぞ   み</t>
  </si>
  <si>
    <t>育        成</t>
  </si>
  <si>
    <t>さ    く    ら</t>
  </si>
  <si>
    <t>御所市</t>
  </si>
  <si>
    <t>葛カトリック</t>
  </si>
  <si>
    <t>エ ン ゼ ル</t>
  </si>
  <si>
    <t>奈良佐保短大附生駒</t>
  </si>
  <si>
    <t>白   百   合</t>
  </si>
  <si>
    <t>ハ   ル   ナ</t>
  </si>
  <si>
    <t>平群町</t>
  </si>
  <si>
    <t>平   群   北</t>
  </si>
  <si>
    <t>信         貴</t>
  </si>
  <si>
    <t>愛   の   園</t>
  </si>
  <si>
    <t>斑鳩町</t>
  </si>
  <si>
    <t>法   隆   寺</t>
  </si>
  <si>
    <t>上牧町</t>
  </si>
  <si>
    <t>片   岡   台</t>
  </si>
  <si>
    <t>私　　　　　立　　　　　計</t>
  </si>
  <si>
    <t>奈良女子大附属</t>
  </si>
  <si>
    <t>奈良教育大附属</t>
  </si>
  <si>
    <t>国　　　　　立　　　　　計</t>
  </si>
  <si>
    <t>計</t>
  </si>
  <si>
    <t>榛　　 原　　 東</t>
  </si>
  <si>
    <t>榛　　　　　 　原</t>
  </si>
  <si>
    <t>筒　　　　　　井</t>
  </si>
  <si>
    <t>本務教員数</t>
  </si>
  <si>
    <t>全　　　　　県　　　　　計</t>
  </si>
  <si>
    <t>園　　　　　名</t>
  </si>
  <si>
    <t>設置者</t>
  </si>
  <si>
    <t>畿央大学付属</t>
  </si>
  <si>
    <t>東　　吉　　野</t>
  </si>
  <si>
    <t>白   庭   台</t>
  </si>
  <si>
    <t>本務職員数</t>
  </si>
  <si>
    <t>天理市</t>
  </si>
  <si>
    <t>橿原市</t>
  </si>
  <si>
    <t>桜井市</t>
  </si>
  <si>
    <t>生駒市</t>
  </si>
  <si>
    <t>香芝市</t>
  </si>
  <si>
    <t>三郷町</t>
  </si>
  <si>
    <t>奈良市</t>
  </si>
  <si>
    <t>私　　　　　立</t>
  </si>
  <si>
    <t>　</t>
  </si>
  <si>
    <t>休園</t>
  </si>
  <si>
    <t>大淀町</t>
  </si>
  <si>
    <t>王寺町</t>
  </si>
  <si>
    <t>広陵町</t>
  </si>
  <si>
    <t>吉野町</t>
  </si>
  <si>
    <t>黒滝村</t>
  </si>
  <si>
    <t>天川村</t>
  </si>
  <si>
    <t>大和高田市</t>
  </si>
  <si>
    <t>大和郡山市</t>
  </si>
  <si>
    <t>五條市</t>
  </si>
  <si>
    <t>御所市</t>
  </si>
  <si>
    <t>葛城市</t>
  </si>
  <si>
    <t>宇陀市</t>
  </si>
  <si>
    <t>斑鳩町</t>
  </si>
  <si>
    <t>川西町</t>
  </si>
  <si>
    <t>田原本町</t>
  </si>
  <si>
    <t>高取町</t>
  </si>
  <si>
    <t>上牧町</t>
  </si>
  <si>
    <t>奈良市</t>
  </si>
  <si>
    <t>桜井市</t>
  </si>
  <si>
    <t>明日香村</t>
  </si>
  <si>
    <t>東吉野村</t>
  </si>
  <si>
    <t>登美が丘カトリック</t>
  </si>
  <si>
    <t>近畿大学附属</t>
  </si>
  <si>
    <t>片　　　　　　塩</t>
  </si>
  <si>
    <t>浮　　　　　　孔</t>
  </si>
  <si>
    <t>磐　　　　　　園</t>
  </si>
  <si>
    <t>陵　　　　　　西</t>
  </si>
  <si>
    <t>菅　　　　　　原</t>
  </si>
  <si>
    <t>浮   　孔　   西</t>
  </si>
  <si>
    <t xml:space="preserve">  白　　　　　　橿　</t>
  </si>
  <si>
    <t>畝　 　傍　　南</t>
  </si>
  <si>
    <t>井　　 戸　　堂</t>
  </si>
  <si>
    <t>真　 　菅　　北</t>
  </si>
  <si>
    <t>耳　　 成　　西</t>
  </si>
  <si>
    <t>な 　　ば　 　た</t>
  </si>
  <si>
    <t>生 　　駒　　台</t>
  </si>
  <si>
    <t>桜　　 ヶ 　　丘</t>
  </si>
  <si>
    <t>新 庄 北 小 附</t>
  </si>
  <si>
    <t>広 陵 東 小 附</t>
  </si>
  <si>
    <t>奈 良 学 園</t>
  </si>
  <si>
    <t>奈 良 文 化</t>
  </si>
  <si>
    <t>カ    レ   ス</t>
  </si>
  <si>
    <t>く  ち  な  し</t>
  </si>
  <si>
    <t>磐　城　小　附</t>
  </si>
  <si>
    <t>幼稚園＜暫定速報値＞</t>
  </si>
  <si>
    <t>旭　 　ケ　 　丘</t>
  </si>
  <si>
    <t>大　三　輪</t>
  </si>
  <si>
    <t>山　 　の　　辺</t>
  </si>
  <si>
    <t>園数</t>
  </si>
  <si>
    <t>市町村別園数</t>
  </si>
  <si>
    <t>休園数</t>
  </si>
  <si>
    <t>県</t>
  </si>
  <si>
    <t>国立</t>
  </si>
  <si>
    <t>私立</t>
  </si>
  <si>
    <t>公立</t>
  </si>
  <si>
    <t>↑縦のトータル</t>
  </si>
  <si>
    <t>園児数</t>
  </si>
  <si>
    <t>男女の合計と</t>
  </si>
  <si>
    <t>年齢別園児数の合計</t>
  </si>
  <si>
    <t>横（年齢別数）と</t>
  </si>
  <si>
    <t>縦（合計）の合致</t>
  </si>
  <si>
    <t>横（男女の合計）と</t>
  </si>
  <si>
    <t>縦（合計）との合致</t>
  </si>
  <si>
    <t>飛　　　　　　鳥</t>
  </si>
  <si>
    <t>廃園</t>
  </si>
  <si>
    <t>三　　　　　　輪</t>
  </si>
  <si>
    <t>織　田　纒　向</t>
  </si>
  <si>
    <t>桜 　　井　　西</t>
  </si>
  <si>
    <t>桜　　 井　　南</t>
  </si>
  <si>
    <t>安　　　　　　倍</t>
  </si>
  <si>
    <t>西 　　吉　　野</t>
  </si>
  <si>
    <t>明　　日　　香</t>
  </si>
  <si>
    <t>広　　 陵　　西</t>
  </si>
  <si>
    <t>広 陵 西 第 二</t>
  </si>
  <si>
    <t>わ　　か　　ば</t>
  </si>
  <si>
    <t>令和３年５月１日現在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</si>
</sst>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E+00"/>
    <numFmt numFmtId="178" formatCode="&quot;¥&quot;#,##0_);[Red]\(&quot;¥&quot;#,##0\)"/>
    <numFmt numFmtId="179" formatCode="0_);[Red]\(0\)"/>
    <numFmt numFmtId="180" formatCode="#,##0_);[Red]\(#,##0\)"/>
    <numFmt numFmtId="181" formatCode="#,##0_ ;[Red]\-#,##0\ "/>
    <numFmt numFmtId="182" formatCode="&quot;¥&quot;#,##0;[Red]&quot;¥&quot;&quot;¥&quot;\!\-#,##0"/>
    <numFmt numFmtId="183" formatCode="&quot;¥&quot;#,##0.00;[Red]&quot;¥&quot;&quot;¥&quot;\!\-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Continuous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0" borderId="0" xfId="0" applyFont="1" applyBorder="1" applyAlignment="1">
      <alignment horizontal="centerContinuous"/>
    </xf>
    <xf numFmtId="0" fontId="45" fillId="0" borderId="13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179" fontId="9" fillId="0" borderId="16" xfId="49" applyNumberFormat="1" applyFont="1" applyBorder="1" applyAlignment="1">
      <alignment horizontal="right" vertical="center"/>
    </xf>
    <xf numFmtId="179" fontId="9" fillId="0" borderId="39" xfId="49" applyNumberFormat="1" applyFont="1" applyBorder="1" applyAlignment="1">
      <alignment horizontal="right" vertical="center"/>
    </xf>
    <xf numFmtId="179" fontId="9" fillId="0" borderId="30" xfId="49" applyNumberFormat="1" applyFont="1" applyBorder="1" applyAlignment="1">
      <alignment horizontal="right" vertical="center"/>
    </xf>
    <xf numFmtId="179" fontId="9" fillId="0" borderId="40" xfId="49" applyNumberFormat="1" applyFont="1" applyBorder="1" applyAlignment="1">
      <alignment horizontal="right" vertical="center"/>
    </xf>
    <xf numFmtId="179" fontId="9" fillId="0" borderId="41" xfId="49" applyNumberFormat="1" applyFont="1" applyBorder="1" applyAlignment="1">
      <alignment horizontal="right" vertical="center"/>
    </xf>
    <xf numFmtId="179" fontId="9" fillId="0" borderId="18" xfId="49" applyNumberFormat="1" applyFont="1" applyBorder="1" applyAlignment="1">
      <alignment horizontal="right" vertical="center"/>
    </xf>
    <xf numFmtId="179" fontId="9" fillId="0" borderId="42" xfId="49" applyNumberFormat="1" applyFont="1" applyBorder="1" applyAlignment="1">
      <alignment horizontal="right" vertical="center"/>
    </xf>
    <xf numFmtId="179" fontId="9" fillId="0" borderId="29" xfId="49" applyNumberFormat="1" applyFont="1" applyBorder="1" applyAlignment="1">
      <alignment horizontal="right" vertical="center"/>
    </xf>
    <xf numFmtId="179" fontId="9" fillId="0" borderId="15" xfId="49" applyNumberFormat="1" applyFont="1" applyBorder="1" applyAlignment="1" applyProtection="1">
      <alignment horizontal="right" vertical="center"/>
      <protection locked="0"/>
    </xf>
    <xf numFmtId="179" fontId="9" fillId="0" borderId="43" xfId="49" applyNumberFormat="1" applyFont="1" applyBorder="1" applyAlignment="1" applyProtection="1">
      <alignment horizontal="right" vertical="center"/>
      <protection locked="0"/>
    </xf>
    <xf numFmtId="179" fontId="9" fillId="0" borderId="43" xfId="49" applyNumberFormat="1" applyFont="1" applyBorder="1" applyAlignment="1" applyProtection="1">
      <alignment horizontal="right" vertical="center"/>
      <protection/>
    </xf>
    <xf numFmtId="179" fontId="9" fillId="0" borderId="44" xfId="49" applyNumberFormat="1" applyFont="1" applyBorder="1" applyAlignment="1" applyProtection="1">
      <alignment horizontal="right" vertical="center"/>
      <protection locked="0"/>
    </xf>
    <xf numFmtId="179" fontId="9" fillId="0" borderId="13" xfId="49" applyNumberFormat="1" applyFont="1" applyBorder="1" applyAlignment="1" applyProtection="1">
      <alignment horizontal="right" vertical="center"/>
      <protection locked="0"/>
    </xf>
    <xf numFmtId="179" fontId="9" fillId="0" borderId="45" xfId="49" applyNumberFormat="1" applyFont="1" applyBorder="1" applyAlignment="1">
      <alignment horizontal="right" vertical="center"/>
    </xf>
    <xf numFmtId="179" fontId="9" fillId="0" borderId="43" xfId="49" applyNumberFormat="1" applyFont="1" applyBorder="1" applyAlignment="1">
      <alignment horizontal="right" vertical="center"/>
    </xf>
    <xf numFmtId="179" fontId="9" fillId="0" borderId="13" xfId="49" applyNumberFormat="1" applyFont="1" applyBorder="1" applyAlignment="1">
      <alignment horizontal="right" vertical="center"/>
    </xf>
    <xf numFmtId="179" fontId="9" fillId="0" borderId="14" xfId="49" applyNumberFormat="1" applyFont="1" applyBorder="1" applyAlignment="1">
      <alignment horizontal="right" vertical="center"/>
    </xf>
    <xf numFmtId="179" fontId="9" fillId="0" borderId="15" xfId="49" applyNumberFormat="1" applyFont="1" applyBorder="1" applyAlignment="1">
      <alignment horizontal="right" vertical="center"/>
    </xf>
    <xf numFmtId="179" fontId="9" fillId="0" borderId="30" xfId="49" applyNumberFormat="1" applyFont="1" applyBorder="1" applyAlignment="1" applyProtection="1">
      <alignment horizontal="right" vertical="center"/>
      <protection/>
    </xf>
    <xf numFmtId="179" fontId="9" fillId="0" borderId="46" xfId="49" applyNumberFormat="1" applyFont="1" applyBorder="1" applyAlignment="1">
      <alignment horizontal="right" vertical="center"/>
    </xf>
    <xf numFmtId="179" fontId="9" fillId="0" borderId="16" xfId="49" applyNumberFormat="1" applyFont="1" applyBorder="1" applyAlignment="1">
      <alignment vertical="center"/>
    </xf>
    <xf numFmtId="179" fontId="9" fillId="0" borderId="30" xfId="49" applyNumberFormat="1" applyFont="1" applyBorder="1" applyAlignment="1">
      <alignment vertical="center"/>
    </xf>
    <xf numFmtId="179" fontId="9" fillId="0" borderId="30" xfId="49" applyNumberFormat="1" applyFont="1" applyBorder="1" applyAlignment="1" applyProtection="1">
      <alignment vertical="center"/>
      <protection/>
    </xf>
    <xf numFmtId="179" fontId="9" fillId="0" borderId="41" xfId="49" applyNumberFormat="1" applyFont="1" applyBorder="1" applyAlignment="1">
      <alignment vertical="center"/>
    </xf>
    <xf numFmtId="179" fontId="9" fillId="0" borderId="29" xfId="49" applyNumberFormat="1" applyFont="1" applyBorder="1" applyAlignment="1">
      <alignment vertical="center"/>
    </xf>
    <xf numFmtId="179" fontId="9" fillId="0" borderId="42" xfId="49" applyNumberFormat="1" applyFont="1" applyBorder="1" applyAlignment="1">
      <alignment vertical="center"/>
    </xf>
    <xf numFmtId="179" fontId="9" fillId="0" borderId="18" xfId="49" applyNumberFormat="1" applyFont="1" applyBorder="1" applyAlignment="1">
      <alignment vertical="center"/>
    </xf>
    <xf numFmtId="179" fontId="9" fillId="0" borderId="36" xfId="49" applyNumberFormat="1" applyFont="1" applyBorder="1" applyAlignment="1">
      <alignment horizontal="right" vertical="center"/>
    </xf>
    <xf numFmtId="179" fontId="9" fillId="0" borderId="16" xfId="49" applyNumberFormat="1" applyFont="1" applyFill="1" applyBorder="1" applyAlignment="1">
      <alignment horizontal="right" vertical="center"/>
    </xf>
    <xf numFmtId="179" fontId="9" fillId="0" borderId="30" xfId="49" applyNumberFormat="1" applyFont="1" applyFill="1" applyBorder="1" applyAlignment="1">
      <alignment horizontal="right" vertical="center"/>
    </xf>
    <xf numFmtId="179" fontId="9" fillId="0" borderId="41" xfId="49" applyNumberFormat="1" applyFont="1" applyFill="1" applyBorder="1" applyAlignment="1">
      <alignment horizontal="right" vertical="center"/>
    </xf>
    <xf numFmtId="179" fontId="9" fillId="0" borderId="29" xfId="49" applyNumberFormat="1" applyFont="1" applyFill="1" applyBorder="1" applyAlignment="1">
      <alignment horizontal="right" vertical="center"/>
    </xf>
    <xf numFmtId="179" fontId="9" fillId="0" borderId="44" xfId="49" applyNumberFormat="1" applyFont="1" applyBorder="1" applyAlignment="1">
      <alignment horizontal="right" vertical="center"/>
    </xf>
    <xf numFmtId="179" fontId="9" fillId="0" borderId="47" xfId="49" applyNumberFormat="1" applyFont="1" applyBorder="1" applyAlignment="1" applyProtection="1">
      <alignment horizontal="right" vertical="center"/>
      <protection/>
    </xf>
    <xf numFmtId="179" fontId="9" fillId="0" borderId="48" xfId="49" applyNumberFormat="1" applyFont="1" applyBorder="1" applyAlignment="1">
      <alignment horizontal="right" vertical="center"/>
    </xf>
    <xf numFmtId="179" fontId="9" fillId="0" borderId="49" xfId="49" applyNumberFormat="1" applyFont="1" applyBorder="1" applyAlignment="1">
      <alignment horizontal="right" vertical="center"/>
    </xf>
    <xf numFmtId="179" fontId="9" fillId="0" borderId="50" xfId="49" applyNumberFormat="1" applyFont="1" applyBorder="1" applyAlignment="1">
      <alignment horizontal="right" vertical="center"/>
    </xf>
    <xf numFmtId="179" fontId="9" fillId="0" borderId="51" xfId="49" applyNumberFormat="1" applyFont="1" applyBorder="1" applyAlignment="1">
      <alignment horizontal="right" vertical="center"/>
    </xf>
    <xf numFmtId="179" fontId="9" fillId="0" borderId="52" xfId="49" applyNumberFormat="1" applyFont="1" applyBorder="1" applyAlignment="1">
      <alignment horizontal="right" vertical="center"/>
    </xf>
    <xf numFmtId="179" fontId="9" fillId="0" borderId="53" xfId="49" applyNumberFormat="1" applyFont="1" applyBorder="1" applyAlignment="1">
      <alignment horizontal="right" vertical="center"/>
    </xf>
    <xf numFmtId="179" fontId="9" fillId="0" borderId="54" xfId="49" applyNumberFormat="1" applyFont="1" applyBorder="1" applyAlignment="1">
      <alignment horizontal="right" vertical="center"/>
    </xf>
    <xf numFmtId="179" fontId="9" fillId="0" borderId="55" xfId="49" applyNumberFormat="1" applyFont="1" applyBorder="1" applyAlignment="1">
      <alignment horizontal="right" vertical="center"/>
    </xf>
    <xf numFmtId="179" fontId="9" fillId="0" borderId="46" xfId="49" applyNumberFormat="1" applyFont="1" applyBorder="1" applyAlignment="1">
      <alignment vertical="center"/>
    </xf>
    <xf numFmtId="179" fontId="9" fillId="0" borderId="56" xfId="49" applyNumberFormat="1" applyFont="1" applyBorder="1" applyAlignment="1">
      <alignment horizontal="right" vertical="center"/>
    </xf>
    <xf numFmtId="179" fontId="9" fillId="0" borderId="53" xfId="49" applyNumberFormat="1" applyFont="1" applyFill="1" applyBorder="1" applyAlignment="1">
      <alignment horizontal="right" vertical="center"/>
    </xf>
    <xf numFmtId="179" fontId="9" fillId="0" borderId="54" xfId="49" applyNumberFormat="1" applyFont="1" applyFill="1" applyBorder="1" applyAlignment="1">
      <alignment horizontal="right" vertical="center"/>
    </xf>
    <xf numFmtId="179" fontId="9" fillId="0" borderId="57" xfId="49" applyNumberFormat="1" applyFont="1" applyBorder="1" applyAlignment="1">
      <alignment horizontal="right" vertical="center"/>
    </xf>
    <xf numFmtId="179" fontId="9" fillId="0" borderId="58" xfId="49" applyNumberFormat="1" applyFont="1" applyFill="1" applyBorder="1" applyAlignment="1">
      <alignment horizontal="right" vertical="center"/>
    </xf>
    <xf numFmtId="179" fontId="9" fillId="0" borderId="59" xfId="49" applyNumberFormat="1" applyFont="1" applyFill="1" applyBorder="1" applyAlignment="1">
      <alignment horizontal="right" vertical="center"/>
    </xf>
    <xf numFmtId="179" fontId="9" fillId="0" borderId="28" xfId="49" applyNumberFormat="1" applyFont="1" applyBorder="1" applyAlignment="1">
      <alignment horizontal="right" vertical="center"/>
    </xf>
    <xf numFmtId="179" fontId="9" fillId="0" borderId="28" xfId="49" applyNumberFormat="1" applyFont="1" applyBorder="1" applyAlignment="1" applyProtection="1">
      <alignment horizontal="right" vertical="center"/>
      <protection/>
    </xf>
    <xf numFmtId="179" fontId="9" fillId="0" borderId="60" xfId="49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centerContinuous" vertical="center"/>
    </xf>
    <xf numFmtId="179" fontId="9" fillId="0" borderId="58" xfId="49" applyNumberFormat="1" applyFont="1" applyBorder="1" applyAlignment="1">
      <alignment horizontal="right" vertical="center"/>
    </xf>
    <xf numFmtId="179" fontId="9" fillId="0" borderId="61" xfId="49" applyNumberFormat="1" applyFont="1" applyBorder="1" applyAlignment="1">
      <alignment horizontal="right" vertical="center"/>
    </xf>
    <xf numFmtId="179" fontId="9" fillId="0" borderId="33" xfId="49" applyNumberFormat="1" applyFont="1" applyBorder="1" applyAlignment="1">
      <alignment horizontal="right" vertical="center"/>
    </xf>
    <xf numFmtId="0" fontId="0" fillId="0" borderId="54" xfId="0" applyFont="1" applyBorder="1" applyAlignment="1">
      <alignment horizontal="centerContinuous"/>
    </xf>
    <xf numFmtId="0" fontId="0" fillId="33" borderId="62" xfId="0" applyFont="1" applyFill="1" applyBorder="1" applyAlignment="1">
      <alignment horizontal="centerContinuous" vertical="center"/>
    </xf>
    <xf numFmtId="0" fontId="45" fillId="33" borderId="11" xfId="0" applyFont="1" applyFill="1" applyBorder="1" applyAlignment="1">
      <alignment horizontal="centerContinuous" vertical="center"/>
    </xf>
    <xf numFmtId="0" fontId="45" fillId="0" borderId="29" xfId="0" applyFont="1" applyFill="1" applyBorder="1" applyAlignment="1">
      <alignment horizontal="centerContinuous" vertical="center"/>
    </xf>
    <xf numFmtId="0" fontId="0" fillId="0" borderId="62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45" fillId="0" borderId="33" xfId="0" applyFont="1" applyFill="1" applyBorder="1" applyAlignment="1">
      <alignment horizontal="centerContinuous" vertical="center"/>
    </xf>
    <xf numFmtId="0" fontId="45" fillId="0" borderId="54" xfId="0" applyFont="1" applyFill="1" applyBorder="1" applyAlignment="1">
      <alignment horizontal="centerContinuous" vertical="center"/>
    </xf>
    <xf numFmtId="0" fontId="45" fillId="0" borderId="18" xfId="0" applyFont="1" applyFill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45" fillId="0" borderId="33" xfId="0" applyFont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32" xfId="0" applyFill="1" applyBorder="1" applyAlignment="1">
      <alignment horizontal="centerContinuous" vertical="center"/>
    </xf>
    <xf numFmtId="179" fontId="9" fillId="0" borderId="57" xfId="49" applyNumberFormat="1" applyFont="1" applyFill="1" applyBorder="1" applyAlignment="1">
      <alignment horizontal="right" vertical="center"/>
    </xf>
    <xf numFmtId="179" fontId="9" fillId="0" borderId="56" xfId="0" applyNumberFormat="1" applyFont="1" applyFill="1" applyBorder="1" applyAlignment="1">
      <alignment horizontal="right" vertical="center" wrapText="1"/>
    </xf>
    <xf numFmtId="179" fontId="9" fillId="0" borderId="46" xfId="49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9" fontId="9" fillId="0" borderId="40" xfId="49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0" applyNumberFormat="1" applyAlignment="1">
      <alignment horizontal="center" vertical="center"/>
    </xf>
    <xf numFmtId="38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9" fontId="9" fillId="0" borderId="15" xfId="49" applyNumberFormat="1" applyFont="1" applyBorder="1" applyAlignment="1" applyProtection="1">
      <alignment/>
      <protection locked="0"/>
    </xf>
    <xf numFmtId="179" fontId="9" fillId="0" borderId="43" xfId="49" applyNumberFormat="1" applyFont="1" applyBorder="1" applyAlignment="1" applyProtection="1">
      <alignment/>
      <protection locked="0"/>
    </xf>
    <xf numFmtId="179" fontId="9" fillId="0" borderId="43" xfId="49" applyNumberFormat="1" applyFont="1" applyBorder="1" applyAlignment="1" applyProtection="1">
      <alignment/>
      <protection/>
    </xf>
    <xf numFmtId="179" fontId="9" fillId="0" borderId="44" xfId="49" applyNumberFormat="1" applyFont="1" applyBorder="1" applyAlignment="1" applyProtection="1">
      <alignment/>
      <protection locked="0"/>
    </xf>
    <xf numFmtId="179" fontId="9" fillId="0" borderId="13" xfId="49" applyNumberFormat="1" applyFont="1" applyBorder="1" applyAlignment="1" applyProtection="1">
      <alignment/>
      <protection locked="0"/>
    </xf>
    <xf numFmtId="179" fontId="9" fillId="0" borderId="45" xfId="49" applyNumberFormat="1" applyFont="1" applyBorder="1" applyAlignment="1">
      <alignment/>
    </xf>
    <xf numFmtId="179" fontId="9" fillId="0" borderId="43" xfId="49" applyNumberFormat="1" applyFont="1" applyBorder="1" applyAlignment="1">
      <alignment/>
    </xf>
    <xf numFmtId="179" fontId="9" fillId="0" borderId="13" xfId="49" applyNumberFormat="1" applyFont="1" applyBorder="1" applyAlignment="1">
      <alignment/>
    </xf>
    <xf numFmtId="179" fontId="9" fillId="0" borderId="15" xfId="49" applyNumberFormat="1" applyFont="1" applyBorder="1" applyAlignment="1">
      <alignment/>
    </xf>
    <xf numFmtId="179" fontId="9" fillId="0" borderId="15" xfId="49" applyNumberFormat="1" applyFont="1" applyBorder="1" applyAlignment="1" applyProtection="1">
      <alignment vertical="center"/>
      <protection locked="0"/>
    </xf>
    <xf numFmtId="179" fontId="9" fillId="0" borderId="43" xfId="49" applyNumberFormat="1" applyFont="1" applyBorder="1" applyAlignment="1" applyProtection="1">
      <alignment vertical="center"/>
      <protection locked="0"/>
    </xf>
    <xf numFmtId="179" fontId="9" fillId="0" borderId="43" xfId="49" applyNumberFormat="1" applyFont="1" applyBorder="1" applyAlignment="1" applyProtection="1">
      <alignment vertical="center"/>
      <protection/>
    </xf>
    <xf numFmtId="179" fontId="9" fillId="0" borderId="44" xfId="49" applyNumberFormat="1" applyFont="1" applyBorder="1" applyAlignment="1" applyProtection="1">
      <alignment vertical="center"/>
      <protection locked="0"/>
    </xf>
    <xf numFmtId="179" fontId="9" fillId="0" borderId="13" xfId="49" applyNumberFormat="1" applyFont="1" applyBorder="1" applyAlignment="1" applyProtection="1">
      <alignment vertical="center"/>
      <protection locked="0"/>
    </xf>
    <xf numFmtId="179" fontId="9" fillId="0" borderId="45" xfId="49" applyNumberFormat="1" applyFont="1" applyBorder="1" applyAlignment="1">
      <alignment vertical="center"/>
    </xf>
    <xf numFmtId="179" fontId="9" fillId="0" borderId="43" xfId="49" applyNumberFormat="1" applyFont="1" applyBorder="1" applyAlignment="1">
      <alignment vertical="center"/>
    </xf>
    <xf numFmtId="179" fontId="9" fillId="0" borderId="0" xfId="49" applyNumberFormat="1" applyFont="1" applyBorder="1" applyAlignment="1">
      <alignment vertical="center"/>
    </xf>
    <xf numFmtId="179" fontId="9" fillId="0" borderId="14" xfId="0" applyNumberFormat="1" applyFont="1" applyFill="1" applyBorder="1" applyAlignment="1" applyProtection="1">
      <alignment vertical="center"/>
      <protection locked="0"/>
    </xf>
    <xf numFmtId="179" fontId="9" fillId="0" borderId="15" xfId="0" applyNumberFormat="1" applyFont="1" applyFill="1" applyBorder="1" applyAlignment="1" applyProtection="1">
      <alignment vertical="center"/>
      <protection locked="0"/>
    </xf>
    <xf numFmtId="179" fontId="9" fillId="0" borderId="15" xfId="49" applyNumberFormat="1" applyFont="1" applyBorder="1" applyAlignment="1">
      <alignment vertical="center"/>
    </xf>
    <xf numFmtId="179" fontId="9" fillId="0" borderId="15" xfId="49" applyNumberFormat="1" applyFont="1" applyFill="1" applyBorder="1" applyAlignment="1" applyProtection="1">
      <alignment/>
      <protection locked="0"/>
    </xf>
    <xf numFmtId="179" fontId="9" fillId="0" borderId="43" xfId="49" applyNumberFormat="1" applyFont="1" applyFill="1" applyBorder="1" applyAlignment="1" applyProtection="1">
      <alignment/>
      <protection locked="0"/>
    </xf>
    <xf numFmtId="179" fontId="9" fillId="0" borderId="43" xfId="49" applyNumberFormat="1" applyFont="1" applyFill="1" applyBorder="1" applyAlignment="1" applyProtection="1">
      <alignment/>
      <protection/>
    </xf>
    <xf numFmtId="179" fontId="9" fillId="0" borderId="44" xfId="49" applyNumberFormat="1" applyFont="1" applyFill="1" applyBorder="1" applyAlignment="1" applyProtection="1">
      <alignment/>
      <protection locked="0"/>
    </xf>
    <xf numFmtId="179" fontId="9" fillId="0" borderId="13" xfId="49" applyNumberFormat="1" applyFont="1" applyFill="1" applyBorder="1" applyAlignment="1" applyProtection="1">
      <alignment/>
      <protection locked="0"/>
    </xf>
    <xf numFmtId="179" fontId="9" fillId="0" borderId="45" xfId="49" applyNumberFormat="1" applyFont="1" applyFill="1" applyBorder="1" applyAlignment="1">
      <alignment/>
    </xf>
    <xf numFmtId="179" fontId="9" fillId="0" borderId="43" xfId="49" applyNumberFormat="1" applyFont="1" applyFill="1" applyBorder="1" applyAlignment="1">
      <alignment/>
    </xf>
    <xf numFmtId="179" fontId="9" fillId="0" borderId="13" xfId="49" applyNumberFormat="1" applyFont="1" applyFill="1" applyBorder="1" applyAlignment="1">
      <alignment/>
    </xf>
    <xf numFmtId="179" fontId="9" fillId="0" borderId="15" xfId="49" applyNumberFormat="1" applyFont="1" applyFill="1" applyBorder="1" applyAlignment="1">
      <alignment/>
    </xf>
    <xf numFmtId="179" fontId="9" fillId="0" borderId="64" xfId="49" applyNumberFormat="1" applyFont="1" applyBorder="1" applyAlignment="1" applyProtection="1">
      <alignment horizontal="right" vertical="center"/>
      <protection locked="0"/>
    </xf>
    <xf numFmtId="179" fontId="9" fillId="0" borderId="65" xfId="49" applyNumberFormat="1" applyFont="1" applyBorder="1" applyAlignment="1">
      <alignment horizontal="right" vertical="center"/>
    </xf>
    <xf numFmtId="179" fontId="9" fillId="0" borderId="35" xfId="49" applyNumberFormat="1" applyFont="1" applyBorder="1" applyAlignment="1" applyProtection="1">
      <alignment horizontal="right" vertical="center"/>
      <protection locked="0"/>
    </xf>
    <xf numFmtId="179" fontId="9" fillId="0" borderId="14" xfId="49" applyNumberFormat="1" applyFont="1" applyBorder="1" applyAlignment="1" applyProtection="1">
      <alignment/>
      <protection locked="0"/>
    </xf>
    <xf numFmtId="179" fontId="9" fillId="0" borderId="47" xfId="49" applyNumberFormat="1" applyFont="1" applyBorder="1" applyAlignment="1" applyProtection="1">
      <alignment/>
      <protection locked="0"/>
    </xf>
    <xf numFmtId="179" fontId="9" fillId="0" borderId="66" xfId="49" applyNumberFormat="1" applyFont="1" applyBorder="1" applyAlignment="1" applyProtection="1">
      <alignment/>
      <protection locked="0"/>
    </xf>
    <xf numFmtId="179" fontId="9" fillId="0" borderId="66" xfId="49" applyNumberFormat="1" applyFont="1" applyBorder="1" applyAlignment="1" applyProtection="1">
      <alignment/>
      <protection/>
    </xf>
    <xf numFmtId="179" fontId="9" fillId="0" borderId="67" xfId="49" applyNumberFormat="1" applyFont="1" applyBorder="1" applyAlignment="1" applyProtection="1">
      <alignment/>
      <protection locked="0"/>
    </xf>
    <xf numFmtId="179" fontId="9" fillId="0" borderId="11" xfId="49" applyNumberFormat="1" applyFont="1" applyBorder="1" applyAlignment="1" applyProtection="1">
      <alignment/>
      <protection locked="0"/>
    </xf>
    <xf numFmtId="179" fontId="9" fillId="0" borderId="65" xfId="49" applyNumberFormat="1" applyFont="1" applyBorder="1" applyAlignment="1">
      <alignment/>
    </xf>
    <xf numFmtId="179" fontId="9" fillId="0" borderId="17" xfId="49" applyNumberFormat="1" applyFont="1" applyBorder="1" applyAlignment="1">
      <alignment/>
    </xf>
    <xf numFmtId="179" fontId="9" fillId="0" borderId="68" xfId="49" applyNumberFormat="1" applyFont="1" applyBorder="1" applyAlignment="1">
      <alignment/>
    </xf>
    <xf numFmtId="179" fontId="9" fillId="0" borderId="11" xfId="49" applyNumberFormat="1" applyFont="1" applyBorder="1" applyAlignment="1">
      <alignment/>
    </xf>
    <xf numFmtId="179" fontId="9" fillId="0" borderId="69" xfId="49" applyNumberFormat="1" applyFont="1" applyBorder="1" applyAlignment="1" applyProtection="1">
      <alignment/>
      <protection locked="0"/>
    </xf>
    <xf numFmtId="179" fontId="9" fillId="0" borderId="69" xfId="49" applyNumberFormat="1" applyFont="1" applyBorder="1" applyAlignment="1" applyProtection="1">
      <alignment/>
      <protection/>
    </xf>
    <xf numFmtId="179" fontId="9" fillId="0" borderId="0" xfId="49" applyNumberFormat="1" applyFont="1" applyBorder="1" applyAlignment="1">
      <alignment/>
    </xf>
    <xf numFmtId="179" fontId="9" fillId="0" borderId="70" xfId="49" applyNumberFormat="1" applyFont="1" applyBorder="1" applyAlignment="1">
      <alignment/>
    </xf>
    <xf numFmtId="179" fontId="9" fillId="0" borderId="15" xfId="0" applyNumberFormat="1" applyFont="1" applyBorder="1" applyAlignment="1">
      <alignment horizontal="right" vertical="center"/>
    </xf>
    <xf numFmtId="179" fontId="9" fillId="0" borderId="71" xfId="0" applyNumberFormat="1" applyFont="1" applyBorder="1" applyAlignment="1">
      <alignment horizontal="right" vertical="center"/>
    </xf>
    <xf numFmtId="179" fontId="9" fillId="0" borderId="66" xfId="0" applyNumberFormat="1" applyFont="1" applyBorder="1" applyAlignment="1">
      <alignment horizontal="right" vertical="center"/>
    </xf>
    <xf numFmtId="179" fontId="9" fillId="0" borderId="64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right" vertical="center"/>
    </xf>
    <xf numFmtId="179" fontId="9" fillId="0" borderId="44" xfId="0" applyNumberFormat="1" applyFont="1" applyBorder="1" applyAlignment="1">
      <alignment horizontal="right" vertical="center"/>
    </xf>
    <xf numFmtId="179" fontId="9" fillId="0" borderId="43" xfId="0" applyNumberFormat="1" applyFont="1" applyBorder="1" applyAlignment="1">
      <alignment horizontal="right" vertical="center"/>
    </xf>
    <xf numFmtId="179" fontId="9" fillId="0" borderId="14" xfId="49" applyNumberFormat="1" applyFont="1" applyBorder="1" applyAlignment="1" applyProtection="1">
      <alignment vertical="center"/>
      <protection locked="0"/>
    </xf>
    <xf numFmtId="179" fontId="9" fillId="0" borderId="47" xfId="49" applyNumberFormat="1" applyFont="1" applyBorder="1" applyAlignment="1" applyProtection="1">
      <alignment vertical="center"/>
      <protection locked="0"/>
    </xf>
    <xf numFmtId="179" fontId="9" fillId="0" borderId="47" xfId="49" applyNumberFormat="1" applyFont="1" applyBorder="1" applyAlignment="1" applyProtection="1">
      <alignment vertical="center"/>
      <protection/>
    </xf>
    <xf numFmtId="179" fontId="9" fillId="0" borderId="67" xfId="49" applyNumberFormat="1" applyFont="1" applyBorder="1" applyAlignment="1" applyProtection="1">
      <alignment vertical="center"/>
      <protection locked="0"/>
    </xf>
    <xf numFmtId="179" fontId="9" fillId="0" borderId="11" xfId="49" applyNumberFormat="1" applyFont="1" applyBorder="1" applyAlignment="1" applyProtection="1">
      <alignment vertical="center"/>
      <protection locked="0"/>
    </xf>
    <xf numFmtId="179" fontId="9" fillId="0" borderId="65" xfId="49" applyNumberFormat="1" applyFont="1" applyBorder="1" applyAlignment="1">
      <alignment vertical="center"/>
    </xf>
    <xf numFmtId="179" fontId="9" fillId="0" borderId="47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 vertical="center"/>
    </xf>
    <xf numFmtId="179" fontId="9" fillId="0" borderId="14" xfId="49" applyNumberFormat="1" applyFont="1" applyBorder="1" applyAlignment="1">
      <alignment vertical="center"/>
    </xf>
    <xf numFmtId="179" fontId="9" fillId="0" borderId="13" xfId="49" applyNumberFormat="1" applyFont="1" applyBorder="1" applyAlignment="1">
      <alignment vertical="center"/>
    </xf>
    <xf numFmtId="179" fontId="9" fillId="0" borderId="43" xfId="49" applyNumberFormat="1" applyFont="1" applyFill="1" applyBorder="1" applyAlignment="1">
      <alignment horizontal="right" vertical="center"/>
    </xf>
    <xf numFmtId="179" fontId="9" fillId="0" borderId="13" xfId="49" applyNumberFormat="1" applyFont="1" applyFill="1" applyBorder="1" applyAlignment="1">
      <alignment horizontal="right" vertical="center"/>
    </xf>
    <xf numFmtId="179" fontId="9" fillId="0" borderId="15" xfId="49" applyNumberFormat="1" applyFont="1" applyFill="1" applyBorder="1" applyAlignment="1">
      <alignment horizontal="right" vertical="center"/>
    </xf>
    <xf numFmtId="179" fontId="9" fillId="0" borderId="47" xfId="49" applyNumberFormat="1" applyFont="1" applyBorder="1" applyAlignment="1">
      <alignment horizontal="right" vertical="center"/>
    </xf>
    <xf numFmtId="179" fontId="9" fillId="0" borderId="11" xfId="49" applyNumberFormat="1" applyFont="1" applyBorder="1" applyAlignment="1">
      <alignment horizontal="right" vertical="center"/>
    </xf>
    <xf numFmtId="179" fontId="9" fillId="0" borderId="12" xfId="49" applyNumberFormat="1" applyFont="1" applyBorder="1" applyAlignment="1">
      <alignment horizontal="right" vertical="center"/>
    </xf>
    <xf numFmtId="179" fontId="9" fillId="0" borderId="69" xfId="49" applyNumberFormat="1" applyFont="1" applyBorder="1" applyAlignment="1">
      <alignment horizontal="right" vertical="center"/>
    </xf>
    <xf numFmtId="179" fontId="9" fillId="0" borderId="35" xfId="49" applyNumberFormat="1" applyFont="1" applyBorder="1" applyAlignment="1">
      <alignment horizontal="right" vertical="center"/>
    </xf>
    <xf numFmtId="179" fontId="9" fillId="0" borderId="72" xfId="49" applyNumberFormat="1" applyFont="1" applyBorder="1" applyAlignment="1">
      <alignment horizontal="right" vertical="center"/>
    </xf>
    <xf numFmtId="179" fontId="9" fillId="0" borderId="70" xfId="49" applyNumberFormat="1" applyFont="1" applyBorder="1" applyAlignment="1">
      <alignment horizontal="right" vertical="center"/>
    </xf>
    <xf numFmtId="179" fontId="9" fillId="0" borderId="15" xfId="49" applyNumberFormat="1" applyFont="1" applyBorder="1" applyAlignment="1">
      <alignment horizontal="right"/>
    </xf>
    <xf numFmtId="179" fontId="9" fillId="0" borderId="72" xfId="49" applyNumberFormat="1" applyFont="1" applyBorder="1" applyAlignment="1">
      <alignment vertical="center"/>
    </xf>
    <xf numFmtId="179" fontId="9" fillId="0" borderId="69" xfId="49" applyNumberFormat="1" applyFont="1" applyBorder="1" applyAlignment="1">
      <alignment vertical="center"/>
    </xf>
    <xf numFmtId="179" fontId="9" fillId="0" borderId="35" xfId="49" applyNumberFormat="1" applyFont="1" applyBorder="1" applyAlignment="1">
      <alignment vertical="center"/>
    </xf>
    <xf numFmtId="179" fontId="9" fillId="0" borderId="70" xfId="49" applyNumberFormat="1" applyFont="1" applyBorder="1" applyAlignment="1">
      <alignment vertical="center"/>
    </xf>
    <xf numFmtId="179" fontId="9" fillId="0" borderId="15" xfId="49" applyNumberFormat="1" applyFont="1" applyFill="1" applyBorder="1" applyAlignment="1">
      <alignment vertical="center"/>
    </xf>
    <xf numFmtId="179" fontId="9" fillId="0" borderId="15" xfId="49" applyNumberFormat="1" applyFont="1" applyBorder="1" applyAlignment="1">
      <alignment/>
    </xf>
    <xf numFmtId="179" fontId="9" fillId="0" borderId="72" xfId="49" applyNumberFormat="1" applyFont="1" applyBorder="1" applyAlignment="1">
      <alignment/>
    </xf>
    <xf numFmtId="179" fontId="9" fillId="0" borderId="69" xfId="49" applyNumberFormat="1" applyFont="1" applyBorder="1" applyAlignment="1">
      <alignment/>
    </xf>
    <xf numFmtId="179" fontId="9" fillId="0" borderId="35" xfId="49" applyNumberFormat="1" applyFont="1" applyBorder="1" applyAlignment="1">
      <alignment/>
    </xf>
    <xf numFmtId="179" fontId="9" fillId="0" borderId="13" xfId="49" applyNumberFormat="1" applyFont="1" applyBorder="1" applyAlignment="1">
      <alignment/>
    </xf>
    <xf numFmtId="179" fontId="9" fillId="0" borderId="45" xfId="49" applyNumberFormat="1" applyFont="1" applyBorder="1" applyAlignment="1">
      <alignment/>
    </xf>
    <xf numFmtId="179" fontId="9" fillId="0" borderId="43" xfId="49" applyNumberFormat="1" applyFont="1" applyBorder="1" applyAlignment="1">
      <alignment/>
    </xf>
    <xf numFmtId="179" fontId="9" fillId="0" borderId="70" xfId="49" applyNumberFormat="1" applyFont="1" applyBorder="1" applyAlignment="1">
      <alignment/>
    </xf>
    <xf numFmtId="179" fontId="9" fillId="0" borderId="39" xfId="49" applyNumberFormat="1" applyFont="1" applyBorder="1" applyAlignment="1">
      <alignment vertical="center"/>
    </xf>
    <xf numFmtId="179" fontId="9" fillId="0" borderId="40" xfId="49" applyNumberFormat="1" applyFont="1" applyBorder="1" applyAlignment="1">
      <alignment vertical="center"/>
    </xf>
    <xf numFmtId="179" fontId="9" fillId="0" borderId="36" xfId="49" applyNumberFormat="1" applyFont="1" applyBorder="1" applyAlignment="1">
      <alignment vertical="center"/>
    </xf>
    <xf numFmtId="179" fontId="9" fillId="0" borderId="14" xfId="49" applyNumberFormat="1" applyFont="1" applyBorder="1" applyAlignment="1">
      <alignment/>
    </xf>
    <xf numFmtId="179" fontId="9" fillId="0" borderId="10" xfId="49" applyNumberFormat="1" applyFont="1" applyBorder="1" applyAlignment="1">
      <alignment/>
    </xf>
    <xf numFmtId="179" fontId="9" fillId="0" borderId="66" xfId="49" applyNumberFormat="1" applyFont="1" applyBorder="1" applyAlignment="1">
      <alignment/>
    </xf>
    <xf numFmtId="179" fontId="9" fillId="0" borderId="64" xfId="49" applyNumberFormat="1" applyFont="1" applyBorder="1" applyAlignment="1">
      <alignment/>
    </xf>
    <xf numFmtId="179" fontId="9" fillId="0" borderId="47" xfId="49" applyNumberFormat="1" applyFont="1" applyBorder="1" applyAlignment="1">
      <alignment/>
    </xf>
    <xf numFmtId="179" fontId="9" fillId="0" borderId="31" xfId="49" applyNumberFormat="1" applyFont="1" applyBorder="1" applyAlignment="1">
      <alignment horizontal="right" vertical="center"/>
    </xf>
    <xf numFmtId="179" fontId="9" fillId="0" borderId="42" xfId="49" applyNumberFormat="1" applyFont="1" applyBorder="1" applyAlignment="1" quotePrefix="1">
      <alignment horizontal="right" vertical="center"/>
    </xf>
    <xf numFmtId="179" fontId="9" fillId="0" borderId="73" xfId="49" applyNumberFormat="1" applyFont="1" applyBorder="1" applyAlignment="1">
      <alignment/>
    </xf>
    <xf numFmtId="179" fontId="9" fillId="0" borderId="74" xfId="49" applyNumberFormat="1" applyFont="1" applyBorder="1" applyAlignment="1">
      <alignment/>
    </xf>
    <xf numFmtId="179" fontId="9" fillId="0" borderId="75" xfId="49" applyNumberFormat="1" applyFont="1" applyBorder="1" applyAlignment="1">
      <alignment/>
    </xf>
    <xf numFmtId="179" fontId="9" fillId="0" borderId="76" xfId="49" applyNumberFormat="1" applyFont="1" applyBorder="1" applyAlignment="1">
      <alignment/>
    </xf>
    <xf numFmtId="179" fontId="9" fillId="0" borderId="71" xfId="49" applyNumberFormat="1" applyFont="1" applyBorder="1" applyAlignment="1">
      <alignment horizontal="right" vertical="center"/>
    </xf>
    <xf numFmtId="179" fontId="9" fillId="0" borderId="66" xfId="49" applyNumberFormat="1" applyFont="1" applyBorder="1" applyAlignment="1">
      <alignment horizontal="right" vertical="center"/>
    </xf>
    <xf numFmtId="179" fontId="9" fillId="0" borderId="64" xfId="49" applyNumberFormat="1" applyFont="1" applyBorder="1" applyAlignment="1">
      <alignment horizontal="right" vertical="center"/>
    </xf>
    <xf numFmtId="179" fontId="9" fillId="0" borderId="68" xfId="49" applyNumberFormat="1" applyFont="1" applyBorder="1" applyAlignment="1">
      <alignment horizontal="right" vertical="center"/>
    </xf>
    <xf numFmtId="179" fontId="9" fillId="0" borderId="16" xfId="49" applyNumberFormat="1" applyFont="1" applyBorder="1" applyAlignment="1">
      <alignment/>
    </xf>
    <xf numFmtId="179" fontId="9" fillId="0" borderId="39" xfId="49" applyNumberFormat="1" applyFont="1" applyBorder="1" applyAlignment="1">
      <alignment/>
    </xf>
    <xf numFmtId="179" fontId="9" fillId="0" borderId="40" xfId="49" applyNumberFormat="1" applyFont="1" applyBorder="1" applyAlignment="1">
      <alignment/>
    </xf>
    <xf numFmtId="179" fontId="9" fillId="0" borderId="36" xfId="49" applyNumberFormat="1" applyFont="1" applyBorder="1" applyAlignment="1">
      <alignment/>
    </xf>
    <xf numFmtId="179" fontId="9" fillId="0" borderId="29" xfId="49" applyNumberFormat="1" applyFont="1" applyBorder="1" applyAlignment="1">
      <alignment/>
    </xf>
    <xf numFmtId="179" fontId="9" fillId="0" borderId="42" xfId="49" applyNumberFormat="1" applyFont="1" applyBorder="1" applyAlignment="1">
      <alignment/>
    </xf>
    <xf numFmtId="179" fontId="9" fillId="0" borderId="30" xfId="49" applyNumberFormat="1" applyFont="1" applyBorder="1" applyAlignment="1">
      <alignment/>
    </xf>
    <xf numFmtId="179" fontId="9" fillId="0" borderId="46" xfId="49" applyNumberFormat="1" applyFont="1" applyBorder="1" applyAlignment="1">
      <alignment/>
    </xf>
    <xf numFmtId="179" fontId="9" fillId="0" borderId="71" xfId="49" applyNumberFormat="1" applyFont="1" applyBorder="1" applyAlignment="1">
      <alignment/>
    </xf>
    <xf numFmtId="179" fontId="9" fillId="0" borderId="67" xfId="49" applyNumberFormat="1" applyFont="1" applyBorder="1" applyAlignment="1">
      <alignment/>
    </xf>
    <xf numFmtId="179" fontId="9" fillId="0" borderId="77" xfId="49" applyNumberFormat="1" applyFont="1" applyBorder="1" applyAlignment="1">
      <alignment/>
    </xf>
    <xf numFmtId="179" fontId="9" fillId="0" borderId="78" xfId="49" applyNumberFormat="1" applyFont="1" applyBorder="1" applyAlignment="1">
      <alignment horizontal="right" vertical="center"/>
    </xf>
    <xf numFmtId="179" fontId="9" fillId="0" borderId="72" xfId="49" applyNumberFormat="1" applyFont="1" applyBorder="1" applyAlignment="1">
      <alignment horizontal="right"/>
    </xf>
    <xf numFmtId="179" fontId="9" fillId="0" borderId="69" xfId="49" applyNumberFormat="1" applyFont="1" applyBorder="1" applyAlignment="1">
      <alignment horizontal="right"/>
    </xf>
    <xf numFmtId="179" fontId="9" fillId="0" borderId="44" xfId="49" applyNumberFormat="1" applyFont="1" applyBorder="1" applyAlignment="1">
      <alignment horizontal="right"/>
    </xf>
    <xf numFmtId="179" fontId="9" fillId="0" borderId="13" xfId="49" applyNumberFormat="1" applyFont="1" applyBorder="1" applyAlignment="1">
      <alignment horizontal="right"/>
    </xf>
    <xf numFmtId="179" fontId="9" fillId="0" borderId="45" xfId="49" applyNumberFormat="1" applyFont="1" applyBorder="1" applyAlignment="1">
      <alignment horizontal="right"/>
    </xf>
    <xf numFmtId="179" fontId="9" fillId="0" borderId="78" xfId="49" applyNumberFormat="1" applyFont="1" applyBorder="1" applyAlignment="1">
      <alignment horizontal="right"/>
    </xf>
    <xf numFmtId="179" fontId="9" fillId="0" borderId="39" xfId="49" applyNumberFormat="1" applyFont="1" applyFill="1" applyBorder="1" applyAlignment="1">
      <alignment horizontal="right" vertical="center"/>
    </xf>
    <xf numFmtId="179" fontId="9" fillId="0" borderId="40" xfId="49" applyNumberFormat="1" applyFont="1" applyFill="1" applyBorder="1" applyAlignment="1">
      <alignment horizontal="right" vertical="center"/>
    </xf>
    <xf numFmtId="179" fontId="9" fillId="0" borderId="40" xfId="49" applyNumberFormat="1" applyFont="1" applyBorder="1" applyAlignment="1">
      <alignment horizontal="right"/>
    </xf>
    <xf numFmtId="179" fontId="9" fillId="0" borderId="42" xfId="49" applyNumberFormat="1" applyFont="1" applyFill="1" applyBorder="1" applyAlignment="1">
      <alignment horizontal="right" vertical="center"/>
    </xf>
    <xf numFmtId="179" fontId="9" fillId="0" borderId="79" xfId="49" applyNumberFormat="1" applyFont="1" applyFill="1" applyBorder="1" applyAlignment="1">
      <alignment horizontal="right" vertical="center"/>
    </xf>
    <xf numFmtId="179" fontId="9" fillId="0" borderId="29" xfId="49" applyNumberFormat="1" applyFont="1" applyBorder="1" applyAlignment="1">
      <alignment horizontal="right"/>
    </xf>
    <xf numFmtId="179" fontId="9" fillId="0" borderId="10" xfId="49" applyNumberFormat="1" applyFont="1" applyBorder="1" applyAlignment="1">
      <alignment horizontal="right" vertical="center"/>
    </xf>
    <xf numFmtId="179" fontId="9" fillId="0" borderId="12" xfId="49" applyNumberFormat="1" applyFont="1" applyBorder="1" applyAlignment="1">
      <alignment vertical="center"/>
    </xf>
    <xf numFmtId="179" fontId="9" fillId="0" borderId="72" xfId="49" applyNumberFormat="1" applyFont="1" applyFill="1" applyBorder="1" applyAlignment="1">
      <alignment horizontal="right" vertical="center"/>
    </xf>
    <xf numFmtId="179" fontId="9" fillId="0" borderId="43" xfId="49" applyNumberFormat="1" applyFont="1" applyFill="1" applyBorder="1" applyAlignment="1" applyProtection="1">
      <alignment horizontal="right" vertical="center"/>
      <protection/>
    </xf>
    <xf numFmtId="179" fontId="9" fillId="0" borderId="35" xfId="49" applyNumberFormat="1" applyFont="1" applyFill="1" applyBorder="1" applyAlignment="1">
      <alignment horizontal="right" vertical="center"/>
    </xf>
    <xf numFmtId="179" fontId="9" fillId="0" borderId="44" xfId="49" applyNumberFormat="1" applyFont="1" applyFill="1" applyBorder="1" applyAlignment="1">
      <alignment horizontal="right" vertical="center"/>
    </xf>
    <xf numFmtId="179" fontId="9" fillId="0" borderId="31" xfId="49" applyNumberFormat="1" applyFont="1" applyBorder="1" applyAlignment="1">
      <alignment/>
    </xf>
    <xf numFmtId="179" fontId="9" fillId="0" borderId="73" xfId="49" applyNumberFormat="1" applyFont="1" applyBorder="1" applyAlignment="1">
      <alignment vertical="center"/>
    </xf>
    <xf numFmtId="179" fontId="9" fillId="0" borderId="80" xfId="49" applyNumberFormat="1" applyFont="1" applyBorder="1" applyAlignment="1">
      <alignment vertical="center"/>
    </xf>
    <xf numFmtId="179" fontId="9" fillId="0" borderId="81" xfId="49" applyNumberFormat="1" applyFont="1" applyBorder="1" applyAlignment="1">
      <alignment vertical="center"/>
    </xf>
    <xf numFmtId="179" fontId="9" fillId="0" borderId="82" xfId="49" applyNumberFormat="1" applyFont="1" applyBorder="1" applyAlignment="1">
      <alignment vertical="center"/>
    </xf>
    <xf numFmtId="179" fontId="9" fillId="0" borderId="74" xfId="49" applyNumberFormat="1" applyFont="1" applyBorder="1" applyAlignment="1">
      <alignment vertical="center"/>
    </xf>
    <xf numFmtId="179" fontId="9" fillId="0" borderId="75" xfId="49" applyNumberFormat="1" applyFont="1" applyBorder="1" applyAlignment="1">
      <alignment vertical="center"/>
    </xf>
    <xf numFmtId="179" fontId="9" fillId="0" borderId="76" xfId="49" applyNumberFormat="1" applyFont="1" applyBorder="1" applyAlignment="1">
      <alignment vertical="center"/>
    </xf>
    <xf numFmtId="179" fontId="9" fillId="0" borderId="14" xfId="49" applyNumberFormat="1" applyFont="1" applyBorder="1" applyAlignment="1">
      <alignment/>
    </xf>
    <xf numFmtId="179" fontId="9" fillId="0" borderId="10" xfId="49" applyNumberFormat="1" applyFont="1" applyBorder="1" applyAlignment="1">
      <alignment/>
    </xf>
    <xf numFmtId="179" fontId="9" fillId="0" borderId="66" xfId="49" applyNumberFormat="1" applyFont="1" applyBorder="1" applyAlignment="1">
      <alignment/>
    </xf>
    <xf numFmtId="179" fontId="9" fillId="0" borderId="64" xfId="49" applyNumberFormat="1" applyFont="1" applyBorder="1" applyAlignment="1">
      <alignment/>
    </xf>
    <xf numFmtId="179" fontId="9" fillId="0" borderId="11" xfId="49" applyNumberFormat="1" applyFont="1" applyBorder="1" applyAlignment="1">
      <alignment/>
    </xf>
    <xf numFmtId="179" fontId="9" fillId="0" borderId="65" xfId="49" applyNumberFormat="1" applyFont="1" applyBorder="1" applyAlignment="1">
      <alignment/>
    </xf>
    <xf numFmtId="179" fontId="9" fillId="0" borderId="47" xfId="49" applyNumberFormat="1" applyFont="1" applyBorder="1" applyAlignment="1">
      <alignment/>
    </xf>
    <xf numFmtId="179" fontId="9" fillId="0" borderId="12" xfId="49" applyNumberFormat="1" applyFont="1" applyBorder="1" applyAlignment="1">
      <alignment/>
    </xf>
    <xf numFmtId="179" fontId="9" fillId="0" borderId="59" xfId="49" applyNumberFormat="1" applyFont="1" applyBorder="1" applyAlignment="1">
      <alignment horizontal="right" vertical="center"/>
    </xf>
    <xf numFmtId="179" fontId="9" fillId="0" borderId="32" xfId="49" applyNumberFormat="1" applyFont="1" applyBorder="1" applyAlignment="1">
      <alignment horizontal="right" vertical="center"/>
    </xf>
    <xf numFmtId="179" fontId="9" fillId="0" borderId="14" xfId="49" applyNumberFormat="1" applyFont="1" applyFill="1" applyBorder="1" applyAlignment="1">
      <alignment horizontal="right" vertical="center"/>
    </xf>
    <xf numFmtId="179" fontId="9" fillId="0" borderId="10" xfId="49" applyNumberFormat="1" applyFont="1" applyFill="1" applyBorder="1" applyAlignment="1">
      <alignment horizontal="right" vertical="center"/>
    </xf>
    <xf numFmtId="179" fontId="9" fillId="0" borderId="66" xfId="49" applyNumberFormat="1" applyFont="1" applyFill="1" applyBorder="1" applyAlignment="1">
      <alignment horizontal="right" vertical="center"/>
    </xf>
    <xf numFmtId="179" fontId="9" fillId="0" borderId="64" xfId="49" applyNumberFormat="1" applyFont="1" applyFill="1" applyBorder="1" applyAlignment="1">
      <alignment horizontal="right" vertical="center"/>
    </xf>
    <xf numFmtId="179" fontId="9" fillId="0" borderId="11" xfId="49" applyNumberFormat="1" applyFont="1" applyFill="1" applyBorder="1" applyAlignment="1">
      <alignment horizontal="right" vertical="center"/>
    </xf>
    <xf numFmtId="179" fontId="9" fillId="0" borderId="65" xfId="49" applyNumberFormat="1" applyFont="1" applyFill="1" applyBorder="1" applyAlignment="1">
      <alignment horizontal="right" vertical="center"/>
    </xf>
    <xf numFmtId="179" fontId="9" fillId="0" borderId="47" xfId="49" applyNumberFormat="1" applyFont="1" applyFill="1" applyBorder="1" applyAlignment="1">
      <alignment horizontal="right" vertical="center"/>
    </xf>
    <xf numFmtId="179" fontId="9" fillId="0" borderId="16" xfId="49" applyNumberFormat="1" applyFont="1" applyFill="1" applyBorder="1" applyAlignment="1">
      <alignment/>
    </xf>
    <xf numFmtId="179" fontId="9" fillId="0" borderId="31" xfId="49" applyNumberFormat="1" applyFont="1" applyFill="1" applyBorder="1" applyAlignment="1">
      <alignment/>
    </xf>
    <xf numFmtId="179" fontId="9" fillId="0" borderId="40" xfId="49" applyNumberFormat="1" applyFont="1" applyFill="1" applyBorder="1" applyAlignment="1">
      <alignment/>
    </xf>
    <xf numFmtId="179" fontId="9" fillId="0" borderId="36" xfId="49" applyNumberFormat="1" applyFont="1" applyFill="1" applyBorder="1" applyAlignment="1">
      <alignment/>
    </xf>
    <xf numFmtId="179" fontId="9" fillId="0" borderId="29" xfId="49" applyNumberFormat="1" applyFont="1" applyFill="1" applyBorder="1" applyAlignment="1">
      <alignment/>
    </xf>
    <xf numFmtId="179" fontId="9" fillId="0" borderId="42" xfId="49" applyNumberFormat="1" applyFont="1" applyFill="1" applyBorder="1" applyAlignment="1">
      <alignment/>
    </xf>
    <xf numFmtId="179" fontId="9" fillId="0" borderId="30" xfId="49" applyNumberFormat="1" applyFont="1" applyFill="1" applyBorder="1" applyAlignment="1">
      <alignment/>
    </xf>
    <xf numFmtId="179" fontId="9" fillId="0" borderId="73" xfId="49" applyNumberFormat="1" applyFont="1" applyBorder="1" applyAlignment="1">
      <alignment horizontal="right" vertical="center"/>
    </xf>
    <xf numFmtId="179" fontId="9" fillId="0" borderId="80" xfId="49" applyNumberFormat="1" applyFont="1" applyBorder="1" applyAlignment="1">
      <alignment horizontal="right" vertical="center"/>
    </xf>
    <xf numFmtId="179" fontId="9" fillId="0" borderId="81" xfId="49" applyNumberFormat="1" applyFont="1" applyBorder="1" applyAlignment="1">
      <alignment horizontal="right" vertical="center"/>
    </xf>
    <xf numFmtId="179" fontId="9" fillId="0" borderId="74" xfId="49" applyNumberFormat="1" applyFont="1" applyBorder="1" applyAlignment="1">
      <alignment horizontal="right" vertical="center"/>
    </xf>
    <xf numFmtId="179" fontId="9" fillId="0" borderId="76" xfId="49" applyNumberFormat="1" applyFont="1" applyBorder="1" applyAlignment="1">
      <alignment horizontal="right" vertical="center"/>
    </xf>
    <xf numFmtId="179" fontId="9" fillId="0" borderId="32" xfId="49" applyNumberFormat="1" applyFont="1" applyBorder="1" applyAlignment="1">
      <alignment/>
    </xf>
    <xf numFmtId="179" fontId="9" fillId="0" borderId="58" xfId="49" applyNumberFormat="1" applyFont="1" applyBorder="1" applyAlignment="1">
      <alignment/>
    </xf>
    <xf numFmtId="179" fontId="9" fillId="0" borderId="53" xfId="49" applyNumberFormat="1" applyFont="1" applyBorder="1" applyAlignment="1">
      <alignment/>
    </xf>
    <xf numFmtId="179" fontId="9" fillId="0" borderId="54" xfId="49" applyNumberFormat="1" applyFont="1" applyBorder="1" applyAlignment="1">
      <alignment/>
    </xf>
    <xf numFmtId="179" fontId="9" fillId="0" borderId="83" xfId="49" applyNumberFormat="1" applyFont="1" applyBorder="1" applyAlignment="1">
      <alignment/>
    </xf>
    <xf numFmtId="179" fontId="9" fillId="0" borderId="84" xfId="49" applyNumberFormat="1" applyFont="1" applyBorder="1" applyAlignment="1">
      <alignment/>
    </xf>
    <xf numFmtId="179" fontId="9" fillId="0" borderId="85" xfId="49" applyNumberFormat="1" applyFont="1" applyBorder="1" applyAlignment="1">
      <alignment/>
    </xf>
    <xf numFmtId="179" fontId="9" fillId="0" borderId="86" xfId="49" applyNumberFormat="1" applyFont="1" applyBorder="1" applyAlignment="1">
      <alignment/>
    </xf>
    <xf numFmtId="179" fontId="9" fillId="0" borderId="87" xfId="49" applyNumberFormat="1" applyFont="1" applyBorder="1" applyAlignment="1">
      <alignment/>
    </xf>
    <xf numFmtId="179" fontId="9" fillId="0" borderId="88" xfId="49" applyNumberFormat="1" applyFont="1" applyBorder="1" applyAlignment="1">
      <alignment/>
    </xf>
    <xf numFmtId="179" fontId="9" fillId="0" borderId="89" xfId="49" applyNumberFormat="1" applyFont="1" applyBorder="1" applyAlignment="1">
      <alignment/>
    </xf>
    <xf numFmtId="179" fontId="9" fillId="0" borderId="90" xfId="49" applyNumberFormat="1" applyFont="1" applyBorder="1" applyAlignment="1">
      <alignment/>
    </xf>
    <xf numFmtId="179" fontId="9" fillId="0" borderId="91" xfId="49" applyNumberFormat="1" applyFont="1" applyBorder="1" applyAlignment="1">
      <alignment/>
    </xf>
    <xf numFmtId="179" fontId="9" fillId="0" borderId="92" xfId="49" applyNumberFormat="1" applyFont="1" applyBorder="1" applyAlignment="1">
      <alignment/>
    </xf>
    <xf numFmtId="179" fontId="9" fillId="0" borderId="93" xfId="49" applyNumberFormat="1" applyFont="1" applyBorder="1" applyAlignment="1">
      <alignment/>
    </xf>
    <xf numFmtId="179" fontId="9" fillId="0" borderId="94" xfId="49" applyNumberFormat="1" applyFont="1" applyBorder="1" applyAlignment="1">
      <alignment/>
    </xf>
    <xf numFmtId="179" fontId="9" fillId="0" borderId="95" xfId="49" applyNumberFormat="1" applyFont="1" applyBorder="1" applyAlignment="1">
      <alignment/>
    </xf>
    <xf numFmtId="179" fontId="9" fillId="0" borderId="37" xfId="49" applyNumberFormat="1" applyFont="1" applyBorder="1" applyAlignment="1">
      <alignment/>
    </xf>
    <xf numFmtId="179" fontId="9" fillId="0" borderId="90" xfId="49" applyNumberFormat="1" applyFont="1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6" xfId="0" applyFill="1" applyBorder="1" applyAlignment="1">
      <alignment/>
    </xf>
    <xf numFmtId="0" fontId="0" fillId="0" borderId="97" xfId="0" applyFill="1" applyBorder="1" applyAlignment="1">
      <alignment/>
    </xf>
    <xf numFmtId="179" fontId="9" fillId="0" borderId="31" xfId="49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Continuous" vertical="center"/>
    </xf>
    <xf numFmtId="0" fontId="45" fillId="0" borderId="1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6" fillId="0" borderId="13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47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45" fillId="0" borderId="98" xfId="0" applyFont="1" applyFill="1" applyBorder="1" applyAlignment="1">
      <alignment horizontal="centerContinuous" vertical="center"/>
    </xf>
    <xf numFmtId="0" fontId="45" fillId="0" borderId="87" xfId="0" applyFont="1" applyFill="1" applyBorder="1" applyAlignment="1">
      <alignment horizontal="centerContinuous" vertical="center"/>
    </xf>
    <xf numFmtId="0" fontId="0" fillId="0" borderId="91" xfId="0" applyFont="1" applyFill="1" applyBorder="1" applyAlignment="1">
      <alignment horizontal="centerContinuous" vertical="center"/>
    </xf>
    <xf numFmtId="0" fontId="45" fillId="0" borderId="99" xfId="0" applyFont="1" applyFill="1" applyBorder="1" applyAlignment="1">
      <alignment horizontal="centerContinuous" vertical="center"/>
    </xf>
    <xf numFmtId="0" fontId="45" fillId="0" borderId="94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/>
    </xf>
    <xf numFmtId="0" fontId="0" fillId="0" borderId="7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distributed" textRotation="255" indent="1"/>
    </xf>
    <xf numFmtId="0" fontId="0" fillId="0" borderId="15" xfId="0" applyFill="1" applyBorder="1" applyAlignment="1">
      <alignment horizontal="center" vertical="distributed" textRotation="255" indent="1"/>
    </xf>
    <xf numFmtId="0" fontId="0" fillId="0" borderId="16" xfId="0" applyFill="1" applyBorder="1" applyAlignment="1">
      <alignment horizontal="center" vertical="distributed" textRotation="255" indent="1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0" fillId="0" borderId="14" xfId="0" applyFill="1" applyBorder="1" applyAlignment="1">
      <alignment horizontal="center" vertical="center" textRotation="255" wrapText="1"/>
    </xf>
    <xf numFmtId="0" fontId="0" fillId="0" borderId="15" xfId="0" applyFill="1" applyBorder="1" applyAlignment="1">
      <alignment horizontal="center" vertical="center" textRotation="255" wrapText="1"/>
    </xf>
    <xf numFmtId="0" fontId="0" fillId="0" borderId="16" xfId="0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distributed" textRotation="255" indent="9"/>
    </xf>
    <xf numFmtId="0" fontId="0" fillId="0" borderId="15" xfId="0" applyFont="1" applyFill="1" applyBorder="1" applyAlignment="1">
      <alignment vertical="distributed" textRotation="255" indent="9"/>
    </xf>
    <xf numFmtId="0" fontId="0" fillId="0" borderId="16" xfId="0" applyFont="1" applyFill="1" applyBorder="1" applyAlignment="1">
      <alignment vertical="distributed" textRotation="255" indent="9"/>
    </xf>
    <xf numFmtId="0" fontId="0" fillId="0" borderId="14" xfId="0" applyFont="1" applyFill="1" applyBorder="1" applyAlignment="1">
      <alignment horizontal="center" vertical="center" textRotation="255" shrinkToFit="1"/>
    </xf>
    <xf numFmtId="0" fontId="0" fillId="0" borderId="15" xfId="0" applyFont="1" applyFill="1" applyBorder="1" applyAlignment="1">
      <alignment horizontal="center" vertical="center" textRotation="255" shrinkToFit="1"/>
    </xf>
    <xf numFmtId="0" fontId="0" fillId="0" borderId="16" xfId="0" applyFont="1" applyFill="1" applyBorder="1" applyAlignment="1">
      <alignment horizontal="center" vertical="center" textRotation="255" shrinkToFit="1"/>
    </xf>
    <xf numFmtId="0" fontId="0" fillId="0" borderId="14" xfId="0" applyFill="1" applyBorder="1" applyAlignment="1">
      <alignment horizontal="center" vertical="distributed" textRotation="255" indent="2"/>
    </xf>
    <xf numFmtId="0" fontId="0" fillId="0" borderId="15" xfId="0" applyFill="1" applyBorder="1" applyAlignment="1">
      <alignment horizontal="center" vertical="distributed" textRotation="255" indent="2"/>
    </xf>
    <xf numFmtId="0" fontId="0" fillId="0" borderId="16" xfId="0" applyFill="1" applyBorder="1" applyAlignment="1">
      <alignment horizontal="center" vertical="distributed" textRotation="255" indent="2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33" borderId="14" xfId="0" applyFill="1" applyBorder="1" applyAlignment="1">
      <alignment vertical="distributed" textRotation="255"/>
    </xf>
    <xf numFmtId="0" fontId="0" fillId="33" borderId="15" xfId="0" applyFill="1" applyBorder="1" applyAlignment="1">
      <alignment vertical="distributed" textRotation="255"/>
    </xf>
    <xf numFmtId="0" fontId="0" fillId="33" borderId="16" xfId="0" applyFill="1" applyBorder="1" applyAlignment="1">
      <alignment vertical="distributed" textRotation="255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5"/>
  <sheetViews>
    <sheetView showZeros="0" tabSelected="1" view="pageBreakPreview" zoomScale="90" zoomScaleSheetLayoutView="90" zoomScalePageLayoutView="0" workbookViewId="0" topLeftCell="A1">
      <pane xSplit="7" ySplit="11" topLeftCell="H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R1" sqref="R1:W16384"/>
    </sheetView>
  </sheetViews>
  <sheetFormatPr defaultColWidth="9.00390625" defaultRowHeight="13.5"/>
  <cols>
    <col min="1" max="1" width="4.50390625" style="0" hidden="1" customWidth="1"/>
    <col min="2" max="2" width="4.25390625" style="0" hidden="1" customWidth="1"/>
    <col min="3" max="3" width="3.875" style="0" customWidth="1"/>
    <col min="4" max="4" width="8.375" style="0" bestFit="1" customWidth="1"/>
    <col min="5" max="5" width="7.25390625" style="13" customWidth="1"/>
    <col min="6" max="6" width="6.625" style="0" customWidth="1"/>
    <col min="7" max="7" width="5.00390625" style="0" customWidth="1"/>
    <col min="8" max="10" width="6.125" style="0" customWidth="1"/>
    <col min="11" max="13" width="6.625" style="0" customWidth="1"/>
    <col min="14" max="14" width="4.625" style="0" customWidth="1"/>
    <col min="15" max="16" width="5.00390625" style="0" customWidth="1"/>
    <col min="17" max="17" width="11.50390625" style="0" customWidth="1"/>
    <col min="18" max="18" width="5.625" style="0" hidden="1" customWidth="1"/>
    <col min="19" max="19" width="7.25390625" style="0" hidden="1" customWidth="1"/>
    <col min="20" max="20" width="5.00390625" style="0" hidden="1" customWidth="1"/>
    <col min="21" max="21" width="7.00390625" style="0" hidden="1" customWidth="1"/>
    <col min="22" max="22" width="5.25390625" style="0" hidden="1" customWidth="1"/>
    <col min="23" max="23" width="5.75390625" style="0" hidden="1" customWidth="1"/>
  </cols>
  <sheetData>
    <row r="1" spans="3:26" ht="14.25">
      <c r="C1" s="38" t="s">
        <v>201</v>
      </c>
      <c r="D1" s="33"/>
      <c r="O1" t="s">
        <v>232</v>
      </c>
      <c r="R1" s="147" t="s">
        <v>207</v>
      </c>
      <c r="S1" s="147">
        <f>COUNTIF(G12:G201,"休園")</f>
        <v>2</v>
      </c>
      <c r="T1" s="147"/>
      <c r="U1" s="147"/>
      <c r="V1" s="147"/>
      <c r="W1" s="147"/>
      <c r="X1" s="147"/>
      <c r="Y1" s="147"/>
      <c r="Z1" s="147"/>
    </row>
    <row r="2" spans="3:26" ht="14.25" thickBot="1">
      <c r="C2" s="39"/>
      <c r="E2" s="14"/>
      <c r="H2" s="14"/>
      <c r="I2" s="14"/>
      <c r="J2" s="14"/>
      <c r="K2" s="14"/>
      <c r="L2" s="14"/>
      <c r="M2" s="14"/>
      <c r="N2" s="14"/>
      <c r="O2" s="14"/>
      <c r="P2" s="14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13.5">
      <c r="A3" s="421" t="s">
        <v>205</v>
      </c>
      <c r="B3" s="422" t="s">
        <v>206</v>
      </c>
      <c r="C3" s="423" t="s">
        <v>142</v>
      </c>
      <c r="D3" s="426" t="s">
        <v>141</v>
      </c>
      <c r="E3" s="427"/>
      <c r="F3" s="428"/>
      <c r="G3" s="6"/>
      <c r="H3" s="1"/>
      <c r="I3" s="10"/>
      <c r="J3" s="10"/>
      <c r="K3" s="10"/>
      <c r="L3" s="10"/>
      <c r="M3" s="2"/>
      <c r="N3" s="32"/>
      <c r="O3" s="35"/>
      <c r="P3" s="36"/>
      <c r="Q3" s="36"/>
      <c r="R3" s="147"/>
      <c r="S3" s="147"/>
      <c r="T3" s="147"/>
      <c r="U3" s="147"/>
      <c r="V3" s="147"/>
      <c r="W3" s="147"/>
      <c r="X3" s="147"/>
      <c r="Y3" s="147"/>
      <c r="Z3" s="147"/>
    </row>
    <row r="4" spans="1:26" ht="13.5">
      <c r="A4" s="421"/>
      <c r="B4" s="422"/>
      <c r="C4" s="424"/>
      <c r="D4" s="429"/>
      <c r="E4" s="430"/>
      <c r="F4" s="431"/>
      <c r="G4" s="7" t="s">
        <v>2</v>
      </c>
      <c r="H4" s="15" t="s">
        <v>3</v>
      </c>
      <c r="I4" s="16"/>
      <c r="J4" s="16"/>
      <c r="K4" s="16"/>
      <c r="L4" s="16"/>
      <c r="M4" s="17"/>
      <c r="N4" s="435" t="s">
        <v>139</v>
      </c>
      <c r="O4" s="436"/>
      <c r="P4" s="437"/>
      <c r="Q4" s="37" t="s">
        <v>146</v>
      </c>
      <c r="R4" s="147"/>
      <c r="S4" s="147"/>
      <c r="T4" s="147"/>
      <c r="U4" s="147"/>
      <c r="V4" s="147"/>
      <c r="W4" s="147"/>
      <c r="X4" s="147"/>
      <c r="Y4" s="147"/>
      <c r="Z4" s="147"/>
    </row>
    <row r="5" spans="1:26" ht="13.5">
      <c r="A5" s="421"/>
      <c r="B5" s="422"/>
      <c r="C5" s="424"/>
      <c r="D5" s="429"/>
      <c r="E5" s="430"/>
      <c r="F5" s="431"/>
      <c r="G5" s="8"/>
      <c r="H5" s="24"/>
      <c r="I5" s="19"/>
      <c r="J5" s="19"/>
      <c r="K5" s="19"/>
      <c r="L5" s="18"/>
      <c r="M5" s="25"/>
      <c r="N5" s="19"/>
      <c r="O5" s="19"/>
      <c r="P5" s="25"/>
      <c r="Q5" s="25"/>
      <c r="R5" s="147"/>
      <c r="S5" s="147"/>
      <c r="T5" s="147"/>
      <c r="U5" s="147"/>
      <c r="V5" s="147"/>
      <c r="W5" s="147"/>
      <c r="X5" s="147"/>
      <c r="Y5" s="147"/>
      <c r="Z5" s="147"/>
    </row>
    <row r="6" spans="1:26" ht="13.5">
      <c r="A6" s="421"/>
      <c r="B6" s="422"/>
      <c r="C6" s="424"/>
      <c r="D6" s="429"/>
      <c r="E6" s="430"/>
      <c r="F6" s="431"/>
      <c r="G6" s="8"/>
      <c r="H6" s="12"/>
      <c r="I6" s="13"/>
      <c r="J6" s="13"/>
      <c r="K6" s="13"/>
      <c r="L6" s="20"/>
      <c r="M6" s="4"/>
      <c r="N6" s="30"/>
      <c r="O6" s="11" t="s">
        <v>4</v>
      </c>
      <c r="P6" s="34"/>
      <c r="Q6" s="34"/>
      <c r="R6" s="147"/>
      <c r="S6" s="147"/>
      <c r="T6" s="147"/>
      <c r="U6" s="147"/>
      <c r="V6" s="147"/>
      <c r="W6" s="147"/>
      <c r="X6" s="147"/>
      <c r="Y6" s="147"/>
      <c r="Z6" s="147"/>
    </row>
    <row r="7" spans="1:26" ht="13.5">
      <c r="A7" s="421"/>
      <c r="B7" s="422"/>
      <c r="C7" s="424"/>
      <c r="D7" s="429"/>
      <c r="E7" s="430"/>
      <c r="F7" s="431"/>
      <c r="G7" s="7" t="s">
        <v>5</v>
      </c>
      <c r="H7" s="3" t="s">
        <v>6</v>
      </c>
      <c r="I7" s="11"/>
      <c r="J7" s="11"/>
      <c r="K7" s="11"/>
      <c r="L7" s="21" t="s">
        <v>7</v>
      </c>
      <c r="M7" s="5"/>
      <c r="N7" s="13"/>
      <c r="O7" s="13"/>
      <c r="P7" s="4"/>
      <c r="Q7" s="4"/>
      <c r="R7" s="147"/>
      <c r="S7" s="147"/>
      <c r="T7" s="147"/>
      <c r="U7" s="147"/>
      <c r="V7" s="147"/>
      <c r="W7" s="147"/>
      <c r="X7" s="147"/>
      <c r="Y7" s="147"/>
      <c r="Z7" s="147"/>
    </row>
    <row r="8" spans="1:26" ht="13.5">
      <c r="A8" s="421"/>
      <c r="B8" s="422"/>
      <c r="C8" s="424"/>
      <c r="D8" s="429"/>
      <c r="E8" s="430"/>
      <c r="F8" s="431"/>
      <c r="G8" s="8"/>
      <c r="H8" s="26"/>
      <c r="I8" s="23"/>
      <c r="J8" s="23"/>
      <c r="K8" s="23"/>
      <c r="L8" s="22"/>
      <c r="M8" s="27"/>
      <c r="N8" s="13"/>
      <c r="O8" s="13"/>
      <c r="P8" s="4"/>
      <c r="Q8" s="4"/>
      <c r="R8" s="147"/>
      <c r="S8" s="147"/>
      <c r="T8" s="147"/>
      <c r="U8" s="147"/>
      <c r="V8" s="147"/>
      <c r="W8" s="147"/>
      <c r="X8" s="147"/>
      <c r="Y8" s="147"/>
      <c r="Z8" s="147"/>
    </row>
    <row r="9" spans="1:26" ht="13.5">
      <c r="A9" s="421"/>
      <c r="B9" s="422"/>
      <c r="C9" s="424"/>
      <c r="D9" s="429"/>
      <c r="E9" s="430"/>
      <c r="F9" s="431"/>
      <c r="G9" s="8"/>
      <c r="H9" s="29"/>
      <c r="I9" s="29"/>
      <c r="J9" s="20"/>
      <c r="K9" s="20"/>
      <c r="L9" s="59"/>
      <c r="M9" s="25"/>
      <c r="N9" s="13"/>
      <c r="O9" s="11" t="s">
        <v>8</v>
      </c>
      <c r="P9" s="4"/>
      <c r="Q9" s="4"/>
      <c r="R9" s="419" t="s">
        <v>213</v>
      </c>
      <c r="S9" s="420"/>
      <c r="T9" s="417" t="s">
        <v>213</v>
      </c>
      <c r="U9" s="417"/>
      <c r="V9" s="418" t="s">
        <v>139</v>
      </c>
      <c r="W9" s="418"/>
      <c r="X9" s="147"/>
      <c r="Y9" s="147"/>
      <c r="Z9" s="147"/>
    </row>
    <row r="10" spans="1:26" ht="13.5">
      <c r="A10" s="421"/>
      <c r="B10" s="422"/>
      <c r="C10" s="424"/>
      <c r="D10" s="429"/>
      <c r="E10" s="430"/>
      <c r="F10" s="431"/>
      <c r="G10" s="7" t="s">
        <v>0</v>
      </c>
      <c r="H10" s="21" t="s">
        <v>10</v>
      </c>
      <c r="I10" s="21" t="s">
        <v>11</v>
      </c>
      <c r="J10" s="21" t="s">
        <v>12</v>
      </c>
      <c r="K10" s="21" t="s">
        <v>8</v>
      </c>
      <c r="L10" s="60" t="s">
        <v>13</v>
      </c>
      <c r="M10" s="5" t="s">
        <v>14</v>
      </c>
      <c r="N10" s="23"/>
      <c r="O10" s="23"/>
      <c r="P10" s="27"/>
      <c r="Q10" s="27"/>
      <c r="R10" s="419" t="s">
        <v>214</v>
      </c>
      <c r="S10" s="420"/>
      <c r="T10" s="418" t="s">
        <v>216</v>
      </c>
      <c r="U10" s="418"/>
      <c r="V10" s="418" t="s">
        <v>218</v>
      </c>
      <c r="W10" s="418"/>
      <c r="X10" s="147"/>
      <c r="Y10" s="147"/>
      <c r="Z10" s="147"/>
    </row>
    <row r="11" spans="1:26" ht="13.5" customHeight="1" thickBot="1">
      <c r="A11" s="421"/>
      <c r="B11" s="422"/>
      <c r="C11" s="425"/>
      <c r="D11" s="432"/>
      <c r="E11" s="433"/>
      <c r="F11" s="434"/>
      <c r="G11" s="9"/>
      <c r="H11" s="28"/>
      <c r="I11" s="28"/>
      <c r="J11" s="28"/>
      <c r="K11" s="28"/>
      <c r="L11" s="61"/>
      <c r="M11" s="58"/>
      <c r="N11" s="63" t="s">
        <v>15</v>
      </c>
      <c r="O11" s="62" t="s">
        <v>16</v>
      </c>
      <c r="P11" s="31" t="s">
        <v>8</v>
      </c>
      <c r="Q11" s="31" t="s">
        <v>8</v>
      </c>
      <c r="R11" s="419" t="s">
        <v>215</v>
      </c>
      <c r="S11" s="420"/>
      <c r="T11" s="418" t="s">
        <v>217</v>
      </c>
      <c r="U11" s="418"/>
      <c r="V11" s="418" t="s">
        <v>219</v>
      </c>
      <c r="W11" s="418"/>
      <c r="X11" s="147"/>
      <c r="Y11" s="147"/>
      <c r="Z11" s="147"/>
    </row>
    <row r="12" spans="3:26" ht="15" customHeight="1">
      <c r="C12" s="408" t="s">
        <v>174</v>
      </c>
      <c r="D12" s="43" t="s">
        <v>220</v>
      </c>
      <c r="E12" s="43"/>
      <c r="F12" s="44"/>
      <c r="G12" s="157" t="s">
        <v>221</v>
      </c>
      <c r="H12" s="158"/>
      <c r="I12" s="158"/>
      <c r="J12" s="158"/>
      <c r="K12" s="159">
        <f aca="true" t="shared" si="0" ref="K12:K34">SUM(H12:J12)</f>
        <v>0</v>
      </c>
      <c r="L12" s="160"/>
      <c r="M12" s="161"/>
      <c r="N12" s="162"/>
      <c r="O12" s="163"/>
      <c r="P12" s="164">
        <f aca="true" t="shared" si="1" ref="P12:P27">SUM(N12:O12)</f>
        <v>0</v>
      </c>
      <c r="Q12" s="165">
        <v>0</v>
      </c>
      <c r="R12" s="153" t="str">
        <f>IF(K12=S12,"○","×")</f>
        <v>○</v>
      </c>
      <c r="S12" s="148">
        <f>SUM(L12:M12)</f>
        <v>0</v>
      </c>
      <c r="T12" s="146"/>
      <c r="U12" s="148"/>
      <c r="V12" s="146"/>
      <c r="W12" s="148"/>
      <c r="X12" s="147"/>
      <c r="Y12" s="147"/>
      <c r="Z12" s="147"/>
    </row>
    <row r="13" spans="1:26" ht="15" customHeight="1">
      <c r="A13">
        <v>1</v>
      </c>
      <c r="C13" s="409"/>
      <c r="D13" s="43" t="s">
        <v>18</v>
      </c>
      <c r="E13" s="43"/>
      <c r="F13" s="44"/>
      <c r="G13" s="157">
        <v>2</v>
      </c>
      <c r="H13" s="158"/>
      <c r="I13" s="158">
        <v>8</v>
      </c>
      <c r="J13" s="158">
        <v>17</v>
      </c>
      <c r="K13" s="159">
        <f t="shared" si="0"/>
        <v>25</v>
      </c>
      <c r="L13" s="160">
        <v>12</v>
      </c>
      <c r="M13" s="161">
        <v>13</v>
      </c>
      <c r="N13" s="162"/>
      <c r="O13" s="163">
        <v>2</v>
      </c>
      <c r="P13" s="164">
        <f t="shared" si="1"/>
        <v>2</v>
      </c>
      <c r="Q13" s="165">
        <v>0</v>
      </c>
      <c r="R13" s="153" t="str">
        <f aca="true" t="shared" si="2" ref="R13:R75">IF(K13=S13,"○","×")</f>
        <v>○</v>
      </c>
      <c r="S13" s="148">
        <f aca="true" t="shared" si="3" ref="S13:S75">SUM(L13:M13)</f>
        <v>25</v>
      </c>
      <c r="T13" s="146"/>
      <c r="U13" s="148"/>
      <c r="V13" s="146"/>
      <c r="W13" s="148"/>
      <c r="X13" s="147"/>
      <c r="Y13" s="147"/>
      <c r="Z13" s="147"/>
    </row>
    <row r="14" spans="1:26" ht="15" customHeight="1">
      <c r="A14">
        <v>1</v>
      </c>
      <c r="C14" s="409"/>
      <c r="D14" s="43" t="s">
        <v>19</v>
      </c>
      <c r="E14" s="43"/>
      <c r="F14" s="44"/>
      <c r="G14" s="157">
        <v>2</v>
      </c>
      <c r="H14" s="158"/>
      <c r="I14" s="158">
        <v>9</v>
      </c>
      <c r="J14" s="158">
        <v>14</v>
      </c>
      <c r="K14" s="159">
        <f t="shared" si="0"/>
        <v>23</v>
      </c>
      <c r="L14" s="160">
        <v>11</v>
      </c>
      <c r="M14" s="161">
        <v>12</v>
      </c>
      <c r="N14" s="162"/>
      <c r="O14" s="163">
        <v>4</v>
      </c>
      <c r="P14" s="164">
        <f t="shared" si="1"/>
        <v>4</v>
      </c>
      <c r="Q14" s="165">
        <v>0</v>
      </c>
      <c r="R14" s="153" t="str">
        <f t="shared" si="2"/>
        <v>○</v>
      </c>
      <c r="S14" s="148">
        <f t="shared" si="3"/>
        <v>23</v>
      </c>
      <c r="T14" s="146"/>
      <c r="U14" s="148"/>
      <c r="V14" s="146"/>
      <c r="W14" s="148"/>
      <c r="X14" s="147"/>
      <c r="Y14" s="147"/>
      <c r="Z14" s="147"/>
    </row>
    <row r="15" spans="1:26" ht="15" customHeight="1">
      <c r="A15">
        <v>1</v>
      </c>
      <c r="C15" s="409"/>
      <c r="D15" s="43" t="s">
        <v>20</v>
      </c>
      <c r="E15" s="43"/>
      <c r="F15" s="44"/>
      <c r="G15" s="157">
        <v>2</v>
      </c>
      <c r="H15" s="158"/>
      <c r="I15" s="158">
        <v>18</v>
      </c>
      <c r="J15" s="158">
        <v>15</v>
      </c>
      <c r="K15" s="159">
        <f t="shared" si="0"/>
        <v>33</v>
      </c>
      <c r="L15" s="160">
        <v>16</v>
      </c>
      <c r="M15" s="161">
        <v>17</v>
      </c>
      <c r="N15" s="162"/>
      <c r="O15" s="163">
        <v>4</v>
      </c>
      <c r="P15" s="164">
        <f t="shared" si="1"/>
        <v>4</v>
      </c>
      <c r="Q15" s="165">
        <v>0</v>
      </c>
      <c r="R15" s="153" t="str">
        <f t="shared" si="2"/>
        <v>○</v>
      </c>
      <c r="S15" s="148">
        <f t="shared" si="3"/>
        <v>33</v>
      </c>
      <c r="T15" s="146"/>
      <c r="U15" s="148"/>
      <c r="V15" s="146"/>
      <c r="W15" s="148"/>
      <c r="X15" s="147"/>
      <c r="Y15" s="147"/>
      <c r="Z15" s="147"/>
    </row>
    <row r="16" spans="1:26" ht="15" customHeight="1">
      <c r="A16">
        <v>1</v>
      </c>
      <c r="C16" s="409"/>
      <c r="D16" s="43" t="s">
        <v>21</v>
      </c>
      <c r="E16" s="43"/>
      <c r="F16" s="44"/>
      <c r="G16" s="157">
        <v>2</v>
      </c>
      <c r="H16" s="158"/>
      <c r="I16" s="158">
        <v>8</v>
      </c>
      <c r="J16" s="158">
        <v>16</v>
      </c>
      <c r="K16" s="159">
        <f t="shared" si="0"/>
        <v>24</v>
      </c>
      <c r="L16" s="160">
        <v>12</v>
      </c>
      <c r="M16" s="161">
        <v>12</v>
      </c>
      <c r="N16" s="162"/>
      <c r="O16" s="163">
        <v>2</v>
      </c>
      <c r="P16" s="164">
        <f t="shared" si="1"/>
        <v>2</v>
      </c>
      <c r="Q16" s="165">
        <v>0</v>
      </c>
      <c r="R16" s="153" t="str">
        <f t="shared" si="2"/>
        <v>○</v>
      </c>
      <c r="S16" s="148">
        <f t="shared" si="3"/>
        <v>24</v>
      </c>
      <c r="T16" s="146"/>
      <c r="U16" s="148"/>
      <c r="V16" s="146"/>
      <c r="W16" s="148"/>
      <c r="X16" s="147"/>
      <c r="Y16" s="147"/>
      <c r="Z16" s="147"/>
    </row>
    <row r="17" spans="1:26" ht="15" customHeight="1">
      <c r="A17">
        <v>1</v>
      </c>
      <c r="C17" s="409"/>
      <c r="D17" s="43" t="s">
        <v>22</v>
      </c>
      <c r="E17" s="43"/>
      <c r="F17" s="44"/>
      <c r="G17" s="157">
        <v>2</v>
      </c>
      <c r="H17" s="158"/>
      <c r="I17" s="158">
        <v>9</v>
      </c>
      <c r="J17" s="158">
        <v>7</v>
      </c>
      <c r="K17" s="159">
        <f t="shared" si="0"/>
        <v>16</v>
      </c>
      <c r="L17" s="160">
        <v>8</v>
      </c>
      <c r="M17" s="161">
        <v>8</v>
      </c>
      <c r="N17" s="162"/>
      <c r="O17" s="163">
        <v>2</v>
      </c>
      <c r="P17" s="164">
        <f t="shared" si="1"/>
        <v>2</v>
      </c>
      <c r="Q17" s="165">
        <v>0</v>
      </c>
      <c r="R17" s="153" t="str">
        <f t="shared" si="2"/>
        <v>○</v>
      </c>
      <c r="S17" s="148">
        <f t="shared" si="3"/>
        <v>16</v>
      </c>
      <c r="T17" s="146"/>
      <c r="U17" s="148"/>
      <c r="V17" s="146"/>
      <c r="W17" s="148"/>
      <c r="X17" s="147"/>
      <c r="Y17" s="147"/>
      <c r="Z17" s="147"/>
    </row>
    <row r="18" spans="1:26" ht="15" customHeight="1">
      <c r="A18">
        <v>1</v>
      </c>
      <c r="C18" s="409"/>
      <c r="D18" s="43" t="s">
        <v>23</v>
      </c>
      <c r="E18" s="43"/>
      <c r="F18" s="44"/>
      <c r="G18" s="157">
        <v>2</v>
      </c>
      <c r="H18" s="158"/>
      <c r="I18" s="158">
        <v>9</v>
      </c>
      <c r="J18" s="158">
        <v>8</v>
      </c>
      <c r="K18" s="159">
        <f t="shared" si="0"/>
        <v>17</v>
      </c>
      <c r="L18" s="160">
        <v>7</v>
      </c>
      <c r="M18" s="161">
        <v>10</v>
      </c>
      <c r="N18" s="162"/>
      <c r="O18" s="163">
        <v>4</v>
      </c>
      <c r="P18" s="164">
        <f t="shared" si="1"/>
        <v>4</v>
      </c>
      <c r="Q18" s="165">
        <v>0</v>
      </c>
      <c r="R18" s="153" t="str">
        <f t="shared" si="2"/>
        <v>○</v>
      </c>
      <c r="S18" s="148">
        <f t="shared" si="3"/>
        <v>17</v>
      </c>
      <c r="T18" s="146"/>
      <c r="U18" s="148"/>
      <c r="V18" s="146"/>
      <c r="W18" s="148"/>
      <c r="X18" s="147"/>
      <c r="Y18" s="147"/>
      <c r="Z18" s="147"/>
    </row>
    <row r="19" spans="1:26" ht="15" customHeight="1">
      <c r="A19">
        <v>1</v>
      </c>
      <c r="C19" s="409"/>
      <c r="D19" s="43" t="s">
        <v>24</v>
      </c>
      <c r="E19" s="43"/>
      <c r="F19" s="44"/>
      <c r="G19" s="157">
        <v>2</v>
      </c>
      <c r="H19" s="158"/>
      <c r="I19" s="158">
        <v>10</v>
      </c>
      <c r="J19" s="158">
        <v>19</v>
      </c>
      <c r="K19" s="159">
        <f t="shared" si="0"/>
        <v>29</v>
      </c>
      <c r="L19" s="160">
        <v>18</v>
      </c>
      <c r="M19" s="161">
        <v>11</v>
      </c>
      <c r="N19" s="162"/>
      <c r="O19" s="163">
        <v>3</v>
      </c>
      <c r="P19" s="164">
        <f t="shared" si="1"/>
        <v>3</v>
      </c>
      <c r="Q19" s="165">
        <v>0</v>
      </c>
      <c r="R19" s="153" t="str">
        <f t="shared" si="2"/>
        <v>○</v>
      </c>
      <c r="S19" s="148">
        <f t="shared" si="3"/>
        <v>29</v>
      </c>
      <c r="T19" s="146"/>
      <c r="U19" s="148"/>
      <c r="V19" s="146"/>
      <c r="W19" s="148"/>
      <c r="X19" s="147"/>
      <c r="Y19" s="147"/>
      <c r="Z19" s="147"/>
    </row>
    <row r="20" spans="1:26" ht="15" customHeight="1">
      <c r="A20">
        <v>1</v>
      </c>
      <c r="C20" s="409"/>
      <c r="D20" s="43" t="s">
        <v>25</v>
      </c>
      <c r="E20" s="43"/>
      <c r="F20" s="44"/>
      <c r="G20" s="157">
        <v>1</v>
      </c>
      <c r="H20" s="158"/>
      <c r="I20" s="158">
        <v>9</v>
      </c>
      <c r="J20" s="158">
        <v>5</v>
      </c>
      <c r="K20" s="159">
        <f t="shared" si="0"/>
        <v>14</v>
      </c>
      <c r="L20" s="160">
        <v>6</v>
      </c>
      <c r="M20" s="161">
        <v>8</v>
      </c>
      <c r="N20" s="162"/>
      <c r="O20" s="163">
        <v>3</v>
      </c>
      <c r="P20" s="164">
        <f t="shared" si="1"/>
        <v>3</v>
      </c>
      <c r="Q20" s="165">
        <v>0</v>
      </c>
      <c r="R20" s="153" t="str">
        <f t="shared" si="2"/>
        <v>○</v>
      </c>
      <c r="S20" s="148">
        <f t="shared" si="3"/>
        <v>14</v>
      </c>
      <c r="T20" s="146"/>
      <c r="U20" s="148"/>
      <c r="V20" s="146"/>
      <c r="W20" s="148"/>
      <c r="X20" s="147"/>
      <c r="Y20" s="147"/>
      <c r="Z20" s="147"/>
    </row>
    <row r="21" spans="1:26" ht="15" customHeight="1">
      <c r="A21">
        <v>1</v>
      </c>
      <c r="C21" s="409"/>
      <c r="D21" s="43" t="s">
        <v>26</v>
      </c>
      <c r="E21" s="43"/>
      <c r="F21" s="44"/>
      <c r="G21" s="157">
        <v>2</v>
      </c>
      <c r="H21" s="158"/>
      <c r="I21" s="158">
        <v>21</v>
      </c>
      <c r="J21" s="158">
        <v>17</v>
      </c>
      <c r="K21" s="159">
        <f t="shared" si="0"/>
        <v>38</v>
      </c>
      <c r="L21" s="160">
        <v>20</v>
      </c>
      <c r="M21" s="161">
        <v>18</v>
      </c>
      <c r="N21" s="162"/>
      <c r="O21" s="163">
        <v>4</v>
      </c>
      <c r="P21" s="164">
        <f t="shared" si="1"/>
        <v>4</v>
      </c>
      <c r="Q21" s="165">
        <v>0</v>
      </c>
      <c r="R21" s="153" t="str">
        <f t="shared" si="2"/>
        <v>○</v>
      </c>
      <c r="S21" s="148">
        <f t="shared" si="3"/>
        <v>38</v>
      </c>
      <c r="T21" s="146"/>
      <c r="U21" s="148"/>
      <c r="V21" s="146"/>
      <c r="W21" s="148"/>
      <c r="X21" s="147"/>
      <c r="Y21" s="147"/>
      <c r="Z21" s="147"/>
    </row>
    <row r="22" spans="1:26" ht="15" customHeight="1">
      <c r="A22">
        <v>1</v>
      </c>
      <c r="C22" s="409"/>
      <c r="D22" s="43" t="s">
        <v>27</v>
      </c>
      <c r="E22" s="43"/>
      <c r="F22" s="44"/>
      <c r="G22" s="157">
        <v>2</v>
      </c>
      <c r="H22" s="158"/>
      <c r="I22" s="158">
        <v>7</v>
      </c>
      <c r="J22" s="158">
        <v>13</v>
      </c>
      <c r="K22" s="159">
        <f t="shared" si="0"/>
        <v>20</v>
      </c>
      <c r="L22" s="160">
        <v>16</v>
      </c>
      <c r="M22" s="161">
        <v>4</v>
      </c>
      <c r="N22" s="162"/>
      <c r="O22" s="163">
        <v>3</v>
      </c>
      <c r="P22" s="164">
        <f t="shared" si="1"/>
        <v>3</v>
      </c>
      <c r="Q22" s="165">
        <v>0</v>
      </c>
      <c r="R22" s="153" t="str">
        <f t="shared" si="2"/>
        <v>○</v>
      </c>
      <c r="S22" s="148">
        <f t="shared" si="3"/>
        <v>20</v>
      </c>
      <c r="T22" s="146"/>
      <c r="U22" s="148"/>
      <c r="V22" s="146"/>
      <c r="W22" s="148"/>
      <c r="X22" s="147"/>
      <c r="Y22" s="147"/>
      <c r="Z22" s="147"/>
    </row>
    <row r="23" spans="1:26" ht="15" customHeight="1">
      <c r="A23">
        <v>1</v>
      </c>
      <c r="C23" s="409"/>
      <c r="D23" s="43" t="s">
        <v>28</v>
      </c>
      <c r="E23" s="43"/>
      <c r="F23" s="44"/>
      <c r="G23" s="157">
        <v>2</v>
      </c>
      <c r="H23" s="158"/>
      <c r="I23" s="158">
        <v>11</v>
      </c>
      <c r="J23" s="158">
        <v>16</v>
      </c>
      <c r="K23" s="159">
        <f t="shared" si="0"/>
        <v>27</v>
      </c>
      <c r="L23" s="160">
        <v>12</v>
      </c>
      <c r="M23" s="161">
        <v>15</v>
      </c>
      <c r="N23" s="162"/>
      <c r="O23" s="163">
        <v>3</v>
      </c>
      <c r="P23" s="164">
        <f t="shared" si="1"/>
        <v>3</v>
      </c>
      <c r="Q23" s="165">
        <v>0</v>
      </c>
      <c r="R23" s="153" t="str">
        <f t="shared" si="2"/>
        <v>○</v>
      </c>
      <c r="S23" s="148">
        <f t="shared" si="3"/>
        <v>27</v>
      </c>
      <c r="T23" s="146"/>
      <c r="U23" s="148"/>
      <c r="V23" s="146"/>
      <c r="W23" s="148"/>
      <c r="X23" s="147"/>
      <c r="Y23" s="147"/>
      <c r="Z23" s="147"/>
    </row>
    <row r="24" spans="1:26" ht="15" customHeight="1">
      <c r="A24">
        <v>1</v>
      </c>
      <c r="C24" s="409"/>
      <c r="D24" s="43" t="s">
        <v>29</v>
      </c>
      <c r="E24" s="43"/>
      <c r="F24" s="44"/>
      <c r="G24" s="157">
        <v>2</v>
      </c>
      <c r="H24" s="158"/>
      <c r="I24" s="158">
        <v>6</v>
      </c>
      <c r="J24" s="158">
        <v>10</v>
      </c>
      <c r="K24" s="159">
        <f t="shared" si="0"/>
        <v>16</v>
      </c>
      <c r="L24" s="160">
        <v>10</v>
      </c>
      <c r="M24" s="161">
        <v>6</v>
      </c>
      <c r="N24" s="162"/>
      <c r="O24" s="163">
        <v>4</v>
      </c>
      <c r="P24" s="164">
        <f t="shared" si="1"/>
        <v>4</v>
      </c>
      <c r="Q24" s="165"/>
      <c r="R24" s="153" t="str">
        <f t="shared" si="2"/>
        <v>○</v>
      </c>
      <c r="S24" s="148">
        <f t="shared" si="3"/>
        <v>16</v>
      </c>
      <c r="T24" s="146"/>
      <c r="U24" s="148"/>
      <c r="V24" s="146"/>
      <c r="W24" s="148"/>
      <c r="X24" s="147"/>
      <c r="Y24" s="147"/>
      <c r="Z24" s="147"/>
    </row>
    <row r="25" spans="1:26" ht="15" customHeight="1">
      <c r="A25">
        <v>1</v>
      </c>
      <c r="C25" s="409"/>
      <c r="D25" s="43" t="s">
        <v>30</v>
      </c>
      <c r="E25" s="43"/>
      <c r="F25" s="44"/>
      <c r="G25" s="157">
        <v>2</v>
      </c>
      <c r="H25" s="158"/>
      <c r="I25" s="158">
        <v>20</v>
      </c>
      <c r="J25" s="158">
        <v>17</v>
      </c>
      <c r="K25" s="159">
        <f t="shared" si="0"/>
        <v>37</v>
      </c>
      <c r="L25" s="160">
        <v>25</v>
      </c>
      <c r="M25" s="161">
        <v>12</v>
      </c>
      <c r="N25" s="162"/>
      <c r="O25" s="163">
        <v>2</v>
      </c>
      <c r="P25" s="164">
        <f t="shared" si="1"/>
        <v>2</v>
      </c>
      <c r="Q25" s="165">
        <v>0</v>
      </c>
      <c r="R25" s="153" t="str">
        <f t="shared" si="2"/>
        <v>○</v>
      </c>
      <c r="S25" s="148">
        <f t="shared" si="3"/>
        <v>37</v>
      </c>
      <c r="T25" s="146"/>
      <c r="U25" s="148"/>
      <c r="V25" s="146"/>
      <c r="W25" s="148"/>
      <c r="X25" s="147"/>
      <c r="Y25" s="147"/>
      <c r="Z25" s="147"/>
    </row>
    <row r="26" spans="1:26" ht="15" customHeight="1">
      <c r="A26">
        <v>1</v>
      </c>
      <c r="C26" s="409"/>
      <c r="D26" s="43" t="s">
        <v>31</v>
      </c>
      <c r="E26" s="43"/>
      <c r="F26" s="44"/>
      <c r="G26" s="157">
        <v>1</v>
      </c>
      <c r="H26" s="158"/>
      <c r="I26" s="158">
        <v>0</v>
      </c>
      <c r="J26" s="158">
        <v>2</v>
      </c>
      <c r="K26" s="159">
        <f t="shared" si="0"/>
        <v>2</v>
      </c>
      <c r="L26" s="160"/>
      <c r="M26" s="161">
        <v>2</v>
      </c>
      <c r="N26" s="162">
        <v>1</v>
      </c>
      <c r="O26" s="163">
        <v>2</v>
      </c>
      <c r="P26" s="164">
        <f t="shared" si="1"/>
        <v>3</v>
      </c>
      <c r="Q26" s="165">
        <v>0</v>
      </c>
      <c r="R26" s="153" t="str">
        <f t="shared" si="2"/>
        <v>○</v>
      </c>
      <c r="S26" s="148">
        <f t="shared" si="3"/>
        <v>2</v>
      </c>
      <c r="T26" s="146"/>
      <c r="U26" s="148"/>
      <c r="V26" s="146"/>
      <c r="W26" s="148"/>
      <c r="X26" s="147"/>
      <c r="Y26" s="147"/>
      <c r="Z26" s="147"/>
    </row>
    <row r="27" spans="1:26" ht="15" customHeight="1">
      <c r="A27">
        <v>1</v>
      </c>
      <c r="C27" s="409"/>
      <c r="D27" s="43" t="s">
        <v>32</v>
      </c>
      <c r="E27" s="43"/>
      <c r="F27" s="44"/>
      <c r="G27" s="157">
        <v>2</v>
      </c>
      <c r="H27" s="158"/>
      <c r="I27" s="158">
        <v>15</v>
      </c>
      <c r="J27" s="158">
        <v>18</v>
      </c>
      <c r="K27" s="159">
        <f t="shared" si="0"/>
        <v>33</v>
      </c>
      <c r="L27" s="160">
        <v>18</v>
      </c>
      <c r="M27" s="161">
        <v>15</v>
      </c>
      <c r="N27" s="162"/>
      <c r="O27" s="163">
        <v>4</v>
      </c>
      <c r="P27" s="164">
        <f t="shared" si="1"/>
        <v>4</v>
      </c>
      <c r="Q27" s="165">
        <v>0</v>
      </c>
      <c r="R27" s="153" t="str">
        <f t="shared" si="2"/>
        <v>○</v>
      </c>
      <c r="S27" s="148">
        <f t="shared" si="3"/>
        <v>33</v>
      </c>
      <c r="T27" s="146"/>
      <c r="U27" s="148"/>
      <c r="V27" s="146"/>
      <c r="W27" s="148"/>
      <c r="X27" s="147"/>
      <c r="Y27" s="147"/>
      <c r="Z27" s="147"/>
    </row>
    <row r="28" spans="1:26" ht="15" customHeight="1" thickBot="1">
      <c r="A28" s="23"/>
      <c r="B28" s="27">
        <f>COUNT(A12:A27)</f>
        <v>15</v>
      </c>
      <c r="C28" s="410"/>
      <c r="D28" s="45" t="s">
        <v>8</v>
      </c>
      <c r="E28" s="45"/>
      <c r="F28" s="46"/>
      <c r="G28" s="65">
        <f aca="true" t="shared" si="4" ref="G28:Q28">SUM(G12:G27)</f>
        <v>28</v>
      </c>
      <c r="H28" s="66">
        <f t="shared" si="4"/>
        <v>0</v>
      </c>
      <c r="I28" s="67">
        <f t="shared" si="4"/>
        <v>160</v>
      </c>
      <c r="J28" s="67">
        <f t="shared" si="4"/>
        <v>194</v>
      </c>
      <c r="K28" s="68">
        <f t="shared" si="4"/>
        <v>354</v>
      </c>
      <c r="L28" s="69">
        <f t="shared" si="4"/>
        <v>191</v>
      </c>
      <c r="M28" s="70">
        <f t="shared" si="4"/>
        <v>163</v>
      </c>
      <c r="N28" s="71">
        <f t="shared" si="4"/>
        <v>1</v>
      </c>
      <c r="O28" s="67">
        <f t="shared" si="4"/>
        <v>46</v>
      </c>
      <c r="P28" s="72">
        <f t="shared" si="4"/>
        <v>47</v>
      </c>
      <c r="Q28" s="72">
        <f t="shared" si="4"/>
        <v>0</v>
      </c>
      <c r="R28" s="153" t="str">
        <f t="shared" si="2"/>
        <v>○</v>
      </c>
      <c r="S28" s="148">
        <f t="shared" si="3"/>
        <v>354</v>
      </c>
      <c r="T28" s="146" t="str">
        <f>IF(U28=K28,"○","×")</f>
        <v>○</v>
      </c>
      <c r="U28" s="148">
        <f>SUM(H28:J28)</f>
        <v>354</v>
      </c>
      <c r="V28" s="146" t="str">
        <f>IF(P28=W28,"○","×")</f>
        <v>○</v>
      </c>
      <c r="W28" s="148">
        <f>SUM(N28:O28)</f>
        <v>47</v>
      </c>
      <c r="X28" s="147"/>
      <c r="Y28" s="147"/>
      <c r="Z28" s="147"/>
    </row>
    <row r="29" spans="1:26" ht="15" customHeight="1">
      <c r="A29">
        <v>1</v>
      </c>
      <c r="C29" s="411" t="s">
        <v>163</v>
      </c>
      <c r="D29" s="52" t="s">
        <v>180</v>
      </c>
      <c r="E29" s="43"/>
      <c r="F29" s="43"/>
      <c r="G29" s="73">
        <v>3</v>
      </c>
      <c r="H29" s="74">
        <v>8</v>
      </c>
      <c r="I29" s="74">
        <v>9</v>
      </c>
      <c r="J29" s="74">
        <v>3</v>
      </c>
      <c r="K29" s="75">
        <f>SUM(H29:J29)</f>
        <v>20</v>
      </c>
      <c r="L29" s="76">
        <v>12</v>
      </c>
      <c r="M29" s="77">
        <v>8</v>
      </c>
      <c r="N29" s="78">
        <v>0</v>
      </c>
      <c r="O29" s="79">
        <v>6</v>
      </c>
      <c r="P29" s="80">
        <f aca="true" t="shared" si="5" ref="P29:P34">SUM(N29:O29)</f>
        <v>6</v>
      </c>
      <c r="Q29" s="81">
        <v>1</v>
      </c>
      <c r="R29" s="153" t="str">
        <f t="shared" si="2"/>
        <v>○</v>
      </c>
      <c r="S29" s="148">
        <f t="shared" si="3"/>
        <v>20</v>
      </c>
      <c r="T29" s="146"/>
      <c r="U29" s="148"/>
      <c r="V29" s="146"/>
      <c r="W29" s="148"/>
      <c r="X29" s="147"/>
      <c r="Y29" s="147"/>
      <c r="Z29" s="147"/>
    </row>
    <row r="30" spans="1:26" ht="15" customHeight="1">
      <c r="A30">
        <v>1</v>
      </c>
      <c r="C30" s="412"/>
      <c r="D30" s="43" t="s">
        <v>181</v>
      </c>
      <c r="E30" s="43"/>
      <c r="F30" s="44"/>
      <c r="G30" s="73">
        <v>3</v>
      </c>
      <c r="H30" s="74">
        <v>14</v>
      </c>
      <c r="I30" s="74">
        <v>9</v>
      </c>
      <c r="J30" s="74">
        <v>3</v>
      </c>
      <c r="K30" s="75">
        <f t="shared" si="0"/>
        <v>26</v>
      </c>
      <c r="L30" s="76">
        <v>17</v>
      </c>
      <c r="M30" s="77">
        <v>9</v>
      </c>
      <c r="N30" s="78"/>
      <c r="O30" s="79">
        <v>7</v>
      </c>
      <c r="P30" s="80">
        <f t="shared" si="5"/>
        <v>7</v>
      </c>
      <c r="Q30" s="82">
        <v>1</v>
      </c>
      <c r="R30" s="153" t="str">
        <f t="shared" si="2"/>
        <v>○</v>
      </c>
      <c r="S30" s="148">
        <f t="shared" si="3"/>
        <v>26</v>
      </c>
      <c r="T30" s="146"/>
      <c r="U30" s="148"/>
      <c r="V30" s="146"/>
      <c r="W30" s="148"/>
      <c r="X30" s="147"/>
      <c r="Y30" s="147"/>
      <c r="Z30" s="147"/>
    </row>
    <row r="31" spans="1:26" ht="15" customHeight="1">
      <c r="A31">
        <v>1</v>
      </c>
      <c r="C31" s="412"/>
      <c r="D31" s="43" t="s">
        <v>182</v>
      </c>
      <c r="E31" s="43"/>
      <c r="F31" s="44"/>
      <c r="G31" s="73">
        <v>3</v>
      </c>
      <c r="H31" s="74">
        <v>8</v>
      </c>
      <c r="I31" s="74">
        <v>7</v>
      </c>
      <c r="J31" s="74">
        <v>10</v>
      </c>
      <c r="K31" s="75">
        <f t="shared" si="0"/>
        <v>25</v>
      </c>
      <c r="L31" s="76">
        <v>9</v>
      </c>
      <c r="M31" s="77">
        <v>16</v>
      </c>
      <c r="N31" s="78"/>
      <c r="O31" s="79">
        <v>5</v>
      </c>
      <c r="P31" s="80">
        <f t="shared" si="5"/>
        <v>5</v>
      </c>
      <c r="Q31" s="82">
        <v>1</v>
      </c>
      <c r="R31" s="153" t="str">
        <f t="shared" si="2"/>
        <v>○</v>
      </c>
      <c r="S31" s="148">
        <f t="shared" si="3"/>
        <v>25</v>
      </c>
      <c r="T31" s="146"/>
      <c r="U31" s="148"/>
      <c r="V31" s="146"/>
      <c r="W31" s="148"/>
      <c r="X31" s="147"/>
      <c r="Y31" s="147"/>
      <c r="Z31" s="147"/>
    </row>
    <row r="32" spans="1:26" ht="15" customHeight="1">
      <c r="A32">
        <v>1</v>
      </c>
      <c r="C32" s="412"/>
      <c r="D32" s="43" t="s">
        <v>183</v>
      </c>
      <c r="E32" s="43"/>
      <c r="F32" s="44"/>
      <c r="G32" s="73">
        <v>3</v>
      </c>
      <c r="H32" s="74">
        <v>4</v>
      </c>
      <c r="I32" s="74">
        <v>9</v>
      </c>
      <c r="J32" s="74">
        <v>17</v>
      </c>
      <c r="K32" s="75">
        <f t="shared" si="0"/>
        <v>30</v>
      </c>
      <c r="L32" s="76">
        <v>10</v>
      </c>
      <c r="M32" s="77">
        <v>20</v>
      </c>
      <c r="N32" s="78"/>
      <c r="O32" s="79">
        <v>6</v>
      </c>
      <c r="P32" s="80">
        <f t="shared" si="5"/>
        <v>6</v>
      </c>
      <c r="Q32" s="82">
        <v>1</v>
      </c>
      <c r="R32" s="153" t="str">
        <f t="shared" si="2"/>
        <v>○</v>
      </c>
      <c r="S32" s="148">
        <f t="shared" si="3"/>
        <v>30</v>
      </c>
      <c r="T32" s="146"/>
      <c r="U32" s="148"/>
      <c r="V32" s="146"/>
      <c r="W32" s="148"/>
      <c r="X32" s="147"/>
      <c r="Y32" s="147"/>
      <c r="Z32" s="147"/>
    </row>
    <row r="33" spans="1:26" ht="15" customHeight="1">
      <c r="A33">
        <v>1</v>
      </c>
      <c r="C33" s="412"/>
      <c r="D33" s="43" t="s">
        <v>184</v>
      </c>
      <c r="E33" s="43"/>
      <c r="F33" s="44"/>
      <c r="G33" s="73">
        <v>3</v>
      </c>
      <c r="H33" s="74">
        <v>14</v>
      </c>
      <c r="I33" s="74">
        <v>16</v>
      </c>
      <c r="J33" s="74">
        <v>18</v>
      </c>
      <c r="K33" s="75">
        <f t="shared" si="0"/>
        <v>48</v>
      </c>
      <c r="L33" s="76">
        <v>29</v>
      </c>
      <c r="M33" s="77">
        <v>19</v>
      </c>
      <c r="N33" s="78"/>
      <c r="O33" s="79">
        <v>8</v>
      </c>
      <c r="P33" s="80">
        <f t="shared" si="5"/>
        <v>8</v>
      </c>
      <c r="Q33" s="82">
        <v>1</v>
      </c>
      <c r="R33" s="153" t="str">
        <f t="shared" si="2"/>
        <v>○</v>
      </c>
      <c r="S33" s="148">
        <f t="shared" si="3"/>
        <v>48</v>
      </c>
      <c r="T33" s="146"/>
      <c r="U33" s="148"/>
      <c r="V33" s="146"/>
      <c r="W33" s="148"/>
      <c r="X33" s="147"/>
      <c r="Y33" s="147"/>
      <c r="Z33" s="147"/>
    </row>
    <row r="34" spans="1:26" ht="15" customHeight="1">
      <c r="A34">
        <v>1</v>
      </c>
      <c r="C34" s="412"/>
      <c r="D34" s="49" t="s">
        <v>185</v>
      </c>
      <c r="E34" s="49"/>
      <c r="F34" s="50"/>
      <c r="G34" s="73">
        <v>3</v>
      </c>
      <c r="H34" s="74">
        <v>12</v>
      </c>
      <c r="I34" s="74">
        <v>20</v>
      </c>
      <c r="J34" s="74">
        <v>8</v>
      </c>
      <c r="K34" s="75">
        <f t="shared" si="0"/>
        <v>40</v>
      </c>
      <c r="L34" s="76">
        <v>15</v>
      </c>
      <c r="M34" s="77">
        <v>25</v>
      </c>
      <c r="N34" s="78"/>
      <c r="O34" s="79">
        <v>6</v>
      </c>
      <c r="P34" s="80">
        <f t="shared" si="5"/>
        <v>6</v>
      </c>
      <c r="Q34" s="82">
        <v>1</v>
      </c>
      <c r="R34" s="153" t="str">
        <f t="shared" si="2"/>
        <v>○</v>
      </c>
      <c r="S34" s="148">
        <f t="shared" si="3"/>
        <v>40</v>
      </c>
      <c r="T34" s="146"/>
      <c r="U34" s="148"/>
      <c r="V34" s="146"/>
      <c r="W34" s="148"/>
      <c r="X34" s="147"/>
      <c r="Y34" s="147"/>
      <c r="Z34" s="147"/>
    </row>
    <row r="35" spans="1:26" ht="15" customHeight="1" thickBot="1">
      <c r="A35" s="23"/>
      <c r="B35" s="27">
        <f>COUNT(A29:A34)</f>
        <v>6</v>
      </c>
      <c r="C35" s="413"/>
      <c r="D35" s="45" t="s">
        <v>8</v>
      </c>
      <c r="E35" s="45"/>
      <c r="F35" s="46"/>
      <c r="G35" s="72">
        <f>SUM(G29:G34)</f>
        <v>18</v>
      </c>
      <c r="H35" s="67">
        <f aca="true" t="shared" si="6" ref="H35:Q35">SUM(H29:H34)</f>
        <v>60</v>
      </c>
      <c r="I35" s="67">
        <f t="shared" si="6"/>
        <v>70</v>
      </c>
      <c r="J35" s="67">
        <f t="shared" si="6"/>
        <v>59</v>
      </c>
      <c r="K35" s="83">
        <f>SUM(K29:K34)</f>
        <v>189</v>
      </c>
      <c r="L35" s="69">
        <f t="shared" si="6"/>
        <v>92</v>
      </c>
      <c r="M35" s="72">
        <f t="shared" si="6"/>
        <v>97</v>
      </c>
      <c r="N35" s="71">
        <f t="shared" si="6"/>
        <v>0</v>
      </c>
      <c r="O35" s="67">
        <f t="shared" si="6"/>
        <v>38</v>
      </c>
      <c r="P35" s="84">
        <f t="shared" si="6"/>
        <v>38</v>
      </c>
      <c r="Q35" s="65">
        <f t="shared" si="6"/>
        <v>6</v>
      </c>
      <c r="R35" s="153" t="str">
        <f t="shared" si="2"/>
        <v>○</v>
      </c>
      <c r="S35" s="148">
        <f t="shared" si="3"/>
        <v>189</v>
      </c>
      <c r="T35" s="146" t="str">
        <f>IF(U35=K35,"○","×")</f>
        <v>○</v>
      </c>
      <c r="U35" s="148">
        <f>SUM(H35:J35)</f>
        <v>189</v>
      </c>
      <c r="V35" s="146" t="str">
        <f>IF(P35=W35,"○","×")</f>
        <v>○</v>
      </c>
      <c r="W35" s="148">
        <f>SUM(N35:O35)</f>
        <v>38</v>
      </c>
      <c r="X35" s="147"/>
      <c r="Y35" s="147"/>
      <c r="Z35" s="147"/>
    </row>
    <row r="36" spans="1:26" ht="15" customHeight="1">
      <c r="A36">
        <v>1</v>
      </c>
      <c r="C36" s="414" t="s">
        <v>164</v>
      </c>
      <c r="D36" s="43" t="s">
        <v>33</v>
      </c>
      <c r="E36" s="43"/>
      <c r="F36" s="44"/>
      <c r="G36" s="166">
        <v>3</v>
      </c>
      <c r="H36" s="167">
        <v>13</v>
      </c>
      <c r="I36" s="167">
        <v>20</v>
      </c>
      <c r="J36" s="167">
        <v>21</v>
      </c>
      <c r="K36" s="168">
        <f>SUM(H36:J36)</f>
        <v>54</v>
      </c>
      <c r="L36" s="169">
        <v>25</v>
      </c>
      <c r="M36" s="170">
        <v>29</v>
      </c>
      <c r="N36" s="171">
        <v>0</v>
      </c>
      <c r="O36" s="172">
        <v>5</v>
      </c>
      <c r="P36" s="173">
        <f aca="true" t="shared" si="7" ref="P36:P43">SUM(N36:O36)</f>
        <v>5</v>
      </c>
      <c r="Q36" s="174"/>
      <c r="R36" s="153" t="str">
        <f t="shared" si="2"/>
        <v>○</v>
      </c>
      <c r="S36" s="148">
        <f t="shared" si="3"/>
        <v>54</v>
      </c>
      <c r="T36" s="146"/>
      <c r="U36" s="148"/>
      <c r="V36" s="146"/>
      <c r="W36" s="148"/>
      <c r="X36" s="147"/>
      <c r="Y36" s="147"/>
      <c r="Z36" s="147"/>
    </row>
    <row r="37" spans="1:26" ht="15" customHeight="1">
      <c r="A37">
        <v>1</v>
      </c>
      <c r="C37" s="415"/>
      <c r="D37" s="43" t="s">
        <v>138</v>
      </c>
      <c r="E37" s="43"/>
      <c r="F37" s="44"/>
      <c r="G37" s="166">
        <v>3</v>
      </c>
      <c r="H37" s="167">
        <v>11</v>
      </c>
      <c r="I37" s="167">
        <v>13</v>
      </c>
      <c r="J37" s="167">
        <v>16</v>
      </c>
      <c r="K37" s="168">
        <f aca="true" t="shared" si="8" ref="K37:K43">SUM(H37:J37)</f>
        <v>40</v>
      </c>
      <c r="L37" s="169">
        <v>14</v>
      </c>
      <c r="M37" s="170">
        <v>26</v>
      </c>
      <c r="N37" s="171"/>
      <c r="O37" s="172">
        <v>4</v>
      </c>
      <c r="P37" s="173">
        <f t="shared" si="7"/>
        <v>4</v>
      </c>
      <c r="Q37" s="175"/>
      <c r="R37" s="153" t="str">
        <f t="shared" si="2"/>
        <v>○</v>
      </c>
      <c r="S37" s="148">
        <f t="shared" si="3"/>
        <v>40</v>
      </c>
      <c r="T37" s="146"/>
      <c r="U37" s="148"/>
      <c r="V37" s="146"/>
      <c r="W37" s="148"/>
      <c r="X37" s="147"/>
      <c r="Y37" s="147"/>
      <c r="Z37" s="147"/>
    </row>
    <row r="38" spans="1:26" ht="15" customHeight="1">
      <c r="A38">
        <v>1</v>
      </c>
      <c r="C38" s="415"/>
      <c r="D38" s="43" t="s">
        <v>34</v>
      </c>
      <c r="E38" s="43"/>
      <c r="F38" s="44"/>
      <c r="G38" s="166">
        <v>3</v>
      </c>
      <c r="H38" s="167">
        <v>16</v>
      </c>
      <c r="I38" s="167">
        <v>10</v>
      </c>
      <c r="J38" s="167">
        <v>15</v>
      </c>
      <c r="K38" s="168">
        <f>SUM(H38:J38)</f>
        <v>41</v>
      </c>
      <c r="L38" s="169">
        <v>22</v>
      </c>
      <c r="M38" s="170">
        <v>19</v>
      </c>
      <c r="N38" s="171"/>
      <c r="O38" s="172">
        <v>5</v>
      </c>
      <c r="P38" s="173">
        <f t="shared" si="7"/>
        <v>5</v>
      </c>
      <c r="Q38" s="175"/>
      <c r="R38" s="153" t="str">
        <f t="shared" si="2"/>
        <v>○</v>
      </c>
      <c r="S38" s="148">
        <f t="shared" si="3"/>
        <v>41</v>
      </c>
      <c r="T38" s="146"/>
      <c r="U38" s="148"/>
      <c r="V38" s="146"/>
      <c r="W38" s="148"/>
      <c r="X38" s="147"/>
      <c r="Y38" s="147"/>
      <c r="Z38" s="147"/>
    </row>
    <row r="39" spans="1:26" ht="15" customHeight="1">
      <c r="A39">
        <v>1</v>
      </c>
      <c r="C39" s="415"/>
      <c r="D39" s="43" t="s">
        <v>35</v>
      </c>
      <c r="E39" s="43"/>
      <c r="F39" s="44"/>
      <c r="G39" s="166">
        <v>3</v>
      </c>
      <c r="H39" s="167">
        <v>11</v>
      </c>
      <c r="I39" s="167">
        <v>14</v>
      </c>
      <c r="J39" s="167">
        <v>12</v>
      </c>
      <c r="K39" s="168">
        <f t="shared" si="8"/>
        <v>37</v>
      </c>
      <c r="L39" s="169">
        <v>14</v>
      </c>
      <c r="M39" s="170">
        <v>23</v>
      </c>
      <c r="N39" s="171">
        <v>1</v>
      </c>
      <c r="O39" s="172">
        <v>6</v>
      </c>
      <c r="P39" s="173">
        <f t="shared" si="7"/>
        <v>7</v>
      </c>
      <c r="Q39" s="175">
        <v>1</v>
      </c>
      <c r="R39" s="153" t="str">
        <f t="shared" si="2"/>
        <v>○</v>
      </c>
      <c r="S39" s="148">
        <f t="shared" si="3"/>
        <v>37</v>
      </c>
      <c r="T39" s="146"/>
      <c r="U39" s="148"/>
      <c r="V39" s="146"/>
      <c r="W39" s="148"/>
      <c r="X39" s="147"/>
      <c r="Y39" s="147"/>
      <c r="Z39" s="147"/>
    </row>
    <row r="40" spans="1:26" ht="15" customHeight="1">
      <c r="A40">
        <v>1</v>
      </c>
      <c r="C40" s="415"/>
      <c r="D40" s="43" t="s">
        <v>36</v>
      </c>
      <c r="E40" s="43"/>
      <c r="F40" s="44"/>
      <c r="G40" s="166">
        <v>4</v>
      </c>
      <c r="H40" s="167">
        <v>25</v>
      </c>
      <c r="I40" s="167">
        <v>29</v>
      </c>
      <c r="J40" s="167">
        <v>26</v>
      </c>
      <c r="K40" s="168">
        <f t="shared" si="8"/>
        <v>80</v>
      </c>
      <c r="L40" s="169">
        <v>40</v>
      </c>
      <c r="M40" s="170">
        <v>40</v>
      </c>
      <c r="N40" s="171">
        <v>0</v>
      </c>
      <c r="O40" s="172">
        <v>6</v>
      </c>
      <c r="P40" s="173">
        <f t="shared" si="7"/>
        <v>6</v>
      </c>
      <c r="Q40" s="175"/>
      <c r="R40" s="153" t="str">
        <f t="shared" si="2"/>
        <v>○</v>
      </c>
      <c r="S40" s="148">
        <f t="shared" si="3"/>
        <v>80</v>
      </c>
      <c r="T40" s="146"/>
      <c r="U40" s="148"/>
      <c r="V40" s="146"/>
      <c r="W40" s="148"/>
      <c r="X40" s="147"/>
      <c r="Y40" s="147"/>
      <c r="Z40" s="147"/>
    </row>
    <row r="41" spans="1:26" ht="15" customHeight="1">
      <c r="A41">
        <v>1</v>
      </c>
      <c r="C41" s="415"/>
      <c r="D41" s="43" t="s">
        <v>37</v>
      </c>
      <c r="E41" s="43"/>
      <c r="F41" s="44"/>
      <c r="G41" s="166">
        <v>3</v>
      </c>
      <c r="H41" s="167">
        <v>11</v>
      </c>
      <c r="I41" s="167">
        <v>9</v>
      </c>
      <c r="J41" s="167">
        <v>19</v>
      </c>
      <c r="K41" s="168">
        <f t="shared" si="8"/>
        <v>39</v>
      </c>
      <c r="L41" s="169">
        <v>15</v>
      </c>
      <c r="M41" s="170">
        <v>24</v>
      </c>
      <c r="N41" s="171"/>
      <c r="O41" s="172">
        <v>5</v>
      </c>
      <c r="P41" s="173">
        <f t="shared" si="7"/>
        <v>5</v>
      </c>
      <c r="Q41" s="175"/>
      <c r="R41" s="153" t="str">
        <f t="shared" si="2"/>
        <v>○</v>
      </c>
      <c r="S41" s="148">
        <f t="shared" si="3"/>
        <v>39</v>
      </c>
      <c r="T41" s="146"/>
      <c r="U41" s="148"/>
      <c r="V41" s="146"/>
      <c r="W41" s="148"/>
      <c r="X41" s="147"/>
      <c r="Y41" s="147"/>
      <c r="Z41" s="147"/>
    </row>
    <row r="42" spans="1:26" ht="15" customHeight="1">
      <c r="A42">
        <v>1</v>
      </c>
      <c r="C42" s="415"/>
      <c r="D42" s="43" t="s">
        <v>38</v>
      </c>
      <c r="E42" s="43"/>
      <c r="F42" s="44"/>
      <c r="G42" s="166">
        <v>4</v>
      </c>
      <c r="H42" s="167">
        <v>14</v>
      </c>
      <c r="I42" s="167">
        <v>14</v>
      </c>
      <c r="J42" s="167">
        <v>34</v>
      </c>
      <c r="K42" s="168">
        <f t="shared" si="8"/>
        <v>62</v>
      </c>
      <c r="L42" s="169">
        <v>25</v>
      </c>
      <c r="M42" s="170">
        <v>37</v>
      </c>
      <c r="N42" s="171"/>
      <c r="O42" s="172">
        <v>6</v>
      </c>
      <c r="P42" s="173">
        <f t="shared" si="7"/>
        <v>6</v>
      </c>
      <c r="Q42" s="175"/>
      <c r="R42" s="153" t="str">
        <f t="shared" si="2"/>
        <v>○</v>
      </c>
      <c r="S42" s="148">
        <f t="shared" si="3"/>
        <v>62</v>
      </c>
      <c r="T42" s="146"/>
      <c r="U42" s="148"/>
      <c r="V42" s="146"/>
      <c r="W42" s="148"/>
      <c r="X42" s="147"/>
      <c r="Y42" s="147"/>
      <c r="Z42" s="147"/>
    </row>
    <row r="43" spans="1:26" ht="15" customHeight="1">
      <c r="A43">
        <v>1</v>
      </c>
      <c r="C43" s="415"/>
      <c r="D43" s="43" t="s">
        <v>39</v>
      </c>
      <c r="E43" s="43"/>
      <c r="F43" s="44"/>
      <c r="G43" s="166">
        <v>3</v>
      </c>
      <c r="H43" s="167">
        <v>7</v>
      </c>
      <c r="I43" s="167">
        <v>10</v>
      </c>
      <c r="J43" s="167">
        <v>7</v>
      </c>
      <c r="K43" s="168">
        <f t="shared" si="8"/>
        <v>24</v>
      </c>
      <c r="L43" s="169">
        <v>15</v>
      </c>
      <c r="M43" s="170">
        <v>9</v>
      </c>
      <c r="N43" s="171"/>
      <c r="O43" s="172">
        <v>6</v>
      </c>
      <c r="P43" s="173">
        <f t="shared" si="7"/>
        <v>6</v>
      </c>
      <c r="Q43" s="175">
        <v>1</v>
      </c>
      <c r="R43" s="153" t="str">
        <f t="shared" si="2"/>
        <v>○</v>
      </c>
      <c r="S43" s="148">
        <f t="shared" si="3"/>
        <v>24</v>
      </c>
      <c r="T43" s="146"/>
      <c r="U43" s="148"/>
      <c r="V43" s="146"/>
      <c r="W43" s="148"/>
      <c r="X43" s="147"/>
      <c r="Y43" s="147"/>
      <c r="Z43" s="147"/>
    </row>
    <row r="44" spans="1:26" ht="15" customHeight="1" thickBot="1">
      <c r="A44" s="23"/>
      <c r="B44" s="27">
        <f>COUNT(A36:A43)</f>
        <v>8</v>
      </c>
      <c r="C44" s="416"/>
      <c r="D44" s="45" t="s">
        <v>8</v>
      </c>
      <c r="E44" s="45"/>
      <c r="F44" s="46"/>
      <c r="G44" s="85">
        <f aca="true" t="shared" si="9" ref="G44:Q44">SUM(G36:G43)</f>
        <v>26</v>
      </c>
      <c r="H44" s="86">
        <f t="shared" si="9"/>
        <v>108</v>
      </c>
      <c r="I44" s="86">
        <f t="shared" si="9"/>
        <v>119</v>
      </c>
      <c r="J44" s="86">
        <f t="shared" si="9"/>
        <v>150</v>
      </c>
      <c r="K44" s="87">
        <f t="shared" si="9"/>
        <v>377</v>
      </c>
      <c r="L44" s="88">
        <f t="shared" si="9"/>
        <v>170</v>
      </c>
      <c r="M44" s="89">
        <f t="shared" si="9"/>
        <v>207</v>
      </c>
      <c r="N44" s="90">
        <f t="shared" si="9"/>
        <v>1</v>
      </c>
      <c r="O44" s="86">
        <f t="shared" si="9"/>
        <v>43</v>
      </c>
      <c r="P44" s="91">
        <f t="shared" si="9"/>
        <v>44</v>
      </c>
      <c r="Q44" s="85">
        <f t="shared" si="9"/>
        <v>2</v>
      </c>
      <c r="R44" s="153" t="str">
        <f t="shared" si="2"/>
        <v>○</v>
      </c>
      <c r="S44" s="148">
        <f t="shared" si="3"/>
        <v>377</v>
      </c>
      <c r="T44" s="146" t="str">
        <f>IF(U44=K44,"○","×")</f>
        <v>○</v>
      </c>
      <c r="U44" s="148">
        <f>SUM(H44:J44)</f>
        <v>377</v>
      </c>
      <c r="V44" s="146" t="str">
        <f>IF(P44=W44,"○","×")</f>
        <v>○</v>
      </c>
      <c r="W44" s="148">
        <f>SUM(N44:O44)</f>
        <v>44</v>
      </c>
      <c r="X44" s="147"/>
      <c r="Y44" s="147"/>
      <c r="Z44" s="147"/>
    </row>
    <row r="45" spans="1:26" ht="15" customHeight="1">
      <c r="A45">
        <v>1</v>
      </c>
      <c r="C45" s="414" t="s">
        <v>147</v>
      </c>
      <c r="D45" s="43" t="s">
        <v>40</v>
      </c>
      <c r="E45" s="43"/>
      <c r="F45" s="44"/>
      <c r="G45" s="157">
        <v>4</v>
      </c>
      <c r="H45" s="158">
        <v>25</v>
      </c>
      <c r="I45" s="158">
        <v>12</v>
      </c>
      <c r="J45" s="158">
        <v>20</v>
      </c>
      <c r="K45" s="159">
        <f aca="true" t="shared" si="10" ref="K45:K52">SUM(H45:J45)</f>
        <v>57</v>
      </c>
      <c r="L45" s="160">
        <v>29</v>
      </c>
      <c r="M45" s="161">
        <v>28</v>
      </c>
      <c r="N45" s="162">
        <v>0</v>
      </c>
      <c r="O45" s="163">
        <v>9</v>
      </c>
      <c r="P45" s="164">
        <f aca="true" t="shared" si="11" ref="P45:P52">SUM(N45:O45)</f>
        <v>9</v>
      </c>
      <c r="Q45" s="165">
        <v>2</v>
      </c>
      <c r="R45" s="153" t="str">
        <f t="shared" si="2"/>
        <v>○</v>
      </c>
      <c r="S45" s="148">
        <f t="shared" si="3"/>
        <v>57</v>
      </c>
      <c r="T45" s="146"/>
      <c r="U45" s="148"/>
      <c r="V45" s="146"/>
      <c r="W45" s="148"/>
      <c r="X45" s="147"/>
      <c r="Y45" s="147"/>
      <c r="Z45" s="147"/>
    </row>
    <row r="46" spans="1:26" ht="15" customHeight="1">
      <c r="A46">
        <v>1</v>
      </c>
      <c r="C46" s="415"/>
      <c r="D46" s="43" t="s">
        <v>41</v>
      </c>
      <c r="E46" s="43"/>
      <c r="F46" s="44"/>
      <c r="G46" s="157">
        <v>3</v>
      </c>
      <c r="H46" s="158">
        <v>18</v>
      </c>
      <c r="I46" s="158">
        <v>20</v>
      </c>
      <c r="J46" s="158">
        <v>18</v>
      </c>
      <c r="K46" s="159">
        <f t="shared" si="10"/>
        <v>56</v>
      </c>
      <c r="L46" s="160">
        <v>28</v>
      </c>
      <c r="M46" s="161">
        <v>28</v>
      </c>
      <c r="N46" s="162">
        <v>0</v>
      </c>
      <c r="O46" s="163">
        <v>8</v>
      </c>
      <c r="P46" s="164">
        <f t="shared" si="11"/>
        <v>8</v>
      </c>
      <c r="Q46" s="165">
        <v>1</v>
      </c>
      <c r="R46" s="153" t="str">
        <f t="shared" si="2"/>
        <v>○</v>
      </c>
      <c r="S46" s="148">
        <f t="shared" si="3"/>
        <v>56</v>
      </c>
      <c r="T46" s="146"/>
      <c r="U46" s="148"/>
      <c r="V46" s="146"/>
      <c r="W46" s="148"/>
      <c r="X46" s="147"/>
      <c r="Y46" s="147"/>
      <c r="Z46" s="147"/>
    </row>
    <row r="47" spans="1:26" ht="15" customHeight="1">
      <c r="A47">
        <v>1</v>
      </c>
      <c r="C47" s="415"/>
      <c r="D47" s="43" t="s">
        <v>42</v>
      </c>
      <c r="E47" s="43"/>
      <c r="F47" s="44"/>
      <c r="G47" s="157">
        <v>3</v>
      </c>
      <c r="H47" s="158">
        <v>23</v>
      </c>
      <c r="I47" s="158">
        <v>18</v>
      </c>
      <c r="J47" s="158">
        <v>21</v>
      </c>
      <c r="K47" s="159">
        <f t="shared" si="10"/>
        <v>62</v>
      </c>
      <c r="L47" s="160">
        <v>30</v>
      </c>
      <c r="M47" s="161">
        <v>32</v>
      </c>
      <c r="N47" s="162">
        <v>0</v>
      </c>
      <c r="O47" s="163">
        <v>7</v>
      </c>
      <c r="P47" s="164">
        <f t="shared" si="11"/>
        <v>7</v>
      </c>
      <c r="Q47" s="165">
        <v>1</v>
      </c>
      <c r="R47" s="153" t="str">
        <f t="shared" si="2"/>
        <v>○</v>
      </c>
      <c r="S47" s="148">
        <f t="shared" si="3"/>
        <v>62</v>
      </c>
      <c r="T47" s="146"/>
      <c r="U47" s="148"/>
      <c r="V47" s="146"/>
      <c r="W47" s="148"/>
      <c r="X47" s="147"/>
      <c r="Y47" s="147"/>
      <c r="Z47" s="147"/>
    </row>
    <row r="48" spans="1:26" ht="15" customHeight="1">
      <c r="A48">
        <v>1</v>
      </c>
      <c r="C48" s="415"/>
      <c r="D48" s="43" t="s">
        <v>188</v>
      </c>
      <c r="E48" s="43"/>
      <c r="F48" s="44"/>
      <c r="G48" s="157">
        <v>3</v>
      </c>
      <c r="H48" s="158">
        <v>17</v>
      </c>
      <c r="I48" s="158">
        <v>13</v>
      </c>
      <c r="J48" s="158">
        <v>19</v>
      </c>
      <c r="K48" s="159">
        <f>SUM(H48:J48)</f>
        <v>49</v>
      </c>
      <c r="L48" s="160">
        <v>22</v>
      </c>
      <c r="M48" s="161">
        <v>27</v>
      </c>
      <c r="N48" s="162">
        <v>0</v>
      </c>
      <c r="O48" s="163">
        <v>7</v>
      </c>
      <c r="P48" s="164">
        <f t="shared" si="11"/>
        <v>7</v>
      </c>
      <c r="Q48" s="165">
        <v>1</v>
      </c>
      <c r="R48" s="153" t="str">
        <f t="shared" si="2"/>
        <v>○</v>
      </c>
      <c r="S48" s="148">
        <f t="shared" si="3"/>
        <v>49</v>
      </c>
      <c r="T48" s="146"/>
      <c r="U48" s="148"/>
      <c r="V48" s="146"/>
      <c r="W48" s="148"/>
      <c r="X48" s="147"/>
      <c r="Y48" s="147"/>
      <c r="Z48" s="147"/>
    </row>
    <row r="49" spans="1:26" ht="15" customHeight="1">
      <c r="A49">
        <v>1</v>
      </c>
      <c r="C49" s="415"/>
      <c r="D49" s="43" t="s">
        <v>43</v>
      </c>
      <c r="E49" s="43"/>
      <c r="F49" s="44"/>
      <c r="G49" s="157">
        <v>6</v>
      </c>
      <c r="H49" s="158">
        <v>50</v>
      </c>
      <c r="I49" s="158">
        <v>43</v>
      </c>
      <c r="J49" s="158">
        <v>59</v>
      </c>
      <c r="K49" s="159">
        <f t="shared" si="10"/>
        <v>152</v>
      </c>
      <c r="L49" s="160">
        <v>65</v>
      </c>
      <c r="M49" s="161">
        <v>87</v>
      </c>
      <c r="N49" s="162">
        <v>1</v>
      </c>
      <c r="O49" s="163">
        <v>11</v>
      </c>
      <c r="P49" s="164">
        <f t="shared" si="11"/>
        <v>12</v>
      </c>
      <c r="Q49" s="165">
        <v>2</v>
      </c>
      <c r="R49" s="153" t="str">
        <f t="shared" si="2"/>
        <v>○</v>
      </c>
      <c r="S49" s="148">
        <f t="shared" si="3"/>
        <v>152</v>
      </c>
      <c r="T49" s="146"/>
      <c r="U49" s="148"/>
      <c r="V49" s="146"/>
      <c r="W49" s="148"/>
      <c r="X49" s="147"/>
      <c r="Y49" s="147"/>
      <c r="Z49" s="147"/>
    </row>
    <row r="50" spans="1:26" ht="15" customHeight="1">
      <c r="A50">
        <v>1</v>
      </c>
      <c r="C50" s="415"/>
      <c r="D50" s="43" t="s">
        <v>44</v>
      </c>
      <c r="E50" s="43"/>
      <c r="F50" s="44"/>
      <c r="G50" s="157">
        <v>4</v>
      </c>
      <c r="H50" s="158">
        <v>30</v>
      </c>
      <c r="I50" s="158">
        <v>26</v>
      </c>
      <c r="J50" s="158">
        <v>22</v>
      </c>
      <c r="K50" s="159">
        <f t="shared" si="10"/>
        <v>78</v>
      </c>
      <c r="L50" s="160">
        <v>28</v>
      </c>
      <c r="M50" s="161">
        <v>50</v>
      </c>
      <c r="N50" s="162">
        <v>0</v>
      </c>
      <c r="O50" s="163">
        <v>9</v>
      </c>
      <c r="P50" s="164">
        <f t="shared" si="11"/>
        <v>9</v>
      </c>
      <c r="Q50" s="165">
        <v>2</v>
      </c>
      <c r="R50" s="153" t="str">
        <f t="shared" si="2"/>
        <v>○</v>
      </c>
      <c r="S50" s="148">
        <f t="shared" si="3"/>
        <v>78</v>
      </c>
      <c r="T50" s="146"/>
      <c r="U50" s="148"/>
      <c r="V50" s="146"/>
      <c r="W50" s="148"/>
      <c r="X50" s="147"/>
      <c r="Y50" s="147"/>
      <c r="Z50" s="147"/>
    </row>
    <row r="51" spans="1:26" ht="15" customHeight="1">
      <c r="A51">
        <v>1</v>
      </c>
      <c r="C51" s="415"/>
      <c r="D51" s="43" t="s">
        <v>45</v>
      </c>
      <c r="E51" s="43"/>
      <c r="F51" s="44"/>
      <c r="G51" s="157">
        <v>3</v>
      </c>
      <c r="H51" s="158">
        <v>8</v>
      </c>
      <c r="I51" s="158">
        <v>11</v>
      </c>
      <c r="J51" s="158">
        <v>19</v>
      </c>
      <c r="K51" s="159">
        <f t="shared" si="10"/>
        <v>38</v>
      </c>
      <c r="L51" s="160">
        <v>19</v>
      </c>
      <c r="M51" s="161">
        <v>19</v>
      </c>
      <c r="N51" s="162">
        <v>0</v>
      </c>
      <c r="O51" s="163">
        <v>7</v>
      </c>
      <c r="P51" s="164">
        <f t="shared" si="11"/>
        <v>7</v>
      </c>
      <c r="Q51" s="165">
        <v>1</v>
      </c>
      <c r="R51" s="153" t="str">
        <f t="shared" si="2"/>
        <v>○</v>
      </c>
      <c r="S51" s="148">
        <f t="shared" si="3"/>
        <v>38</v>
      </c>
      <c r="T51" s="146"/>
      <c r="U51" s="148"/>
      <c r="V51" s="146"/>
      <c r="W51" s="148"/>
      <c r="X51" s="147"/>
      <c r="Y51" s="147"/>
      <c r="Z51" s="147"/>
    </row>
    <row r="52" spans="1:26" ht="15" customHeight="1">
      <c r="A52">
        <v>1</v>
      </c>
      <c r="C52" s="415"/>
      <c r="D52" s="43" t="s">
        <v>204</v>
      </c>
      <c r="E52" s="43"/>
      <c r="F52" s="44"/>
      <c r="G52" s="157">
        <v>3</v>
      </c>
      <c r="H52" s="158">
        <v>18</v>
      </c>
      <c r="I52" s="158">
        <v>25</v>
      </c>
      <c r="J52" s="158">
        <v>21</v>
      </c>
      <c r="K52" s="159">
        <f t="shared" si="10"/>
        <v>64</v>
      </c>
      <c r="L52" s="160">
        <v>33</v>
      </c>
      <c r="M52" s="161">
        <v>31</v>
      </c>
      <c r="N52" s="162"/>
      <c r="O52" s="163">
        <v>7</v>
      </c>
      <c r="P52" s="164">
        <f t="shared" si="11"/>
        <v>7</v>
      </c>
      <c r="Q52" s="165">
        <v>1</v>
      </c>
      <c r="R52" s="153" t="str">
        <f t="shared" si="2"/>
        <v>○</v>
      </c>
      <c r="S52" s="148">
        <f t="shared" si="3"/>
        <v>64</v>
      </c>
      <c r="T52" s="146"/>
      <c r="U52" s="148"/>
      <c r="V52" s="146"/>
      <c r="W52" s="148"/>
      <c r="X52" s="147"/>
      <c r="Y52" s="147"/>
      <c r="Z52" s="147"/>
    </row>
    <row r="53" spans="1:26" ht="15" customHeight="1" thickBot="1">
      <c r="A53" s="23"/>
      <c r="B53" s="27">
        <f>COUNT(A45:A52)</f>
        <v>8</v>
      </c>
      <c r="C53" s="416"/>
      <c r="D53" s="45" t="s">
        <v>8</v>
      </c>
      <c r="E53" s="45"/>
      <c r="F53" s="46"/>
      <c r="G53" s="65">
        <f>SUM(G45:G52)</f>
        <v>29</v>
      </c>
      <c r="H53" s="66">
        <f aca="true" t="shared" si="12" ref="H53:Q53">SUM(H45:H52)</f>
        <v>189</v>
      </c>
      <c r="I53" s="68">
        <f t="shared" si="12"/>
        <v>168</v>
      </c>
      <c r="J53" s="68">
        <f t="shared" si="12"/>
        <v>199</v>
      </c>
      <c r="K53" s="145">
        <f t="shared" si="12"/>
        <v>556</v>
      </c>
      <c r="L53" s="92">
        <f t="shared" si="12"/>
        <v>254</v>
      </c>
      <c r="M53" s="72">
        <f t="shared" si="12"/>
        <v>302</v>
      </c>
      <c r="N53" s="71">
        <f t="shared" si="12"/>
        <v>1</v>
      </c>
      <c r="O53" s="67">
        <f t="shared" si="12"/>
        <v>65</v>
      </c>
      <c r="P53" s="84">
        <f t="shared" si="12"/>
        <v>66</v>
      </c>
      <c r="Q53" s="84">
        <f t="shared" si="12"/>
        <v>11</v>
      </c>
      <c r="R53" s="153" t="str">
        <f t="shared" si="2"/>
        <v>○</v>
      </c>
      <c r="S53" s="148">
        <f t="shared" si="3"/>
        <v>556</v>
      </c>
      <c r="T53" s="146" t="str">
        <f>IF(U53=K53,"○","×")</f>
        <v>○</v>
      </c>
      <c r="U53" s="148">
        <f>SUM(H53:J53)</f>
        <v>556</v>
      </c>
      <c r="V53" s="146" t="str">
        <f>IF(P53=W53,"○","×")</f>
        <v>○</v>
      </c>
      <c r="W53" s="148">
        <f>SUM(N53:O53)</f>
        <v>66</v>
      </c>
      <c r="X53" s="147"/>
      <c r="Y53" s="147"/>
      <c r="Z53" s="147"/>
    </row>
    <row r="54" spans="1:26" ht="15" customHeight="1">
      <c r="A54">
        <v>1</v>
      </c>
      <c r="C54" s="414" t="s">
        <v>148</v>
      </c>
      <c r="D54" s="43" t="s">
        <v>187</v>
      </c>
      <c r="E54" s="43"/>
      <c r="F54" s="44"/>
      <c r="G54" s="73">
        <v>2</v>
      </c>
      <c r="H54" s="74"/>
      <c r="I54" s="74">
        <v>10</v>
      </c>
      <c r="J54" s="74">
        <v>10</v>
      </c>
      <c r="K54" s="75">
        <f>SUM(H54:J54)</f>
        <v>20</v>
      </c>
      <c r="L54" s="76">
        <v>11</v>
      </c>
      <c r="M54" s="77">
        <v>9</v>
      </c>
      <c r="N54" s="78">
        <v>0</v>
      </c>
      <c r="O54" s="79">
        <v>3</v>
      </c>
      <c r="P54" s="80">
        <f aca="true" t="shared" si="13" ref="P54:P81">SUM(N54:O54)</f>
        <v>3</v>
      </c>
      <c r="Q54" s="82"/>
      <c r="R54" s="153" t="str">
        <f t="shared" si="2"/>
        <v>○</v>
      </c>
      <c r="S54" s="148">
        <f t="shared" si="3"/>
        <v>20</v>
      </c>
      <c r="T54" s="146"/>
      <c r="U54" s="148"/>
      <c r="V54" s="146"/>
      <c r="W54" s="148"/>
      <c r="X54" s="147"/>
      <c r="Y54" s="147"/>
      <c r="Z54" s="147"/>
    </row>
    <row r="55" spans="1:26" ht="15" customHeight="1">
      <c r="A55">
        <v>1</v>
      </c>
      <c r="C55" s="415"/>
      <c r="D55" s="43" t="s">
        <v>46</v>
      </c>
      <c r="E55" s="43"/>
      <c r="F55" s="44"/>
      <c r="G55" s="73">
        <v>2</v>
      </c>
      <c r="H55" s="74"/>
      <c r="I55" s="74">
        <v>10</v>
      </c>
      <c r="J55" s="74">
        <v>9</v>
      </c>
      <c r="K55" s="75">
        <f aca="true" t="shared" si="14" ref="K55:K81">SUM(H55:J55)</f>
        <v>19</v>
      </c>
      <c r="L55" s="76">
        <v>10</v>
      </c>
      <c r="M55" s="77">
        <v>9</v>
      </c>
      <c r="N55" s="78">
        <v>0</v>
      </c>
      <c r="O55" s="79">
        <v>5</v>
      </c>
      <c r="P55" s="80">
        <f t="shared" si="13"/>
        <v>5</v>
      </c>
      <c r="Q55" s="82"/>
      <c r="R55" s="153" t="str">
        <f t="shared" si="2"/>
        <v>○</v>
      </c>
      <c r="S55" s="148">
        <f t="shared" si="3"/>
        <v>19</v>
      </c>
      <c r="T55" s="146"/>
      <c r="U55" s="148"/>
      <c r="V55" s="146"/>
      <c r="W55" s="148"/>
      <c r="X55" s="147"/>
      <c r="Y55" s="147"/>
      <c r="Z55" s="147"/>
    </row>
    <row r="56" spans="1:26" ht="15" customHeight="1">
      <c r="A56">
        <v>1</v>
      </c>
      <c r="C56" s="415"/>
      <c r="D56" s="43" t="s">
        <v>47</v>
      </c>
      <c r="E56" s="43"/>
      <c r="F56" s="44"/>
      <c r="G56" s="73">
        <v>3</v>
      </c>
      <c r="H56" s="74">
        <v>20</v>
      </c>
      <c r="I56" s="74">
        <v>11</v>
      </c>
      <c r="J56" s="74">
        <v>15</v>
      </c>
      <c r="K56" s="75">
        <f t="shared" si="14"/>
        <v>46</v>
      </c>
      <c r="L56" s="76">
        <v>23</v>
      </c>
      <c r="M56" s="77">
        <v>23</v>
      </c>
      <c r="N56" s="78">
        <v>0</v>
      </c>
      <c r="O56" s="79">
        <v>5</v>
      </c>
      <c r="P56" s="80">
        <f t="shared" si="13"/>
        <v>5</v>
      </c>
      <c r="Q56" s="82"/>
      <c r="R56" s="153" t="str">
        <f t="shared" si="2"/>
        <v>○</v>
      </c>
      <c r="S56" s="148">
        <f t="shared" si="3"/>
        <v>46</v>
      </c>
      <c r="T56" s="146"/>
      <c r="U56" s="148"/>
      <c r="V56" s="146"/>
      <c r="W56" s="148"/>
      <c r="X56" s="147"/>
      <c r="Y56" s="147"/>
      <c r="Z56" s="147"/>
    </row>
    <row r="57" spans="1:26" ht="15" customHeight="1">
      <c r="A57">
        <v>1</v>
      </c>
      <c r="C57" s="415"/>
      <c r="D57" s="43" t="s">
        <v>48</v>
      </c>
      <c r="E57" s="43"/>
      <c r="F57" s="44"/>
      <c r="G57" s="73">
        <v>2</v>
      </c>
      <c r="H57" s="74"/>
      <c r="I57" s="74">
        <v>18</v>
      </c>
      <c r="J57" s="74">
        <v>16</v>
      </c>
      <c r="K57" s="75">
        <f>SUM(H57:J57)</f>
        <v>34</v>
      </c>
      <c r="L57" s="76">
        <v>12</v>
      </c>
      <c r="M57" s="77">
        <v>22</v>
      </c>
      <c r="N57" s="78">
        <v>0</v>
      </c>
      <c r="O57" s="79">
        <v>12</v>
      </c>
      <c r="P57" s="80">
        <f t="shared" si="13"/>
        <v>12</v>
      </c>
      <c r="Q57" s="82"/>
      <c r="R57" s="153" t="str">
        <f t="shared" si="2"/>
        <v>○</v>
      </c>
      <c r="S57" s="148">
        <f t="shared" si="3"/>
        <v>34</v>
      </c>
      <c r="T57" s="146"/>
      <c r="U57" s="148"/>
      <c r="V57" s="146"/>
      <c r="W57" s="148"/>
      <c r="X57" s="147"/>
      <c r="Y57" s="147"/>
      <c r="Z57" s="147"/>
    </row>
    <row r="58" spans="1:26" ht="15" customHeight="1">
      <c r="A58">
        <v>1</v>
      </c>
      <c r="C58" s="415"/>
      <c r="D58" s="43" t="s">
        <v>49</v>
      </c>
      <c r="E58" s="43"/>
      <c r="F58" s="44"/>
      <c r="G58" s="73">
        <v>2</v>
      </c>
      <c r="H58" s="74"/>
      <c r="I58" s="74">
        <v>16</v>
      </c>
      <c r="J58" s="74">
        <v>24</v>
      </c>
      <c r="K58" s="75">
        <f t="shared" si="14"/>
        <v>40</v>
      </c>
      <c r="L58" s="76">
        <v>21</v>
      </c>
      <c r="M58" s="77">
        <v>19</v>
      </c>
      <c r="N58" s="78">
        <v>0</v>
      </c>
      <c r="O58" s="79">
        <v>3</v>
      </c>
      <c r="P58" s="80">
        <f t="shared" si="13"/>
        <v>3</v>
      </c>
      <c r="Q58" s="82"/>
      <c r="R58" s="153" t="str">
        <f t="shared" si="2"/>
        <v>○</v>
      </c>
      <c r="S58" s="148">
        <f t="shared" si="3"/>
        <v>40</v>
      </c>
      <c r="T58" s="146"/>
      <c r="U58" s="148"/>
      <c r="V58" s="146"/>
      <c r="W58" s="148"/>
      <c r="X58" s="147"/>
      <c r="Y58" s="147"/>
      <c r="Z58" s="147"/>
    </row>
    <row r="59" spans="1:26" ht="15" customHeight="1">
      <c r="A59">
        <v>1</v>
      </c>
      <c r="C59" s="415"/>
      <c r="D59" s="43" t="s">
        <v>50</v>
      </c>
      <c r="E59" s="43"/>
      <c r="F59" s="44"/>
      <c r="G59" s="73">
        <v>2</v>
      </c>
      <c r="H59" s="74"/>
      <c r="I59" s="74">
        <v>18</v>
      </c>
      <c r="J59" s="74">
        <v>17</v>
      </c>
      <c r="K59" s="75">
        <f t="shared" si="14"/>
        <v>35</v>
      </c>
      <c r="L59" s="76">
        <v>17</v>
      </c>
      <c r="M59" s="77">
        <v>18</v>
      </c>
      <c r="N59" s="78">
        <v>1</v>
      </c>
      <c r="O59" s="79">
        <v>4</v>
      </c>
      <c r="P59" s="80">
        <f t="shared" si="13"/>
        <v>5</v>
      </c>
      <c r="Q59" s="82"/>
      <c r="R59" s="153" t="str">
        <f t="shared" si="2"/>
        <v>○</v>
      </c>
      <c r="S59" s="148">
        <f t="shared" si="3"/>
        <v>35</v>
      </c>
      <c r="T59" s="146"/>
      <c r="U59" s="148"/>
      <c r="V59" s="146"/>
      <c r="W59" s="148"/>
      <c r="X59" s="147"/>
      <c r="Y59" s="147"/>
      <c r="Z59" s="147"/>
    </row>
    <row r="60" spans="1:26" ht="15" customHeight="1">
      <c r="A60">
        <v>1</v>
      </c>
      <c r="C60" s="415"/>
      <c r="D60" s="43" t="s">
        <v>51</v>
      </c>
      <c r="E60" s="43"/>
      <c r="F60" s="44"/>
      <c r="G60" s="73">
        <v>2</v>
      </c>
      <c r="H60" s="74"/>
      <c r="I60" s="74">
        <v>7</v>
      </c>
      <c r="J60" s="74">
        <v>4</v>
      </c>
      <c r="K60" s="75">
        <f t="shared" si="14"/>
        <v>11</v>
      </c>
      <c r="L60" s="76">
        <v>5</v>
      </c>
      <c r="M60" s="77">
        <v>6</v>
      </c>
      <c r="N60" s="78">
        <v>0</v>
      </c>
      <c r="O60" s="79">
        <v>3</v>
      </c>
      <c r="P60" s="80">
        <f t="shared" si="13"/>
        <v>3</v>
      </c>
      <c r="Q60" s="82"/>
      <c r="R60" s="153" t="str">
        <f t="shared" si="2"/>
        <v>○</v>
      </c>
      <c r="S60" s="148">
        <f t="shared" si="3"/>
        <v>11</v>
      </c>
      <c r="T60" s="146"/>
      <c r="U60" s="148"/>
      <c r="V60" s="146"/>
      <c r="W60" s="148"/>
      <c r="X60" s="147"/>
      <c r="Y60" s="147"/>
      <c r="Z60" s="147"/>
    </row>
    <row r="61" spans="1:26" ht="15" customHeight="1">
      <c r="A61">
        <v>1</v>
      </c>
      <c r="C61" s="415"/>
      <c r="D61" s="43" t="s">
        <v>52</v>
      </c>
      <c r="E61" s="43"/>
      <c r="F61" s="44"/>
      <c r="G61" s="73">
        <v>2</v>
      </c>
      <c r="H61" s="74"/>
      <c r="I61" s="74">
        <v>4</v>
      </c>
      <c r="J61" s="74">
        <v>5</v>
      </c>
      <c r="K61" s="75">
        <f t="shared" si="14"/>
        <v>9</v>
      </c>
      <c r="L61" s="76">
        <v>6</v>
      </c>
      <c r="M61" s="77">
        <v>3</v>
      </c>
      <c r="N61" s="78">
        <v>0</v>
      </c>
      <c r="O61" s="79">
        <v>10</v>
      </c>
      <c r="P61" s="80">
        <f t="shared" si="13"/>
        <v>10</v>
      </c>
      <c r="Q61" s="82"/>
      <c r="R61" s="153" t="str">
        <f t="shared" si="2"/>
        <v>○</v>
      </c>
      <c r="S61" s="148">
        <f t="shared" si="3"/>
        <v>9</v>
      </c>
      <c r="T61" s="146"/>
      <c r="U61" s="148"/>
      <c r="V61" s="146"/>
      <c r="W61" s="148"/>
      <c r="X61" s="147"/>
      <c r="Y61" s="147"/>
      <c r="Z61" s="147"/>
    </row>
    <row r="62" spans="1:26" ht="15" customHeight="1">
      <c r="A62">
        <v>1</v>
      </c>
      <c r="C62" s="415"/>
      <c r="D62" s="43" t="s">
        <v>53</v>
      </c>
      <c r="E62" s="43"/>
      <c r="F62" s="44"/>
      <c r="G62" s="73">
        <v>2</v>
      </c>
      <c r="H62" s="74"/>
      <c r="I62" s="74">
        <v>5</v>
      </c>
      <c r="J62" s="74">
        <v>11</v>
      </c>
      <c r="K62" s="75">
        <f t="shared" si="14"/>
        <v>16</v>
      </c>
      <c r="L62" s="76">
        <v>8</v>
      </c>
      <c r="M62" s="77">
        <v>8</v>
      </c>
      <c r="N62" s="78"/>
      <c r="O62" s="79">
        <v>9</v>
      </c>
      <c r="P62" s="80">
        <f t="shared" si="13"/>
        <v>9</v>
      </c>
      <c r="Q62" s="82"/>
      <c r="R62" s="153" t="str">
        <f t="shared" si="2"/>
        <v>○</v>
      </c>
      <c r="S62" s="148">
        <f t="shared" si="3"/>
        <v>16</v>
      </c>
      <c r="T62" s="146"/>
      <c r="U62" s="148"/>
      <c r="V62" s="146"/>
      <c r="W62" s="148"/>
      <c r="X62" s="147"/>
      <c r="Y62" s="147"/>
      <c r="Z62" s="147"/>
    </row>
    <row r="63" spans="1:26" ht="15" customHeight="1">
      <c r="A63">
        <v>1</v>
      </c>
      <c r="C63" s="415"/>
      <c r="D63" s="43" t="s">
        <v>54</v>
      </c>
      <c r="E63" s="43"/>
      <c r="F63" s="44"/>
      <c r="G63" s="73">
        <v>2</v>
      </c>
      <c r="H63" s="74"/>
      <c r="I63" s="74">
        <v>14</v>
      </c>
      <c r="J63" s="74">
        <v>21</v>
      </c>
      <c r="K63" s="75">
        <f t="shared" si="14"/>
        <v>35</v>
      </c>
      <c r="L63" s="76">
        <v>21</v>
      </c>
      <c r="M63" s="77">
        <v>14</v>
      </c>
      <c r="N63" s="78"/>
      <c r="O63" s="79">
        <v>3</v>
      </c>
      <c r="P63" s="80">
        <f t="shared" si="13"/>
        <v>3</v>
      </c>
      <c r="Q63" s="82"/>
      <c r="R63" s="153" t="str">
        <f t="shared" si="2"/>
        <v>○</v>
      </c>
      <c r="S63" s="148">
        <f t="shared" si="3"/>
        <v>35</v>
      </c>
      <c r="T63" s="146"/>
      <c r="U63" s="148"/>
      <c r="V63" s="146"/>
      <c r="W63" s="148"/>
      <c r="X63" s="147"/>
      <c r="Y63" s="147"/>
      <c r="Z63" s="147"/>
    </row>
    <row r="64" spans="1:26" ht="15" customHeight="1">
      <c r="A64">
        <v>1</v>
      </c>
      <c r="C64" s="415"/>
      <c r="D64" s="43" t="s">
        <v>189</v>
      </c>
      <c r="E64" s="43"/>
      <c r="F64" s="44"/>
      <c r="G64" s="73">
        <v>3</v>
      </c>
      <c r="H64" s="74">
        <v>24</v>
      </c>
      <c r="I64" s="74">
        <v>14</v>
      </c>
      <c r="J64" s="74">
        <v>16</v>
      </c>
      <c r="K64" s="75">
        <f t="shared" si="14"/>
        <v>54</v>
      </c>
      <c r="L64" s="76">
        <v>31</v>
      </c>
      <c r="M64" s="77">
        <v>23</v>
      </c>
      <c r="N64" s="78"/>
      <c r="O64" s="79">
        <v>5</v>
      </c>
      <c r="P64" s="80">
        <f t="shared" si="13"/>
        <v>5</v>
      </c>
      <c r="Q64" s="82"/>
      <c r="R64" s="153" t="str">
        <f t="shared" si="2"/>
        <v>○</v>
      </c>
      <c r="S64" s="148">
        <f t="shared" si="3"/>
        <v>54</v>
      </c>
      <c r="T64" s="146"/>
      <c r="U64" s="148"/>
      <c r="V64" s="146"/>
      <c r="W64" s="148"/>
      <c r="X64" s="147"/>
      <c r="Y64" s="147"/>
      <c r="Z64" s="147"/>
    </row>
    <row r="65" spans="1:26" ht="15" customHeight="1">
      <c r="A65">
        <v>1</v>
      </c>
      <c r="C65" s="415"/>
      <c r="D65" s="43" t="s">
        <v>55</v>
      </c>
      <c r="E65" s="43"/>
      <c r="F65" s="44"/>
      <c r="G65" s="73">
        <v>2</v>
      </c>
      <c r="H65" s="74"/>
      <c r="I65" s="74">
        <v>20</v>
      </c>
      <c r="J65" s="74">
        <v>31</v>
      </c>
      <c r="K65" s="75">
        <f t="shared" si="14"/>
        <v>51</v>
      </c>
      <c r="L65" s="76">
        <v>29</v>
      </c>
      <c r="M65" s="77">
        <v>22</v>
      </c>
      <c r="N65" s="78"/>
      <c r="O65" s="79">
        <v>3</v>
      </c>
      <c r="P65" s="80">
        <f t="shared" si="13"/>
        <v>3</v>
      </c>
      <c r="Q65" s="82"/>
      <c r="R65" s="153" t="str">
        <f t="shared" si="2"/>
        <v>○</v>
      </c>
      <c r="S65" s="148">
        <f t="shared" si="3"/>
        <v>51</v>
      </c>
      <c r="T65" s="146"/>
      <c r="U65" s="148"/>
      <c r="V65" s="146"/>
      <c r="W65" s="148"/>
      <c r="X65" s="147"/>
      <c r="Y65" s="147"/>
      <c r="Z65" s="147"/>
    </row>
    <row r="66" spans="1:26" ht="15" customHeight="1">
      <c r="A66">
        <v>1</v>
      </c>
      <c r="C66" s="415"/>
      <c r="D66" s="43" t="s">
        <v>56</v>
      </c>
      <c r="E66" s="43"/>
      <c r="F66" s="44"/>
      <c r="G66" s="73">
        <v>2</v>
      </c>
      <c r="H66" s="74"/>
      <c r="I66" s="74">
        <v>16</v>
      </c>
      <c r="J66" s="74">
        <v>21</v>
      </c>
      <c r="K66" s="75">
        <f t="shared" si="14"/>
        <v>37</v>
      </c>
      <c r="L66" s="76">
        <v>19</v>
      </c>
      <c r="M66" s="77">
        <v>18</v>
      </c>
      <c r="N66" s="78">
        <v>1</v>
      </c>
      <c r="O66" s="79">
        <v>2</v>
      </c>
      <c r="P66" s="80">
        <f t="shared" si="13"/>
        <v>3</v>
      </c>
      <c r="Q66" s="82"/>
      <c r="R66" s="153" t="str">
        <f t="shared" si="2"/>
        <v>○</v>
      </c>
      <c r="S66" s="148">
        <f t="shared" si="3"/>
        <v>37</v>
      </c>
      <c r="T66" s="146"/>
      <c r="U66" s="148"/>
      <c r="V66" s="146"/>
      <c r="W66" s="148"/>
      <c r="X66" s="147"/>
      <c r="Y66" s="147"/>
      <c r="Z66" s="147"/>
    </row>
    <row r="67" spans="1:26" ht="15" customHeight="1">
      <c r="A67">
        <v>1</v>
      </c>
      <c r="C67" s="415"/>
      <c r="D67" s="43" t="s">
        <v>186</v>
      </c>
      <c r="E67" s="43"/>
      <c r="F67" s="44"/>
      <c r="G67" s="73">
        <v>3</v>
      </c>
      <c r="H67" s="74">
        <v>22</v>
      </c>
      <c r="I67" s="74">
        <v>7</v>
      </c>
      <c r="J67" s="74">
        <v>9</v>
      </c>
      <c r="K67" s="75">
        <f t="shared" si="14"/>
        <v>38</v>
      </c>
      <c r="L67" s="76">
        <v>23</v>
      </c>
      <c r="M67" s="77">
        <v>15</v>
      </c>
      <c r="N67" s="78"/>
      <c r="O67" s="79">
        <v>4</v>
      </c>
      <c r="P67" s="80">
        <f t="shared" si="13"/>
        <v>4</v>
      </c>
      <c r="Q67" s="82"/>
      <c r="R67" s="153" t="str">
        <f t="shared" si="2"/>
        <v>○</v>
      </c>
      <c r="S67" s="148">
        <f t="shared" si="3"/>
        <v>38</v>
      </c>
      <c r="T67" s="146"/>
      <c r="U67" s="148"/>
      <c r="V67" s="146"/>
      <c r="W67" s="148"/>
      <c r="X67" s="147"/>
      <c r="Y67" s="147"/>
      <c r="Z67" s="147"/>
    </row>
    <row r="68" spans="1:26" ht="15" customHeight="1">
      <c r="A68">
        <v>1</v>
      </c>
      <c r="C68" s="415"/>
      <c r="D68" s="43" t="s">
        <v>190</v>
      </c>
      <c r="E68" s="43"/>
      <c r="F68" s="44"/>
      <c r="G68" s="73">
        <v>2</v>
      </c>
      <c r="H68" s="74"/>
      <c r="I68" s="74">
        <v>14</v>
      </c>
      <c r="J68" s="74">
        <v>13</v>
      </c>
      <c r="K68" s="75">
        <f t="shared" si="14"/>
        <v>27</v>
      </c>
      <c r="L68" s="76">
        <v>10</v>
      </c>
      <c r="M68" s="77">
        <v>17</v>
      </c>
      <c r="N68" s="78"/>
      <c r="O68" s="79">
        <v>3</v>
      </c>
      <c r="P68" s="80">
        <f t="shared" si="13"/>
        <v>3</v>
      </c>
      <c r="Q68" s="82">
        <v>1</v>
      </c>
      <c r="R68" s="153" t="str">
        <f t="shared" si="2"/>
        <v>○</v>
      </c>
      <c r="S68" s="148">
        <f t="shared" si="3"/>
        <v>27</v>
      </c>
      <c r="T68" s="146"/>
      <c r="U68" s="148"/>
      <c r="V68" s="146"/>
      <c r="W68" s="148"/>
      <c r="X68" s="147"/>
      <c r="Y68" s="147"/>
      <c r="Z68" s="147"/>
    </row>
    <row r="69" spans="1:26" ht="15" customHeight="1" thickBot="1">
      <c r="A69" s="23"/>
      <c r="B69" s="27">
        <f>COUNT(A54:A68)</f>
        <v>15</v>
      </c>
      <c r="C69" s="416"/>
      <c r="D69" s="45" t="s">
        <v>8</v>
      </c>
      <c r="E69" s="45"/>
      <c r="F69" s="46"/>
      <c r="G69" s="65">
        <f>SUM(G54:G68)</f>
        <v>33</v>
      </c>
      <c r="H69" s="67">
        <f aca="true" t="shared" si="15" ref="H69:P69">SUM(H54:H68)</f>
        <v>66</v>
      </c>
      <c r="I69" s="67">
        <f t="shared" si="15"/>
        <v>184</v>
      </c>
      <c r="J69" s="67">
        <f t="shared" si="15"/>
        <v>222</v>
      </c>
      <c r="K69" s="83">
        <f t="shared" si="15"/>
        <v>472</v>
      </c>
      <c r="L69" s="69">
        <f>SUM(L54:L68)</f>
        <v>246</v>
      </c>
      <c r="M69" s="72">
        <f>SUM(M54:M68)</f>
        <v>226</v>
      </c>
      <c r="N69" s="71">
        <f>SUM(N54:N68)</f>
        <v>2</v>
      </c>
      <c r="O69" s="67">
        <f>SUM(O54:O68)</f>
        <v>74</v>
      </c>
      <c r="P69" s="72">
        <f t="shared" si="15"/>
        <v>76</v>
      </c>
      <c r="Q69" s="72">
        <f>SUM(Q54:Q68)</f>
        <v>1</v>
      </c>
      <c r="R69" s="153" t="str">
        <f t="shared" si="2"/>
        <v>○</v>
      </c>
      <c r="S69" s="148">
        <f t="shared" si="3"/>
        <v>472</v>
      </c>
      <c r="T69" s="146" t="str">
        <f>IF(U69=K69,"○","×")</f>
        <v>○</v>
      </c>
      <c r="U69" s="148">
        <f>SUM(H69:J69)</f>
        <v>472</v>
      </c>
      <c r="V69" s="146" t="str">
        <f>IF(P69=W69,"○","×")</f>
        <v>○</v>
      </c>
      <c r="W69" s="148">
        <f>SUM(N69:O69)</f>
        <v>76</v>
      </c>
      <c r="X69" s="147"/>
      <c r="Y69" s="147"/>
      <c r="Z69" s="147"/>
    </row>
    <row r="70" spans="1:26" ht="15" customHeight="1">
      <c r="A70">
        <v>1</v>
      </c>
      <c r="C70" s="390" t="s">
        <v>175</v>
      </c>
      <c r="D70" s="399" t="s">
        <v>222</v>
      </c>
      <c r="E70" s="400"/>
      <c r="F70" s="401"/>
      <c r="G70" s="157">
        <v>3</v>
      </c>
      <c r="H70" s="158">
        <v>17</v>
      </c>
      <c r="I70" s="158">
        <v>21</v>
      </c>
      <c r="J70" s="158">
        <v>28</v>
      </c>
      <c r="K70" s="159">
        <f t="shared" si="14"/>
        <v>66</v>
      </c>
      <c r="L70" s="160">
        <v>31</v>
      </c>
      <c r="M70" s="161">
        <v>35</v>
      </c>
      <c r="N70" s="162">
        <v>0</v>
      </c>
      <c r="O70" s="163">
        <v>3</v>
      </c>
      <c r="P70" s="164">
        <f t="shared" si="13"/>
        <v>3</v>
      </c>
      <c r="Q70" s="165">
        <v>1</v>
      </c>
      <c r="R70" s="153" t="str">
        <f t="shared" si="2"/>
        <v>○</v>
      </c>
      <c r="S70" s="148">
        <f t="shared" si="3"/>
        <v>66</v>
      </c>
      <c r="T70" s="146"/>
      <c r="U70" s="148"/>
      <c r="V70" s="146"/>
      <c r="W70" s="148"/>
      <c r="X70" s="147"/>
      <c r="Y70" s="147"/>
      <c r="Z70" s="147"/>
    </row>
    <row r="71" spans="1:26" ht="15" customHeight="1">
      <c r="A71">
        <v>1</v>
      </c>
      <c r="C71" s="391"/>
      <c r="D71" s="402" t="s">
        <v>223</v>
      </c>
      <c r="E71" s="403"/>
      <c r="F71" s="404"/>
      <c r="G71" s="177">
        <v>3</v>
      </c>
      <c r="H71" s="178">
        <v>11</v>
      </c>
      <c r="I71" s="178">
        <v>17</v>
      </c>
      <c r="J71" s="178">
        <v>20</v>
      </c>
      <c r="K71" s="179">
        <f t="shared" si="14"/>
        <v>48</v>
      </c>
      <c r="L71" s="180">
        <v>28</v>
      </c>
      <c r="M71" s="181">
        <v>20</v>
      </c>
      <c r="N71" s="182">
        <v>0</v>
      </c>
      <c r="O71" s="183">
        <v>3</v>
      </c>
      <c r="P71" s="184">
        <f t="shared" si="13"/>
        <v>3</v>
      </c>
      <c r="Q71" s="185">
        <v>1</v>
      </c>
      <c r="R71" s="153" t="str">
        <f t="shared" si="2"/>
        <v>○</v>
      </c>
      <c r="S71" s="148">
        <f t="shared" si="3"/>
        <v>48</v>
      </c>
      <c r="T71" s="146"/>
      <c r="U71" s="148"/>
      <c r="V71" s="146"/>
      <c r="W71" s="148"/>
      <c r="X71" s="147"/>
      <c r="Y71" s="147"/>
      <c r="Z71" s="147"/>
    </row>
    <row r="72" spans="1:26" ht="15" customHeight="1">
      <c r="A72">
        <v>1</v>
      </c>
      <c r="C72" s="391"/>
      <c r="D72" s="402" t="s">
        <v>224</v>
      </c>
      <c r="E72" s="403"/>
      <c r="F72" s="404"/>
      <c r="G72" s="157">
        <v>3</v>
      </c>
      <c r="H72" s="158">
        <v>9</v>
      </c>
      <c r="I72" s="158">
        <v>9</v>
      </c>
      <c r="J72" s="158">
        <v>15</v>
      </c>
      <c r="K72" s="159">
        <f t="shared" si="14"/>
        <v>33</v>
      </c>
      <c r="L72" s="160">
        <v>17</v>
      </c>
      <c r="M72" s="161">
        <v>16</v>
      </c>
      <c r="N72" s="162">
        <v>0</v>
      </c>
      <c r="O72" s="163">
        <v>4</v>
      </c>
      <c r="P72" s="164">
        <f t="shared" si="13"/>
        <v>4</v>
      </c>
      <c r="Q72" s="165">
        <v>1</v>
      </c>
      <c r="R72" s="153" t="str">
        <f t="shared" si="2"/>
        <v>○</v>
      </c>
      <c r="S72" s="148">
        <f t="shared" si="3"/>
        <v>33</v>
      </c>
      <c r="T72" s="146"/>
      <c r="U72" s="148"/>
      <c r="V72" s="146"/>
      <c r="W72" s="148"/>
      <c r="X72" s="147"/>
      <c r="Y72" s="147"/>
      <c r="Z72" s="147"/>
    </row>
    <row r="73" spans="1:26" ht="15" customHeight="1">
      <c r="A73">
        <v>1</v>
      </c>
      <c r="C73" s="391"/>
      <c r="D73" s="402" t="s">
        <v>225</v>
      </c>
      <c r="E73" s="403"/>
      <c r="F73" s="404"/>
      <c r="G73" s="157">
        <v>5</v>
      </c>
      <c r="H73" s="158">
        <v>15</v>
      </c>
      <c r="I73" s="158">
        <v>34</v>
      </c>
      <c r="J73" s="158">
        <v>38</v>
      </c>
      <c r="K73" s="159">
        <f t="shared" si="14"/>
        <v>87</v>
      </c>
      <c r="L73" s="160">
        <v>40</v>
      </c>
      <c r="M73" s="161">
        <v>47</v>
      </c>
      <c r="N73" s="162">
        <v>0</v>
      </c>
      <c r="O73" s="163">
        <v>5</v>
      </c>
      <c r="P73" s="164">
        <f t="shared" si="13"/>
        <v>5</v>
      </c>
      <c r="Q73" s="165">
        <v>1</v>
      </c>
      <c r="R73" s="153" t="str">
        <f t="shared" si="2"/>
        <v>○</v>
      </c>
      <c r="S73" s="148">
        <f t="shared" si="3"/>
        <v>87</v>
      </c>
      <c r="T73" s="146"/>
      <c r="U73" s="148"/>
      <c r="V73" s="146"/>
      <c r="W73" s="148"/>
      <c r="X73" s="147"/>
      <c r="Y73" s="147"/>
      <c r="Z73" s="147"/>
    </row>
    <row r="74" spans="1:26" ht="15" customHeight="1">
      <c r="A74">
        <v>1</v>
      </c>
      <c r="C74" s="391"/>
      <c r="D74" s="402" t="s">
        <v>226</v>
      </c>
      <c r="E74" s="403"/>
      <c r="F74" s="404"/>
      <c r="G74" s="157">
        <v>2</v>
      </c>
      <c r="H74" s="158">
        <v>0</v>
      </c>
      <c r="I74" s="158">
        <v>6</v>
      </c>
      <c r="J74" s="158">
        <v>11</v>
      </c>
      <c r="K74" s="159">
        <f t="shared" si="14"/>
        <v>17</v>
      </c>
      <c r="L74" s="160">
        <v>11</v>
      </c>
      <c r="M74" s="161">
        <v>6</v>
      </c>
      <c r="N74" s="162">
        <v>0</v>
      </c>
      <c r="O74" s="163">
        <v>3</v>
      </c>
      <c r="P74" s="164">
        <f t="shared" si="13"/>
        <v>3</v>
      </c>
      <c r="Q74" s="165">
        <v>1</v>
      </c>
      <c r="R74" s="153" t="str">
        <f t="shared" si="2"/>
        <v>○</v>
      </c>
      <c r="S74" s="148">
        <f t="shared" si="3"/>
        <v>17</v>
      </c>
      <c r="T74" s="146"/>
      <c r="U74" s="148"/>
      <c r="V74" s="146"/>
      <c r="W74" s="148"/>
      <c r="X74" s="147"/>
      <c r="Y74" s="147"/>
      <c r="Z74" s="147"/>
    </row>
    <row r="75" spans="1:26" ht="15" customHeight="1" thickBot="1">
      <c r="A75" s="23"/>
      <c r="B75" s="27">
        <f>COUNT(A70:A74)</f>
        <v>5</v>
      </c>
      <c r="C75" s="392"/>
      <c r="D75" s="45" t="s">
        <v>8</v>
      </c>
      <c r="E75" s="45"/>
      <c r="F75" s="46"/>
      <c r="G75" s="65">
        <f>SUM(G70:G74)</f>
        <v>16</v>
      </c>
      <c r="H75" s="67">
        <f>SUM(H70:H74)</f>
        <v>52</v>
      </c>
      <c r="I75" s="67">
        <f aca="true" t="shared" si="16" ref="I75:P75">SUM(I70:I74)</f>
        <v>87</v>
      </c>
      <c r="J75" s="67">
        <f t="shared" si="16"/>
        <v>112</v>
      </c>
      <c r="K75" s="145">
        <f>SUM(K70:K74)</f>
        <v>251</v>
      </c>
      <c r="L75" s="69">
        <f t="shared" si="16"/>
        <v>127</v>
      </c>
      <c r="M75" s="72">
        <f t="shared" si="16"/>
        <v>124</v>
      </c>
      <c r="N75" s="71">
        <f t="shared" si="16"/>
        <v>0</v>
      </c>
      <c r="O75" s="67">
        <f t="shared" si="16"/>
        <v>18</v>
      </c>
      <c r="P75" s="72">
        <f t="shared" si="16"/>
        <v>18</v>
      </c>
      <c r="Q75" s="72">
        <f>SUM(Q70:Q74)</f>
        <v>5</v>
      </c>
      <c r="R75" s="153" t="str">
        <f t="shared" si="2"/>
        <v>○</v>
      </c>
      <c r="S75" s="148">
        <f t="shared" si="3"/>
        <v>251</v>
      </c>
      <c r="T75" s="146" t="str">
        <f>IF(U75=K75,"○","×")</f>
        <v>○</v>
      </c>
      <c r="U75" s="148">
        <f>SUM(H75:J75)</f>
        <v>251</v>
      </c>
      <c r="V75" s="146" t="str">
        <f>IF(P75=W75,"○","×")</f>
        <v>○</v>
      </c>
      <c r="W75" s="148">
        <f>SUM(N75:O75)</f>
        <v>18</v>
      </c>
      <c r="X75" s="147"/>
      <c r="Y75" s="147"/>
      <c r="Z75" s="147"/>
    </row>
    <row r="76" spans="1:26" ht="15" customHeight="1">
      <c r="A76">
        <v>1</v>
      </c>
      <c r="C76" s="405" t="s">
        <v>165</v>
      </c>
      <c r="D76" s="43" t="s">
        <v>57</v>
      </c>
      <c r="E76" s="43"/>
      <c r="F76" s="44"/>
      <c r="G76" s="157">
        <v>3</v>
      </c>
      <c r="H76" s="158">
        <v>15</v>
      </c>
      <c r="I76" s="158">
        <v>7</v>
      </c>
      <c r="J76" s="158">
        <v>17</v>
      </c>
      <c r="K76" s="159">
        <f t="shared" si="14"/>
        <v>39</v>
      </c>
      <c r="L76" s="160">
        <v>18</v>
      </c>
      <c r="M76" s="161">
        <v>21</v>
      </c>
      <c r="N76" s="162"/>
      <c r="O76" s="163">
        <v>5</v>
      </c>
      <c r="P76" s="164">
        <f t="shared" si="13"/>
        <v>5</v>
      </c>
      <c r="Q76" s="165">
        <v>2</v>
      </c>
      <c r="R76" s="153" t="str">
        <f aca="true" t="shared" si="17" ref="R76:R139">IF(K76=S76,"○","×")</f>
        <v>○</v>
      </c>
      <c r="S76" s="148">
        <f aca="true" t="shared" si="18" ref="S76:S139">SUM(L76:M76)</f>
        <v>39</v>
      </c>
      <c r="T76" s="146"/>
      <c r="U76" s="148"/>
      <c r="V76" s="146"/>
      <c r="W76" s="148"/>
      <c r="X76" s="147"/>
      <c r="Y76" s="147"/>
      <c r="Z76" s="147"/>
    </row>
    <row r="77" spans="1:26" ht="15" customHeight="1">
      <c r="A77">
        <v>1</v>
      </c>
      <c r="C77" s="406"/>
      <c r="D77" s="43" t="s">
        <v>227</v>
      </c>
      <c r="E77" s="43"/>
      <c r="F77" s="44"/>
      <c r="G77" s="157">
        <v>2</v>
      </c>
      <c r="H77" s="158"/>
      <c r="I77" s="158">
        <v>4</v>
      </c>
      <c r="J77" s="158">
        <v>2</v>
      </c>
      <c r="K77" s="159">
        <f t="shared" si="14"/>
        <v>6</v>
      </c>
      <c r="L77" s="160">
        <v>2</v>
      </c>
      <c r="M77" s="161">
        <v>4</v>
      </c>
      <c r="N77" s="162"/>
      <c r="O77" s="163">
        <v>3</v>
      </c>
      <c r="P77" s="164">
        <f t="shared" si="13"/>
        <v>3</v>
      </c>
      <c r="Q77" s="165"/>
      <c r="R77" s="153" t="str">
        <f t="shared" si="17"/>
        <v>○</v>
      </c>
      <c r="S77" s="148">
        <f t="shared" si="18"/>
        <v>6</v>
      </c>
      <c r="T77" s="146"/>
      <c r="U77" s="148"/>
      <c r="V77" s="146"/>
      <c r="W77" s="148"/>
      <c r="X77" s="147"/>
      <c r="Y77" s="147"/>
      <c r="Z77" s="147"/>
    </row>
    <row r="78" spans="1:26" ht="15" customHeight="1" thickBot="1">
      <c r="A78" s="23"/>
      <c r="B78" s="27">
        <f>COUNT(A76:A77)</f>
        <v>2</v>
      </c>
      <c r="C78" s="407"/>
      <c r="D78" s="45" t="s">
        <v>135</v>
      </c>
      <c r="E78" s="45"/>
      <c r="F78" s="46"/>
      <c r="G78" s="65">
        <f>SUM(G76:G77)</f>
        <v>5</v>
      </c>
      <c r="H78" s="67">
        <f aca="true" t="shared" si="19" ref="H78:Q78">SUM(H76:H77)</f>
        <v>15</v>
      </c>
      <c r="I78" s="67">
        <f t="shared" si="19"/>
        <v>11</v>
      </c>
      <c r="J78" s="67">
        <f t="shared" si="19"/>
        <v>19</v>
      </c>
      <c r="K78" s="83">
        <f>SUM(K76:K77)</f>
        <v>45</v>
      </c>
      <c r="L78" s="69">
        <f t="shared" si="19"/>
        <v>20</v>
      </c>
      <c r="M78" s="72">
        <f t="shared" si="19"/>
        <v>25</v>
      </c>
      <c r="N78" s="71">
        <f t="shared" si="19"/>
        <v>0</v>
      </c>
      <c r="O78" s="67">
        <f t="shared" si="19"/>
        <v>8</v>
      </c>
      <c r="P78" s="72">
        <f t="shared" si="19"/>
        <v>8</v>
      </c>
      <c r="Q78" s="72">
        <f t="shared" si="19"/>
        <v>2</v>
      </c>
      <c r="R78" s="153" t="str">
        <f t="shared" si="17"/>
        <v>○</v>
      </c>
      <c r="S78" s="148">
        <f t="shared" si="18"/>
        <v>45</v>
      </c>
      <c r="T78" s="146" t="str">
        <f>IF(U78=K78,"○","×")</f>
        <v>○</v>
      </c>
      <c r="U78" s="148">
        <f>SUM(H78:J78)</f>
        <v>45</v>
      </c>
      <c r="V78" s="146" t="str">
        <f>IF(P78=W78,"○","×")</f>
        <v>○</v>
      </c>
      <c r="W78" s="148">
        <f>SUM(N78:O78)</f>
        <v>8</v>
      </c>
      <c r="X78" s="147"/>
      <c r="Y78" s="147"/>
      <c r="Z78" s="147"/>
    </row>
    <row r="79" spans="1:26" ht="15" customHeight="1">
      <c r="A79">
        <v>1</v>
      </c>
      <c r="C79" s="383" t="s">
        <v>166</v>
      </c>
      <c r="D79" s="43" t="s">
        <v>58</v>
      </c>
      <c r="E79" s="43"/>
      <c r="F79" s="44"/>
      <c r="G79" s="157">
        <v>2</v>
      </c>
      <c r="H79" s="158"/>
      <c r="I79" s="158">
        <v>4</v>
      </c>
      <c r="J79" s="158">
        <v>5</v>
      </c>
      <c r="K79" s="159">
        <f t="shared" si="14"/>
        <v>9</v>
      </c>
      <c r="L79" s="160">
        <v>6</v>
      </c>
      <c r="M79" s="161">
        <v>3</v>
      </c>
      <c r="N79" s="162">
        <v>0</v>
      </c>
      <c r="O79" s="163">
        <v>4</v>
      </c>
      <c r="P79" s="164">
        <f t="shared" si="13"/>
        <v>4</v>
      </c>
      <c r="Q79" s="165"/>
      <c r="R79" s="153" t="str">
        <f t="shared" si="17"/>
        <v>○</v>
      </c>
      <c r="S79" s="148">
        <f t="shared" si="18"/>
        <v>9</v>
      </c>
      <c r="T79" s="146"/>
      <c r="U79" s="148"/>
      <c r="V79" s="146"/>
      <c r="W79" s="148"/>
      <c r="X79" s="147"/>
      <c r="Y79" s="147"/>
      <c r="Z79" s="147"/>
    </row>
    <row r="80" spans="1:26" ht="15" customHeight="1">
      <c r="A80">
        <v>1</v>
      </c>
      <c r="C80" s="384"/>
      <c r="D80" s="43" t="s">
        <v>60</v>
      </c>
      <c r="E80" s="43"/>
      <c r="F80" s="44"/>
      <c r="G80" s="157">
        <v>2</v>
      </c>
      <c r="H80" s="158"/>
      <c r="I80" s="158">
        <v>1</v>
      </c>
      <c r="J80" s="158">
        <v>2</v>
      </c>
      <c r="K80" s="159">
        <f t="shared" si="14"/>
        <v>3</v>
      </c>
      <c r="L80" s="160">
        <v>3</v>
      </c>
      <c r="M80" s="161">
        <v>0</v>
      </c>
      <c r="N80" s="162">
        <v>1</v>
      </c>
      <c r="O80" s="163">
        <v>3</v>
      </c>
      <c r="P80" s="164">
        <f t="shared" si="13"/>
        <v>4</v>
      </c>
      <c r="Q80" s="165"/>
      <c r="R80" s="153" t="str">
        <f t="shared" si="17"/>
        <v>○</v>
      </c>
      <c r="S80" s="148">
        <f t="shared" si="18"/>
        <v>3</v>
      </c>
      <c r="T80" s="146"/>
      <c r="U80" s="148"/>
      <c r="V80" s="146"/>
      <c r="W80" s="148"/>
      <c r="X80" s="147"/>
      <c r="Y80" s="147"/>
      <c r="Z80" s="147"/>
    </row>
    <row r="81" spans="1:26" ht="15" customHeight="1">
      <c r="A81">
        <v>1</v>
      </c>
      <c r="C81" s="384"/>
      <c r="D81" s="43" t="s">
        <v>59</v>
      </c>
      <c r="E81" s="43"/>
      <c r="F81" s="44"/>
      <c r="G81" s="157" t="s">
        <v>156</v>
      </c>
      <c r="H81" s="158"/>
      <c r="I81" s="158"/>
      <c r="J81" s="158"/>
      <c r="K81" s="159">
        <f t="shared" si="14"/>
        <v>0</v>
      </c>
      <c r="L81" s="160"/>
      <c r="M81" s="161"/>
      <c r="N81" s="162"/>
      <c r="O81" s="163"/>
      <c r="P81" s="164">
        <f t="shared" si="13"/>
        <v>0</v>
      </c>
      <c r="Q81" s="165"/>
      <c r="R81" s="153" t="str">
        <f t="shared" si="17"/>
        <v>○</v>
      </c>
      <c r="S81" s="148">
        <f t="shared" si="18"/>
        <v>0</v>
      </c>
      <c r="T81" s="146"/>
      <c r="U81" s="148"/>
      <c r="V81" s="146"/>
      <c r="W81" s="148"/>
      <c r="X81" s="147"/>
      <c r="Y81" s="147"/>
      <c r="Z81" s="147"/>
    </row>
    <row r="82" spans="1:26" ht="15" customHeight="1" thickBot="1">
      <c r="A82" s="23"/>
      <c r="B82" s="27">
        <f>COUNT(A79:A81)</f>
        <v>3</v>
      </c>
      <c r="C82" s="385"/>
      <c r="D82" s="45" t="s">
        <v>8</v>
      </c>
      <c r="E82" s="45"/>
      <c r="F82" s="46"/>
      <c r="G82" s="65">
        <f aca="true" t="shared" si="20" ref="G82:Q82">SUM(G79:G81)</f>
        <v>4</v>
      </c>
      <c r="H82" s="67">
        <f t="shared" si="20"/>
        <v>0</v>
      </c>
      <c r="I82" s="67">
        <f t="shared" si="20"/>
        <v>5</v>
      </c>
      <c r="J82" s="67">
        <f t="shared" si="20"/>
        <v>7</v>
      </c>
      <c r="K82" s="83">
        <f t="shared" si="20"/>
        <v>12</v>
      </c>
      <c r="L82" s="69">
        <f t="shared" si="20"/>
        <v>9</v>
      </c>
      <c r="M82" s="72">
        <f t="shared" si="20"/>
        <v>3</v>
      </c>
      <c r="N82" s="71">
        <f t="shared" si="20"/>
        <v>1</v>
      </c>
      <c r="O82" s="67">
        <f t="shared" si="20"/>
        <v>7</v>
      </c>
      <c r="P82" s="72">
        <f t="shared" si="20"/>
        <v>8</v>
      </c>
      <c r="Q82" s="72">
        <f t="shared" si="20"/>
        <v>0</v>
      </c>
      <c r="R82" s="153" t="str">
        <f t="shared" si="17"/>
        <v>○</v>
      </c>
      <c r="S82" s="148">
        <f t="shared" si="18"/>
        <v>12</v>
      </c>
      <c r="T82" s="146" t="str">
        <f>IF(U82=K82,"○","×")</f>
        <v>○</v>
      </c>
      <c r="U82" s="148">
        <f>SUM(H82:J82)</f>
        <v>12</v>
      </c>
      <c r="V82" s="146" t="str">
        <f>IF(P82=W82,"○","×")</f>
        <v>○</v>
      </c>
      <c r="W82" s="148">
        <f>SUM(N82:O82)</f>
        <v>8</v>
      </c>
      <c r="X82" s="147"/>
      <c r="Y82" s="147"/>
      <c r="Z82" s="147"/>
    </row>
    <row r="83" spans="1:26" ht="15" customHeight="1">
      <c r="A83">
        <v>1</v>
      </c>
      <c r="C83" s="391" t="s">
        <v>150</v>
      </c>
      <c r="D83" s="43" t="s">
        <v>191</v>
      </c>
      <c r="E83" s="43"/>
      <c r="F83" s="44"/>
      <c r="G83" s="73">
        <v>3</v>
      </c>
      <c r="H83" s="74">
        <v>15</v>
      </c>
      <c r="I83" s="74">
        <v>12</v>
      </c>
      <c r="J83" s="74">
        <v>22</v>
      </c>
      <c r="K83" s="75">
        <f aca="true" t="shared" si="21" ref="K83:K90">SUM(H83:J83)</f>
        <v>49</v>
      </c>
      <c r="L83" s="76">
        <v>26</v>
      </c>
      <c r="M83" s="77">
        <v>23</v>
      </c>
      <c r="N83" s="78">
        <v>0</v>
      </c>
      <c r="O83" s="79">
        <v>8</v>
      </c>
      <c r="P83" s="80">
        <f aca="true" t="shared" si="22" ref="P83:P90">SUM(N83:O83)</f>
        <v>8</v>
      </c>
      <c r="Q83" s="82">
        <v>0</v>
      </c>
      <c r="R83" s="153" t="str">
        <f t="shared" si="17"/>
        <v>○</v>
      </c>
      <c r="S83" s="148">
        <f t="shared" si="18"/>
        <v>49</v>
      </c>
      <c r="T83" s="146"/>
      <c r="U83" s="148"/>
      <c r="V83" s="146"/>
      <c r="W83" s="148"/>
      <c r="X83" s="147"/>
      <c r="Y83" s="147"/>
      <c r="Z83" s="147"/>
    </row>
    <row r="84" spans="1:26" ht="15" customHeight="1">
      <c r="A84">
        <v>1</v>
      </c>
      <c r="C84" s="391"/>
      <c r="D84" s="43" t="s">
        <v>192</v>
      </c>
      <c r="E84" s="43"/>
      <c r="F84" s="44"/>
      <c r="G84" s="73">
        <v>6</v>
      </c>
      <c r="H84" s="74">
        <v>35</v>
      </c>
      <c r="I84" s="74">
        <v>52</v>
      </c>
      <c r="J84" s="74">
        <v>51</v>
      </c>
      <c r="K84" s="75">
        <f t="shared" si="21"/>
        <v>138</v>
      </c>
      <c r="L84" s="76">
        <v>80</v>
      </c>
      <c r="M84" s="77">
        <v>58</v>
      </c>
      <c r="N84" s="78"/>
      <c r="O84" s="79">
        <v>11</v>
      </c>
      <c r="P84" s="80">
        <f t="shared" si="22"/>
        <v>11</v>
      </c>
      <c r="Q84" s="82"/>
      <c r="R84" s="153" t="str">
        <f t="shared" si="17"/>
        <v>○</v>
      </c>
      <c r="S84" s="148">
        <f t="shared" si="18"/>
        <v>138</v>
      </c>
      <c r="T84" s="146"/>
      <c r="U84" s="148"/>
      <c r="V84" s="146"/>
      <c r="W84" s="148"/>
      <c r="X84" s="147"/>
      <c r="Y84" s="147"/>
      <c r="Z84" s="147"/>
    </row>
    <row r="85" spans="1:26" ht="15" customHeight="1">
      <c r="A85">
        <v>1</v>
      </c>
      <c r="C85" s="391"/>
      <c r="D85" s="43" t="s">
        <v>61</v>
      </c>
      <c r="E85" s="43"/>
      <c r="F85" s="44"/>
      <c r="G85" s="73">
        <v>9</v>
      </c>
      <c r="H85" s="74">
        <v>20</v>
      </c>
      <c r="I85" s="74">
        <v>31</v>
      </c>
      <c r="J85" s="74">
        <v>31</v>
      </c>
      <c r="K85" s="75">
        <f>SUM(H85:J85)</f>
        <v>82</v>
      </c>
      <c r="L85" s="76">
        <v>36</v>
      </c>
      <c r="M85" s="77">
        <v>46</v>
      </c>
      <c r="N85" s="78">
        <v>1</v>
      </c>
      <c r="O85" s="79">
        <v>13</v>
      </c>
      <c r="P85" s="80">
        <f t="shared" si="22"/>
        <v>14</v>
      </c>
      <c r="Q85" s="82">
        <v>1</v>
      </c>
      <c r="R85" s="153" t="str">
        <f t="shared" si="17"/>
        <v>○</v>
      </c>
      <c r="S85" s="148">
        <f t="shared" si="18"/>
        <v>82</v>
      </c>
      <c r="T85" s="146"/>
      <c r="U85" s="148"/>
      <c r="V85" s="146"/>
      <c r="W85" s="148"/>
      <c r="X85" s="147"/>
      <c r="Y85" s="147"/>
      <c r="Z85" s="147"/>
    </row>
    <row r="86" spans="1:26" ht="15" customHeight="1">
      <c r="A86">
        <v>1</v>
      </c>
      <c r="C86" s="391"/>
      <c r="D86" s="43" t="s">
        <v>62</v>
      </c>
      <c r="E86" s="43"/>
      <c r="F86" s="44"/>
      <c r="G86" s="73">
        <v>7</v>
      </c>
      <c r="H86" s="74">
        <v>42</v>
      </c>
      <c r="I86" s="74">
        <v>51</v>
      </c>
      <c r="J86" s="74">
        <v>58</v>
      </c>
      <c r="K86" s="75">
        <f t="shared" si="21"/>
        <v>151</v>
      </c>
      <c r="L86" s="76">
        <v>78</v>
      </c>
      <c r="M86" s="77">
        <v>73</v>
      </c>
      <c r="N86" s="78"/>
      <c r="O86" s="79">
        <v>27</v>
      </c>
      <c r="P86" s="80">
        <f t="shared" si="22"/>
        <v>27</v>
      </c>
      <c r="Q86" s="82">
        <v>1</v>
      </c>
      <c r="R86" s="153" t="str">
        <f t="shared" si="17"/>
        <v>○</v>
      </c>
      <c r="S86" s="148">
        <f t="shared" si="18"/>
        <v>151</v>
      </c>
      <c r="T86" s="146"/>
      <c r="U86" s="148"/>
      <c r="V86" s="146"/>
      <c r="W86" s="148"/>
      <c r="X86" s="147"/>
      <c r="Y86" s="147"/>
      <c r="Z86" s="147"/>
    </row>
    <row r="87" spans="1:26" ht="15" customHeight="1">
      <c r="A87">
        <v>1</v>
      </c>
      <c r="C87" s="391"/>
      <c r="D87" s="43" t="s">
        <v>63</v>
      </c>
      <c r="E87" s="43"/>
      <c r="F87" s="44"/>
      <c r="G87" s="73">
        <v>3</v>
      </c>
      <c r="H87" s="74">
        <v>20</v>
      </c>
      <c r="I87" s="74">
        <v>17</v>
      </c>
      <c r="J87" s="74">
        <v>34</v>
      </c>
      <c r="K87" s="75">
        <f t="shared" si="21"/>
        <v>71</v>
      </c>
      <c r="L87" s="76">
        <v>36</v>
      </c>
      <c r="M87" s="77">
        <v>35</v>
      </c>
      <c r="N87" s="78"/>
      <c r="O87" s="79">
        <v>4</v>
      </c>
      <c r="P87" s="80">
        <f>SUM(N87:O87)</f>
        <v>4</v>
      </c>
      <c r="Q87" s="82"/>
      <c r="R87" s="153" t="str">
        <f t="shared" si="17"/>
        <v>○</v>
      </c>
      <c r="S87" s="148">
        <f t="shared" si="18"/>
        <v>71</v>
      </c>
      <c r="T87" s="146"/>
      <c r="U87" s="148"/>
      <c r="V87" s="146"/>
      <c r="W87" s="148"/>
      <c r="X87" s="147"/>
      <c r="Y87" s="147"/>
      <c r="Z87" s="147"/>
    </row>
    <row r="88" spans="1:26" ht="15" customHeight="1">
      <c r="A88">
        <v>1</v>
      </c>
      <c r="C88" s="391"/>
      <c r="D88" s="43" t="s">
        <v>64</v>
      </c>
      <c r="E88" s="43"/>
      <c r="F88" s="44"/>
      <c r="G88" s="73">
        <v>3</v>
      </c>
      <c r="H88" s="74">
        <v>18</v>
      </c>
      <c r="I88" s="74">
        <v>30</v>
      </c>
      <c r="J88" s="74">
        <v>34</v>
      </c>
      <c r="K88" s="75">
        <f t="shared" si="21"/>
        <v>82</v>
      </c>
      <c r="L88" s="76">
        <v>45</v>
      </c>
      <c r="M88" s="77">
        <v>37</v>
      </c>
      <c r="N88" s="78"/>
      <c r="O88" s="79">
        <v>6</v>
      </c>
      <c r="P88" s="80">
        <f t="shared" si="22"/>
        <v>6</v>
      </c>
      <c r="Q88" s="82"/>
      <c r="R88" s="153" t="str">
        <f t="shared" si="17"/>
        <v>○</v>
      </c>
      <c r="S88" s="148">
        <f t="shared" si="18"/>
        <v>82</v>
      </c>
      <c r="T88" s="146"/>
      <c r="U88" s="148"/>
      <c r="V88" s="146"/>
      <c r="W88" s="148"/>
      <c r="X88" s="147"/>
      <c r="Y88" s="147"/>
      <c r="Z88" s="147"/>
    </row>
    <row r="89" spans="1:26" ht="15" customHeight="1">
      <c r="A89">
        <v>1</v>
      </c>
      <c r="C89" s="391"/>
      <c r="D89" s="43" t="s">
        <v>193</v>
      </c>
      <c r="E89" s="43"/>
      <c r="F89" s="44"/>
      <c r="G89" s="73">
        <v>3</v>
      </c>
      <c r="H89" s="74">
        <v>14</v>
      </c>
      <c r="I89" s="74">
        <v>28</v>
      </c>
      <c r="J89" s="74">
        <v>32</v>
      </c>
      <c r="K89" s="75">
        <f t="shared" si="21"/>
        <v>74</v>
      </c>
      <c r="L89" s="76">
        <v>36</v>
      </c>
      <c r="M89" s="77">
        <v>38</v>
      </c>
      <c r="N89" s="78"/>
      <c r="O89" s="79">
        <v>6</v>
      </c>
      <c r="P89" s="80">
        <f t="shared" si="22"/>
        <v>6</v>
      </c>
      <c r="Q89" s="82"/>
      <c r="R89" s="153" t="str">
        <f t="shared" si="17"/>
        <v>○</v>
      </c>
      <c r="S89" s="148">
        <f t="shared" si="18"/>
        <v>74</v>
      </c>
      <c r="T89" s="146"/>
      <c r="U89" s="148"/>
      <c r="V89" s="146"/>
      <c r="W89" s="148"/>
      <c r="X89" s="147"/>
      <c r="Y89" s="147"/>
      <c r="Z89" s="147"/>
    </row>
    <row r="90" spans="1:26" ht="15" customHeight="1">
      <c r="A90">
        <v>1</v>
      </c>
      <c r="C90" s="391"/>
      <c r="D90" s="43" t="s">
        <v>65</v>
      </c>
      <c r="E90" s="43"/>
      <c r="F90" s="44"/>
      <c r="G90" s="73">
        <v>4</v>
      </c>
      <c r="H90" s="74">
        <v>17</v>
      </c>
      <c r="I90" s="74">
        <v>31</v>
      </c>
      <c r="J90" s="74">
        <v>33</v>
      </c>
      <c r="K90" s="75">
        <f t="shared" si="21"/>
        <v>81</v>
      </c>
      <c r="L90" s="76">
        <v>37</v>
      </c>
      <c r="M90" s="77">
        <v>44</v>
      </c>
      <c r="N90" s="78"/>
      <c r="O90" s="79">
        <v>7</v>
      </c>
      <c r="P90" s="80">
        <f t="shared" si="22"/>
        <v>7</v>
      </c>
      <c r="Q90" s="82"/>
      <c r="R90" s="153" t="str">
        <f t="shared" si="17"/>
        <v>○</v>
      </c>
      <c r="S90" s="148">
        <f t="shared" si="18"/>
        <v>81</v>
      </c>
      <c r="T90" s="146"/>
      <c r="U90" s="148"/>
      <c r="V90" s="146"/>
      <c r="W90" s="148"/>
      <c r="X90" s="147"/>
      <c r="Y90" s="147"/>
      <c r="Z90" s="147"/>
    </row>
    <row r="91" spans="1:26" ht="15" customHeight="1" thickBot="1">
      <c r="A91" s="23"/>
      <c r="B91" s="27">
        <f>COUNT(A83:A90)</f>
        <v>8</v>
      </c>
      <c r="C91" s="392"/>
      <c r="D91" s="45" t="s">
        <v>8</v>
      </c>
      <c r="E91" s="45"/>
      <c r="F91" s="46"/>
      <c r="G91" s="65">
        <f aca="true" t="shared" si="23" ref="G91:Q91">SUM(G83:G90)</f>
        <v>38</v>
      </c>
      <c r="H91" s="67">
        <f t="shared" si="23"/>
        <v>181</v>
      </c>
      <c r="I91" s="67">
        <f t="shared" si="23"/>
        <v>252</v>
      </c>
      <c r="J91" s="67">
        <f t="shared" si="23"/>
        <v>295</v>
      </c>
      <c r="K91" s="83">
        <f t="shared" si="23"/>
        <v>728</v>
      </c>
      <c r="L91" s="92">
        <f t="shared" si="23"/>
        <v>374</v>
      </c>
      <c r="M91" s="72">
        <f t="shared" si="23"/>
        <v>354</v>
      </c>
      <c r="N91" s="71">
        <f t="shared" si="23"/>
        <v>1</v>
      </c>
      <c r="O91" s="67">
        <f t="shared" si="23"/>
        <v>82</v>
      </c>
      <c r="P91" s="72">
        <f t="shared" si="23"/>
        <v>83</v>
      </c>
      <c r="Q91" s="72">
        <f t="shared" si="23"/>
        <v>2</v>
      </c>
      <c r="R91" s="153" t="str">
        <f t="shared" si="17"/>
        <v>○</v>
      </c>
      <c r="S91" s="148">
        <f t="shared" si="18"/>
        <v>728</v>
      </c>
      <c r="T91" s="146" t="str">
        <f>IF(U91=K91,"○","×")</f>
        <v>○</v>
      </c>
      <c r="U91" s="148">
        <f>SUM(H91:J91)</f>
        <v>728</v>
      </c>
      <c r="V91" s="146" t="str">
        <f>IF(P91=W91,"○","×")</f>
        <v>○</v>
      </c>
      <c r="W91" s="148">
        <f>SUM(N91:O91)</f>
        <v>83</v>
      </c>
      <c r="X91" s="147"/>
      <c r="Y91" s="147"/>
      <c r="Z91" s="147"/>
    </row>
    <row r="92" spans="1:26" ht="15" customHeight="1">
      <c r="A92">
        <v>1</v>
      </c>
      <c r="C92" s="390" t="s">
        <v>151</v>
      </c>
      <c r="D92" s="49" t="s">
        <v>66</v>
      </c>
      <c r="E92" s="49"/>
      <c r="F92" s="50"/>
      <c r="G92" s="73">
        <v>2</v>
      </c>
      <c r="H92" s="74"/>
      <c r="I92" s="74">
        <v>13</v>
      </c>
      <c r="J92" s="74">
        <v>19</v>
      </c>
      <c r="K92" s="75">
        <f>SUM(H92:J92)</f>
        <v>32</v>
      </c>
      <c r="L92" s="186">
        <v>17</v>
      </c>
      <c r="M92" s="77">
        <v>15</v>
      </c>
      <c r="N92" s="187"/>
      <c r="O92" s="79">
        <v>3</v>
      </c>
      <c r="P92" s="80">
        <f aca="true" t="shared" si="24" ref="P92:P98">SUM(N92:O92)</f>
        <v>3</v>
      </c>
      <c r="Q92" s="82">
        <v>0</v>
      </c>
      <c r="R92" s="153" t="str">
        <f t="shared" si="17"/>
        <v>○</v>
      </c>
      <c r="S92" s="148">
        <f t="shared" si="18"/>
        <v>32</v>
      </c>
      <c r="T92" s="146"/>
      <c r="U92" s="148"/>
      <c r="V92" s="146"/>
      <c r="W92" s="148"/>
      <c r="X92" s="147"/>
      <c r="Y92" s="147"/>
      <c r="Z92" s="147"/>
    </row>
    <row r="93" spans="1:26" ht="15" customHeight="1">
      <c r="A93">
        <v>1</v>
      </c>
      <c r="C93" s="391"/>
      <c r="D93" s="49" t="s">
        <v>67</v>
      </c>
      <c r="E93" s="49"/>
      <c r="F93" s="50"/>
      <c r="G93" s="73">
        <v>2</v>
      </c>
      <c r="H93" s="74"/>
      <c r="I93" s="74">
        <v>17</v>
      </c>
      <c r="J93" s="74">
        <v>19</v>
      </c>
      <c r="K93" s="75">
        <f aca="true" t="shared" si="25" ref="K93:K98">SUM(H93:J93)</f>
        <v>36</v>
      </c>
      <c r="L93" s="188">
        <v>21</v>
      </c>
      <c r="M93" s="77">
        <v>15</v>
      </c>
      <c r="N93" s="78"/>
      <c r="O93" s="79">
        <v>4</v>
      </c>
      <c r="P93" s="80">
        <f t="shared" si="24"/>
        <v>4</v>
      </c>
      <c r="Q93" s="82">
        <v>0</v>
      </c>
      <c r="R93" s="153" t="str">
        <f t="shared" si="17"/>
        <v>○</v>
      </c>
      <c r="S93" s="148">
        <f t="shared" si="18"/>
        <v>36</v>
      </c>
      <c r="T93" s="146"/>
      <c r="U93" s="148"/>
      <c r="V93" s="146"/>
      <c r="W93" s="148"/>
      <c r="X93" s="147"/>
      <c r="Y93" s="147"/>
      <c r="Z93" s="147"/>
    </row>
    <row r="94" spans="1:26" ht="15" customHeight="1">
      <c r="A94">
        <v>1</v>
      </c>
      <c r="C94" s="391"/>
      <c r="D94" s="49" t="s">
        <v>68</v>
      </c>
      <c r="E94" s="49"/>
      <c r="F94" s="50"/>
      <c r="G94" s="73">
        <v>1</v>
      </c>
      <c r="H94" s="74"/>
      <c r="I94" s="74"/>
      <c r="J94" s="74">
        <v>7</v>
      </c>
      <c r="K94" s="75">
        <f t="shared" si="25"/>
        <v>7</v>
      </c>
      <c r="L94" s="188">
        <v>4</v>
      </c>
      <c r="M94" s="77">
        <v>3</v>
      </c>
      <c r="N94" s="78"/>
      <c r="O94" s="79">
        <v>3</v>
      </c>
      <c r="P94" s="80">
        <f t="shared" si="24"/>
        <v>3</v>
      </c>
      <c r="Q94" s="82">
        <v>0</v>
      </c>
      <c r="R94" s="153" t="str">
        <f t="shared" si="17"/>
        <v>○</v>
      </c>
      <c r="S94" s="148">
        <f t="shared" si="18"/>
        <v>7</v>
      </c>
      <c r="T94" s="146"/>
      <c r="U94" s="148"/>
      <c r="V94" s="146"/>
      <c r="W94" s="148"/>
      <c r="X94" s="147"/>
      <c r="Y94" s="147"/>
      <c r="Z94" s="147"/>
    </row>
    <row r="95" spans="1:26" ht="15" customHeight="1">
      <c r="A95">
        <v>1</v>
      </c>
      <c r="C95" s="391"/>
      <c r="D95" s="49" t="s">
        <v>69</v>
      </c>
      <c r="E95" s="49"/>
      <c r="F95" s="50"/>
      <c r="G95" s="73">
        <v>3</v>
      </c>
      <c r="H95" s="74">
        <v>13</v>
      </c>
      <c r="I95" s="74">
        <v>9</v>
      </c>
      <c r="J95" s="74">
        <v>16</v>
      </c>
      <c r="K95" s="75">
        <f>SUM(H95:J95)</f>
        <v>38</v>
      </c>
      <c r="L95" s="188">
        <v>21</v>
      </c>
      <c r="M95" s="77">
        <v>17</v>
      </c>
      <c r="N95" s="78"/>
      <c r="O95" s="79">
        <v>5</v>
      </c>
      <c r="P95" s="80">
        <f t="shared" si="24"/>
        <v>5</v>
      </c>
      <c r="Q95" s="82">
        <v>0</v>
      </c>
      <c r="R95" s="153" t="str">
        <f t="shared" si="17"/>
        <v>○</v>
      </c>
      <c r="S95" s="148">
        <f t="shared" si="18"/>
        <v>38</v>
      </c>
      <c r="T95" s="146"/>
      <c r="U95" s="148"/>
      <c r="V95" s="146"/>
      <c r="W95" s="148"/>
      <c r="X95" s="147"/>
      <c r="Y95" s="147"/>
      <c r="Z95" s="147"/>
    </row>
    <row r="96" spans="1:26" ht="15" customHeight="1">
      <c r="A96">
        <v>1</v>
      </c>
      <c r="C96" s="391"/>
      <c r="D96" s="49" t="s">
        <v>70</v>
      </c>
      <c r="E96" s="49"/>
      <c r="F96" s="50"/>
      <c r="G96" s="73">
        <v>4</v>
      </c>
      <c r="H96" s="74">
        <v>18</v>
      </c>
      <c r="I96" s="74">
        <v>34</v>
      </c>
      <c r="J96" s="74">
        <v>31</v>
      </c>
      <c r="K96" s="75">
        <f t="shared" si="25"/>
        <v>83</v>
      </c>
      <c r="L96" s="188">
        <v>37</v>
      </c>
      <c r="M96" s="77">
        <v>46</v>
      </c>
      <c r="N96" s="78"/>
      <c r="O96" s="79">
        <v>6</v>
      </c>
      <c r="P96" s="80">
        <f t="shared" si="24"/>
        <v>6</v>
      </c>
      <c r="Q96" s="82">
        <v>0</v>
      </c>
      <c r="R96" s="153" t="str">
        <f t="shared" si="17"/>
        <v>○</v>
      </c>
      <c r="S96" s="148">
        <f t="shared" si="18"/>
        <v>83</v>
      </c>
      <c r="T96" s="146"/>
      <c r="U96" s="148"/>
      <c r="V96" s="146"/>
      <c r="W96" s="148"/>
      <c r="X96" s="147"/>
      <c r="Y96" s="147"/>
      <c r="Z96" s="147"/>
    </row>
    <row r="97" spans="1:26" ht="15" customHeight="1">
      <c r="A97">
        <v>1</v>
      </c>
      <c r="C97" s="391"/>
      <c r="D97" s="49" t="s">
        <v>71</v>
      </c>
      <c r="E97" s="49"/>
      <c r="F97" s="50"/>
      <c r="G97" s="73">
        <v>6</v>
      </c>
      <c r="H97" s="74">
        <v>40</v>
      </c>
      <c r="I97" s="74">
        <v>40</v>
      </c>
      <c r="J97" s="74">
        <v>51</v>
      </c>
      <c r="K97" s="75">
        <f t="shared" si="25"/>
        <v>131</v>
      </c>
      <c r="L97" s="188">
        <v>71</v>
      </c>
      <c r="M97" s="77">
        <v>60</v>
      </c>
      <c r="N97" s="78"/>
      <c r="O97" s="79">
        <v>9</v>
      </c>
      <c r="P97" s="80">
        <f t="shared" si="24"/>
        <v>9</v>
      </c>
      <c r="Q97" s="82">
        <v>1</v>
      </c>
      <c r="R97" s="153" t="str">
        <f t="shared" si="17"/>
        <v>○</v>
      </c>
      <c r="S97" s="148">
        <f t="shared" si="18"/>
        <v>131</v>
      </c>
      <c r="T97" s="146"/>
      <c r="U97" s="148"/>
      <c r="V97" s="146"/>
      <c r="W97" s="148"/>
      <c r="X97" s="147"/>
      <c r="Y97" s="147"/>
      <c r="Z97" s="147"/>
    </row>
    <row r="98" spans="1:26" ht="15" customHeight="1">
      <c r="A98">
        <v>1</v>
      </c>
      <c r="C98" s="391"/>
      <c r="D98" s="49" t="s">
        <v>202</v>
      </c>
      <c r="E98" s="49"/>
      <c r="F98" s="50"/>
      <c r="G98" s="73">
        <v>4</v>
      </c>
      <c r="H98" s="74">
        <v>21</v>
      </c>
      <c r="I98" s="74">
        <v>27</v>
      </c>
      <c r="J98" s="74">
        <v>37</v>
      </c>
      <c r="K98" s="75">
        <f t="shared" si="25"/>
        <v>85</v>
      </c>
      <c r="L98" s="188">
        <v>46</v>
      </c>
      <c r="M98" s="77">
        <v>39</v>
      </c>
      <c r="N98" s="78"/>
      <c r="O98" s="79">
        <v>8</v>
      </c>
      <c r="P98" s="80">
        <f t="shared" si="24"/>
        <v>8</v>
      </c>
      <c r="Q98" s="82">
        <v>1</v>
      </c>
      <c r="R98" s="153" t="str">
        <f t="shared" si="17"/>
        <v>○</v>
      </c>
      <c r="S98" s="148">
        <f t="shared" si="18"/>
        <v>85</v>
      </c>
      <c r="T98" s="146"/>
      <c r="U98" s="148"/>
      <c r="V98" s="146"/>
      <c r="W98" s="148"/>
      <c r="X98" s="147"/>
      <c r="Y98" s="147"/>
      <c r="Z98" s="147"/>
    </row>
    <row r="99" spans="1:26" ht="15" customHeight="1" thickBot="1">
      <c r="A99" s="23"/>
      <c r="B99" s="27">
        <f>COUNT(A92:A98)</f>
        <v>7</v>
      </c>
      <c r="C99" s="392"/>
      <c r="D99" s="64" t="s">
        <v>8</v>
      </c>
      <c r="E99" s="64"/>
      <c r="F99" s="367"/>
      <c r="G99" s="65">
        <f aca="true" t="shared" si="26" ref="G99:Q99">SUM(G92:G98)</f>
        <v>22</v>
      </c>
      <c r="H99" s="67">
        <f t="shared" si="26"/>
        <v>92</v>
      </c>
      <c r="I99" s="67">
        <f t="shared" si="26"/>
        <v>140</v>
      </c>
      <c r="J99" s="67">
        <f t="shared" si="26"/>
        <v>180</v>
      </c>
      <c r="K99" s="83">
        <f t="shared" si="26"/>
        <v>412</v>
      </c>
      <c r="L99" s="69">
        <f t="shared" si="26"/>
        <v>217</v>
      </c>
      <c r="M99" s="72">
        <f t="shared" si="26"/>
        <v>195</v>
      </c>
      <c r="N99" s="71">
        <f t="shared" si="26"/>
        <v>0</v>
      </c>
      <c r="O99" s="67">
        <f t="shared" si="26"/>
        <v>38</v>
      </c>
      <c r="P99" s="72">
        <f t="shared" si="26"/>
        <v>38</v>
      </c>
      <c r="Q99" s="72">
        <f t="shared" si="26"/>
        <v>2</v>
      </c>
      <c r="R99" s="153" t="str">
        <f t="shared" si="17"/>
        <v>○</v>
      </c>
      <c r="S99" s="148">
        <f t="shared" si="18"/>
        <v>412</v>
      </c>
      <c r="T99" s="146" t="str">
        <f>IF(U99=K99,"○","×")</f>
        <v>○</v>
      </c>
      <c r="U99" s="148">
        <f>SUM(H99:J99)</f>
        <v>412</v>
      </c>
      <c r="V99" s="146" t="str">
        <f>IF(P99=W99,"○","×")</f>
        <v>○</v>
      </c>
      <c r="W99" s="148">
        <f>SUM(N99:O99)</f>
        <v>38</v>
      </c>
      <c r="X99" s="147"/>
      <c r="Y99" s="147"/>
      <c r="Z99" s="147"/>
    </row>
    <row r="100" spans="1:26" ht="15" customHeight="1">
      <c r="A100">
        <v>1</v>
      </c>
      <c r="C100" s="390" t="s">
        <v>167</v>
      </c>
      <c r="D100" s="138" t="s">
        <v>83</v>
      </c>
      <c r="E100" s="138"/>
      <c r="F100" s="139"/>
      <c r="G100" s="73">
        <v>6</v>
      </c>
      <c r="H100" s="74">
        <v>32</v>
      </c>
      <c r="I100" s="74">
        <v>38</v>
      </c>
      <c r="J100" s="74">
        <v>48</v>
      </c>
      <c r="K100" s="75">
        <f>SUM(H100:J100)</f>
        <v>118</v>
      </c>
      <c r="L100" s="76">
        <v>57</v>
      </c>
      <c r="M100" s="77">
        <v>61</v>
      </c>
      <c r="N100" s="78">
        <v>0</v>
      </c>
      <c r="O100" s="79">
        <v>9</v>
      </c>
      <c r="P100" s="80">
        <f>SUM(N100:O100)</f>
        <v>9</v>
      </c>
      <c r="Q100" s="82">
        <v>1</v>
      </c>
      <c r="R100" s="153" t="str">
        <f t="shared" si="17"/>
        <v>○</v>
      </c>
      <c r="S100" s="148">
        <f t="shared" si="18"/>
        <v>118</v>
      </c>
      <c r="T100" s="146"/>
      <c r="U100" s="148"/>
      <c r="V100" s="146"/>
      <c r="W100" s="148"/>
      <c r="X100" s="147"/>
      <c r="Y100" s="147"/>
      <c r="Z100" s="147"/>
    </row>
    <row r="101" spans="1:26" ht="15" customHeight="1">
      <c r="A101">
        <v>1</v>
      </c>
      <c r="C101" s="391"/>
      <c r="D101" s="138" t="s">
        <v>84</v>
      </c>
      <c r="E101" s="138"/>
      <c r="F101" s="139"/>
      <c r="G101" s="73">
        <v>3</v>
      </c>
      <c r="H101" s="74">
        <v>17</v>
      </c>
      <c r="I101" s="74">
        <v>18</v>
      </c>
      <c r="J101" s="74">
        <v>20</v>
      </c>
      <c r="K101" s="75">
        <f>SUM(H101:J101)</f>
        <v>55</v>
      </c>
      <c r="L101" s="76">
        <v>34</v>
      </c>
      <c r="M101" s="77">
        <v>21</v>
      </c>
      <c r="N101" s="78">
        <v>0</v>
      </c>
      <c r="O101" s="79">
        <v>4</v>
      </c>
      <c r="P101" s="80">
        <f>SUM(N101:O101)</f>
        <v>4</v>
      </c>
      <c r="Q101" s="82">
        <v>1</v>
      </c>
      <c r="R101" s="153" t="str">
        <f t="shared" si="17"/>
        <v>○</v>
      </c>
      <c r="S101" s="148">
        <f t="shared" si="18"/>
        <v>55</v>
      </c>
      <c r="T101" s="146"/>
      <c r="U101" s="148"/>
      <c r="V101" s="146"/>
      <c r="W101" s="148"/>
      <c r="X101" s="147"/>
      <c r="Y101" s="147"/>
      <c r="Z101" s="147"/>
    </row>
    <row r="102" spans="1:26" ht="15" customHeight="1">
      <c r="A102">
        <v>1</v>
      </c>
      <c r="C102" s="391"/>
      <c r="D102" s="368" t="s">
        <v>194</v>
      </c>
      <c r="E102" s="368"/>
      <c r="F102" s="359"/>
      <c r="G102" s="73">
        <v>3</v>
      </c>
      <c r="H102" s="74">
        <v>7</v>
      </c>
      <c r="I102" s="74">
        <v>10</v>
      </c>
      <c r="J102" s="74">
        <v>6</v>
      </c>
      <c r="K102" s="75">
        <f>SUM(H102:J102)</f>
        <v>23</v>
      </c>
      <c r="L102" s="76">
        <v>13</v>
      </c>
      <c r="M102" s="77">
        <v>10</v>
      </c>
      <c r="N102" s="78"/>
      <c r="O102" s="79">
        <v>5</v>
      </c>
      <c r="P102" s="80">
        <f>SUM(N102:O102)</f>
        <v>5</v>
      </c>
      <c r="Q102" s="82">
        <v>1</v>
      </c>
      <c r="R102" s="153" t="str">
        <f t="shared" si="17"/>
        <v>○</v>
      </c>
      <c r="S102" s="148">
        <f t="shared" si="18"/>
        <v>23</v>
      </c>
      <c r="T102" s="146"/>
      <c r="U102" s="148"/>
      <c r="V102" s="146"/>
      <c r="W102" s="148"/>
      <c r="X102" s="147"/>
      <c r="Y102" s="147"/>
      <c r="Z102" s="147"/>
    </row>
    <row r="103" spans="1:26" ht="15" customHeight="1">
      <c r="A103">
        <v>1</v>
      </c>
      <c r="C103" s="391"/>
      <c r="D103" s="138" t="s">
        <v>85</v>
      </c>
      <c r="E103" s="138"/>
      <c r="F103" s="139"/>
      <c r="G103" s="73">
        <v>3</v>
      </c>
      <c r="H103" s="74">
        <v>8</v>
      </c>
      <c r="I103" s="74">
        <v>15</v>
      </c>
      <c r="J103" s="74">
        <v>11</v>
      </c>
      <c r="K103" s="75">
        <f>SUM(H103:J103)</f>
        <v>34</v>
      </c>
      <c r="L103" s="76">
        <v>15</v>
      </c>
      <c r="M103" s="77">
        <v>19</v>
      </c>
      <c r="N103" s="78"/>
      <c r="O103" s="79">
        <v>5</v>
      </c>
      <c r="P103" s="80">
        <f>SUM(N103:O103)</f>
        <v>5</v>
      </c>
      <c r="Q103" s="82">
        <v>1</v>
      </c>
      <c r="R103" s="153" t="str">
        <f t="shared" si="17"/>
        <v>○</v>
      </c>
      <c r="S103" s="148">
        <f t="shared" si="18"/>
        <v>34</v>
      </c>
      <c r="T103" s="146"/>
      <c r="U103" s="148"/>
      <c r="V103" s="146"/>
      <c r="W103" s="148"/>
      <c r="X103" s="147"/>
      <c r="Y103" s="147"/>
      <c r="Z103" s="147"/>
    </row>
    <row r="104" spans="1:26" ht="15" customHeight="1">
      <c r="A104" s="13">
        <v>1</v>
      </c>
      <c r="B104" s="4"/>
      <c r="C104" s="391"/>
      <c r="D104" s="396" t="s">
        <v>200</v>
      </c>
      <c r="E104" s="397"/>
      <c r="F104" s="398"/>
      <c r="G104" s="73">
        <v>6</v>
      </c>
      <c r="H104" s="74">
        <v>39</v>
      </c>
      <c r="I104" s="74">
        <v>45</v>
      </c>
      <c r="J104" s="74">
        <v>47</v>
      </c>
      <c r="K104" s="75">
        <f>SUM(H104:J104)</f>
        <v>131</v>
      </c>
      <c r="L104" s="76">
        <v>70</v>
      </c>
      <c r="M104" s="77">
        <v>61</v>
      </c>
      <c r="N104" s="78"/>
      <c r="O104" s="79">
        <v>8</v>
      </c>
      <c r="P104" s="80">
        <f>SUM(N104:O104)</f>
        <v>8</v>
      </c>
      <c r="Q104" s="82">
        <v>1</v>
      </c>
      <c r="R104" s="153" t="str">
        <f t="shared" si="17"/>
        <v>○</v>
      </c>
      <c r="S104" s="148">
        <f t="shared" si="18"/>
        <v>131</v>
      </c>
      <c r="T104" s="146"/>
      <c r="U104" s="148"/>
      <c r="V104" s="146"/>
      <c r="W104" s="148"/>
      <c r="X104" s="147"/>
      <c r="Y104" s="147"/>
      <c r="Z104" s="147"/>
    </row>
    <row r="105" spans="1:26" ht="15" customHeight="1" thickBot="1">
      <c r="A105" s="23"/>
      <c r="B105" s="27">
        <f>COUNT(A100:A104)</f>
        <v>5</v>
      </c>
      <c r="C105" s="392"/>
      <c r="D105" s="45" t="s">
        <v>8</v>
      </c>
      <c r="E105" s="45"/>
      <c r="F105" s="46"/>
      <c r="G105" s="65">
        <f aca="true" t="shared" si="27" ref="G105:Q105">SUM(G100:G104)</f>
        <v>21</v>
      </c>
      <c r="H105" s="67">
        <f t="shared" si="27"/>
        <v>103</v>
      </c>
      <c r="I105" s="67">
        <f t="shared" si="27"/>
        <v>126</v>
      </c>
      <c r="J105" s="67">
        <f t="shared" si="27"/>
        <v>132</v>
      </c>
      <c r="K105" s="67">
        <f t="shared" si="27"/>
        <v>361</v>
      </c>
      <c r="L105" s="69">
        <f t="shared" si="27"/>
        <v>189</v>
      </c>
      <c r="M105" s="72">
        <f t="shared" si="27"/>
        <v>172</v>
      </c>
      <c r="N105" s="71">
        <f t="shared" si="27"/>
        <v>0</v>
      </c>
      <c r="O105" s="67">
        <f t="shared" si="27"/>
        <v>31</v>
      </c>
      <c r="P105" s="72">
        <f t="shared" si="27"/>
        <v>31</v>
      </c>
      <c r="Q105" s="72">
        <f t="shared" si="27"/>
        <v>5</v>
      </c>
      <c r="R105" s="153" t="str">
        <f t="shared" si="17"/>
        <v>○</v>
      </c>
      <c r="S105" s="148">
        <f t="shared" si="18"/>
        <v>361</v>
      </c>
      <c r="T105" s="146" t="str">
        <f>IF(U105=K105,"○","×")</f>
        <v>○</v>
      </c>
      <c r="U105" s="148">
        <f>SUM(H105:J105)</f>
        <v>361</v>
      </c>
      <c r="V105" s="146" t="str">
        <f>IF(P105=W105,"○","×")</f>
        <v>○</v>
      </c>
      <c r="W105" s="148">
        <f>SUM(N105:O105)</f>
        <v>31</v>
      </c>
      <c r="X105" s="147"/>
      <c r="Y105" s="147"/>
      <c r="Z105" s="147"/>
    </row>
    <row r="106" spans="1:26" ht="15" customHeight="1">
      <c r="A106">
        <v>1</v>
      </c>
      <c r="C106" s="384" t="s">
        <v>168</v>
      </c>
      <c r="D106" s="43" t="s">
        <v>137</v>
      </c>
      <c r="E106" s="43"/>
      <c r="F106" s="44"/>
      <c r="G106" s="157">
        <v>3</v>
      </c>
      <c r="H106" s="158">
        <v>16</v>
      </c>
      <c r="I106" s="158">
        <v>22</v>
      </c>
      <c r="J106" s="158">
        <v>25</v>
      </c>
      <c r="K106" s="159">
        <f>SUM(H106:J106)</f>
        <v>63</v>
      </c>
      <c r="L106" s="160">
        <v>31</v>
      </c>
      <c r="M106" s="161">
        <v>32</v>
      </c>
      <c r="N106" s="162"/>
      <c r="O106" s="163">
        <v>8</v>
      </c>
      <c r="P106" s="164">
        <f>SUM(N106:O106)</f>
        <v>8</v>
      </c>
      <c r="Q106" s="165">
        <v>1</v>
      </c>
      <c r="R106" s="153" t="str">
        <f t="shared" si="17"/>
        <v>○</v>
      </c>
      <c r="S106" s="148">
        <f t="shared" si="18"/>
        <v>63</v>
      </c>
      <c r="T106" s="146"/>
      <c r="U106" s="148"/>
      <c r="V106" s="146"/>
      <c r="W106" s="148"/>
      <c r="X106" s="147"/>
      <c r="Y106" s="147"/>
      <c r="Z106" s="147"/>
    </row>
    <row r="107" spans="1:26" ht="15" customHeight="1">
      <c r="A107">
        <v>1</v>
      </c>
      <c r="C107" s="384"/>
      <c r="D107" s="43" t="s">
        <v>136</v>
      </c>
      <c r="E107" s="43"/>
      <c r="F107" s="44"/>
      <c r="G107" s="157">
        <v>3</v>
      </c>
      <c r="H107" s="158">
        <v>8</v>
      </c>
      <c r="I107" s="158">
        <v>13</v>
      </c>
      <c r="J107" s="158">
        <v>17</v>
      </c>
      <c r="K107" s="159">
        <f>SUM(H107:J107)</f>
        <v>38</v>
      </c>
      <c r="L107" s="160">
        <v>21</v>
      </c>
      <c r="M107" s="161">
        <v>17</v>
      </c>
      <c r="N107" s="162"/>
      <c r="O107" s="163">
        <v>8</v>
      </c>
      <c r="P107" s="164">
        <f>SUM(N107:O107)</f>
        <v>8</v>
      </c>
      <c r="Q107" s="165">
        <v>1</v>
      </c>
      <c r="R107" s="153" t="str">
        <f t="shared" si="17"/>
        <v>○</v>
      </c>
      <c r="S107" s="148">
        <f t="shared" si="18"/>
        <v>38</v>
      </c>
      <c r="T107" s="146"/>
      <c r="U107" s="148"/>
      <c r="V107" s="146"/>
      <c r="W107" s="148"/>
      <c r="X107" s="147"/>
      <c r="Y107" s="147"/>
      <c r="Z107" s="147"/>
    </row>
    <row r="108" spans="1:26" ht="15" customHeight="1" thickBot="1">
      <c r="A108" s="23"/>
      <c r="B108" s="27">
        <f>COUNT(A106:A107)</f>
        <v>2</v>
      </c>
      <c r="C108" s="385"/>
      <c r="D108" s="45" t="s">
        <v>8</v>
      </c>
      <c r="E108" s="45"/>
      <c r="F108" s="46"/>
      <c r="G108" s="93">
        <f aca="true" t="shared" si="28" ref="G108:Q108">SUM(G106:G107)</f>
        <v>6</v>
      </c>
      <c r="H108" s="94">
        <f t="shared" si="28"/>
        <v>24</v>
      </c>
      <c r="I108" s="94">
        <f t="shared" si="28"/>
        <v>35</v>
      </c>
      <c r="J108" s="94">
        <f t="shared" si="28"/>
        <v>42</v>
      </c>
      <c r="K108" s="94">
        <f t="shared" si="28"/>
        <v>101</v>
      </c>
      <c r="L108" s="95">
        <f t="shared" si="28"/>
        <v>52</v>
      </c>
      <c r="M108" s="96">
        <f t="shared" si="28"/>
        <v>49</v>
      </c>
      <c r="N108" s="71">
        <f t="shared" si="28"/>
        <v>0</v>
      </c>
      <c r="O108" s="67">
        <f t="shared" si="28"/>
        <v>16</v>
      </c>
      <c r="P108" s="84">
        <f t="shared" si="28"/>
        <v>16</v>
      </c>
      <c r="Q108" s="84">
        <f t="shared" si="28"/>
        <v>2</v>
      </c>
      <c r="R108" s="153" t="str">
        <f t="shared" si="17"/>
        <v>○</v>
      </c>
      <c r="S108" s="148">
        <f t="shared" si="18"/>
        <v>101</v>
      </c>
      <c r="T108" s="146" t="str">
        <f>IF(U108=K108,"○","×")</f>
        <v>○</v>
      </c>
      <c r="U108" s="148">
        <f>SUM(H108:J108)</f>
        <v>101</v>
      </c>
      <c r="V108" s="146" t="str">
        <f>IF(P108=W108,"○","×")</f>
        <v>○</v>
      </c>
      <c r="W108" s="148">
        <f>SUM(N108:O108)</f>
        <v>16</v>
      </c>
      <c r="X108" s="147"/>
      <c r="Y108" s="147"/>
      <c r="Z108" s="147"/>
    </row>
    <row r="109" spans="1:26" ht="15" customHeight="1">
      <c r="A109">
        <v>1</v>
      </c>
      <c r="C109" s="383" t="s">
        <v>152</v>
      </c>
      <c r="D109" s="43" t="s">
        <v>72</v>
      </c>
      <c r="E109" s="40"/>
      <c r="F109" s="41"/>
      <c r="G109" s="73">
        <v>3</v>
      </c>
      <c r="H109" s="74">
        <v>16</v>
      </c>
      <c r="I109" s="74">
        <v>30</v>
      </c>
      <c r="J109" s="74">
        <v>26</v>
      </c>
      <c r="K109" s="75">
        <f>SUM(H109:J109)</f>
        <v>72</v>
      </c>
      <c r="L109" s="186">
        <v>36</v>
      </c>
      <c r="M109" s="77">
        <v>36</v>
      </c>
      <c r="N109" s="187">
        <v>1</v>
      </c>
      <c r="O109" s="79">
        <v>10</v>
      </c>
      <c r="P109" s="80">
        <f>SUM(N109:O109)</f>
        <v>11</v>
      </c>
      <c r="Q109" s="82">
        <v>1</v>
      </c>
      <c r="R109" s="153" t="str">
        <f t="shared" si="17"/>
        <v>○</v>
      </c>
      <c r="S109" s="148">
        <f t="shared" si="18"/>
        <v>72</v>
      </c>
      <c r="T109" s="146"/>
      <c r="U109" s="148"/>
      <c r="V109" s="146"/>
      <c r="W109" s="148"/>
      <c r="X109" s="147"/>
      <c r="Y109" s="147"/>
      <c r="Z109" s="147"/>
    </row>
    <row r="110" spans="3:26" ht="15" customHeight="1">
      <c r="C110" s="384"/>
      <c r="D110" s="40"/>
      <c r="E110" s="40"/>
      <c r="F110" s="41"/>
      <c r="G110" s="73"/>
      <c r="H110" s="74"/>
      <c r="I110" s="74"/>
      <c r="J110" s="74"/>
      <c r="K110" s="75"/>
      <c r="L110" s="76"/>
      <c r="M110" s="77"/>
      <c r="N110" s="78"/>
      <c r="O110" s="79"/>
      <c r="P110" s="80"/>
      <c r="Q110" s="80"/>
      <c r="R110" s="153" t="str">
        <f t="shared" si="17"/>
        <v>○</v>
      </c>
      <c r="S110" s="148">
        <f t="shared" si="18"/>
        <v>0</v>
      </c>
      <c r="T110" s="146"/>
      <c r="U110" s="148"/>
      <c r="V110" s="146"/>
      <c r="W110" s="148"/>
      <c r="X110" s="147"/>
      <c r="Y110" s="147"/>
      <c r="Z110" s="147"/>
    </row>
    <row r="111" spans="1:26" ht="15" customHeight="1" thickBot="1">
      <c r="A111" s="23"/>
      <c r="B111" s="27">
        <f>COUNT(A109:A110)</f>
        <v>1</v>
      </c>
      <c r="C111" s="385"/>
      <c r="D111" s="45" t="s">
        <v>135</v>
      </c>
      <c r="E111" s="45"/>
      <c r="F111" s="46"/>
      <c r="G111" s="65">
        <f>SUM(G109:G110)</f>
        <v>3</v>
      </c>
      <c r="H111" s="67">
        <f aca="true" t="shared" si="29" ref="H111:Q111">SUM(H109:H110)</f>
        <v>16</v>
      </c>
      <c r="I111" s="67">
        <f t="shared" si="29"/>
        <v>30</v>
      </c>
      <c r="J111" s="67">
        <f t="shared" si="29"/>
        <v>26</v>
      </c>
      <c r="K111" s="83">
        <f t="shared" si="29"/>
        <v>72</v>
      </c>
      <c r="L111" s="69">
        <f t="shared" si="29"/>
        <v>36</v>
      </c>
      <c r="M111" s="72">
        <f t="shared" si="29"/>
        <v>36</v>
      </c>
      <c r="N111" s="71">
        <f t="shared" si="29"/>
        <v>1</v>
      </c>
      <c r="O111" s="67">
        <f t="shared" si="29"/>
        <v>10</v>
      </c>
      <c r="P111" s="72">
        <f t="shared" si="29"/>
        <v>11</v>
      </c>
      <c r="Q111" s="72">
        <f t="shared" si="29"/>
        <v>1</v>
      </c>
      <c r="R111" s="153" t="str">
        <f t="shared" si="17"/>
        <v>○</v>
      </c>
      <c r="S111" s="148">
        <f t="shared" si="18"/>
        <v>72</v>
      </c>
      <c r="T111" s="146" t="str">
        <f>IF(U111=K111,"○","×")</f>
        <v>○</v>
      </c>
      <c r="U111" s="148">
        <f>SUM(H111:J111)</f>
        <v>72</v>
      </c>
      <c r="V111" s="146" t="str">
        <f>IF(P111=W111,"○","×")</f>
        <v>○</v>
      </c>
      <c r="W111" s="148">
        <f>SUM(N111:O111)</f>
        <v>11</v>
      </c>
      <c r="X111" s="147"/>
      <c r="Y111" s="147"/>
      <c r="Z111" s="147"/>
    </row>
    <row r="112" spans="1:26" ht="15" customHeight="1">
      <c r="A112">
        <v>1</v>
      </c>
      <c r="C112" s="383" t="s">
        <v>169</v>
      </c>
      <c r="D112" s="43" t="s">
        <v>73</v>
      </c>
      <c r="E112" s="43"/>
      <c r="F112" s="44"/>
      <c r="G112" s="73">
        <v>3</v>
      </c>
      <c r="H112" s="74">
        <v>19</v>
      </c>
      <c r="I112" s="74">
        <v>23</v>
      </c>
      <c r="J112" s="74">
        <v>24</v>
      </c>
      <c r="K112" s="75">
        <f>SUM(H112:J112)</f>
        <v>66</v>
      </c>
      <c r="L112" s="76">
        <v>29</v>
      </c>
      <c r="M112" s="77">
        <v>37</v>
      </c>
      <c r="N112" s="78">
        <v>0</v>
      </c>
      <c r="O112" s="79">
        <v>11</v>
      </c>
      <c r="P112" s="80">
        <f>SUM(N112:O112)</f>
        <v>11</v>
      </c>
      <c r="Q112" s="82">
        <v>1</v>
      </c>
      <c r="R112" s="153" t="str">
        <f t="shared" si="17"/>
        <v>○</v>
      </c>
      <c r="S112" s="148">
        <f t="shared" si="18"/>
        <v>66</v>
      </c>
      <c r="T112" s="146"/>
      <c r="U112" s="148"/>
      <c r="V112" s="146"/>
      <c r="W112" s="148"/>
      <c r="X112" s="147"/>
      <c r="Y112" s="147"/>
      <c r="Z112" s="147"/>
    </row>
    <row r="113" spans="1:26" ht="15" customHeight="1">
      <c r="A113">
        <v>1</v>
      </c>
      <c r="C113" s="384"/>
      <c r="D113" s="43" t="s">
        <v>74</v>
      </c>
      <c r="E113" s="43"/>
      <c r="F113" s="44"/>
      <c r="G113" s="73">
        <v>3</v>
      </c>
      <c r="H113" s="74">
        <v>5</v>
      </c>
      <c r="I113" s="74">
        <v>8</v>
      </c>
      <c r="J113" s="74">
        <v>11</v>
      </c>
      <c r="K113" s="75">
        <f>SUM(H113:J113)</f>
        <v>24</v>
      </c>
      <c r="L113" s="76">
        <v>11</v>
      </c>
      <c r="M113" s="77">
        <v>13</v>
      </c>
      <c r="N113" s="78">
        <v>1</v>
      </c>
      <c r="O113" s="79">
        <v>5</v>
      </c>
      <c r="P113" s="80">
        <f>SUM(N113:O113)</f>
        <v>6</v>
      </c>
      <c r="Q113" s="82">
        <v>0</v>
      </c>
      <c r="R113" s="153" t="str">
        <f t="shared" si="17"/>
        <v>○</v>
      </c>
      <c r="S113" s="148">
        <f t="shared" si="18"/>
        <v>24</v>
      </c>
      <c r="T113" s="146"/>
      <c r="U113" s="148"/>
      <c r="V113" s="146"/>
      <c r="W113" s="148"/>
      <c r="X113" s="147"/>
      <c r="Y113" s="147"/>
      <c r="Z113" s="147"/>
    </row>
    <row r="114" spans="1:26" ht="15" customHeight="1">
      <c r="A114">
        <v>1</v>
      </c>
      <c r="C114" s="384"/>
      <c r="D114" s="43" t="s">
        <v>75</v>
      </c>
      <c r="E114" s="43"/>
      <c r="F114" s="44"/>
      <c r="G114" s="73">
        <v>4</v>
      </c>
      <c r="H114" s="74">
        <v>22</v>
      </c>
      <c r="I114" s="74">
        <v>15</v>
      </c>
      <c r="J114" s="74">
        <v>28</v>
      </c>
      <c r="K114" s="75">
        <f>SUM(H114:J114)</f>
        <v>65</v>
      </c>
      <c r="L114" s="76">
        <v>38</v>
      </c>
      <c r="M114" s="77">
        <v>27</v>
      </c>
      <c r="N114" s="78">
        <v>0</v>
      </c>
      <c r="O114" s="79">
        <v>12</v>
      </c>
      <c r="P114" s="80">
        <f>SUM(N114:O114)</f>
        <v>12</v>
      </c>
      <c r="Q114" s="82">
        <v>0</v>
      </c>
      <c r="R114" s="153" t="str">
        <f t="shared" si="17"/>
        <v>○</v>
      </c>
      <c r="S114" s="148">
        <f t="shared" si="18"/>
        <v>65</v>
      </c>
      <c r="T114" s="146"/>
      <c r="U114" s="148"/>
      <c r="V114" s="146"/>
      <c r="W114" s="148"/>
      <c r="X114" s="147"/>
      <c r="Y114" s="147"/>
      <c r="Z114" s="147"/>
    </row>
    <row r="115" spans="1:26" ht="15" customHeight="1" thickBot="1">
      <c r="A115" s="23"/>
      <c r="B115" s="27">
        <f>COUNT(A112:A114)</f>
        <v>3</v>
      </c>
      <c r="C115" s="385"/>
      <c r="D115" s="45" t="s">
        <v>8</v>
      </c>
      <c r="E115" s="45"/>
      <c r="F115" s="46"/>
      <c r="G115" s="65">
        <f>SUM(G112:G114)</f>
        <v>10</v>
      </c>
      <c r="H115" s="67">
        <f aca="true" t="shared" si="30" ref="H115:P115">SUM(H112:H114)</f>
        <v>46</v>
      </c>
      <c r="I115" s="67">
        <f t="shared" si="30"/>
        <v>46</v>
      </c>
      <c r="J115" s="67">
        <f t="shared" si="30"/>
        <v>63</v>
      </c>
      <c r="K115" s="83">
        <f t="shared" si="30"/>
        <v>155</v>
      </c>
      <c r="L115" s="69">
        <f t="shared" si="30"/>
        <v>78</v>
      </c>
      <c r="M115" s="72">
        <f t="shared" si="30"/>
        <v>77</v>
      </c>
      <c r="N115" s="71">
        <f t="shared" si="30"/>
        <v>1</v>
      </c>
      <c r="O115" s="67">
        <f t="shared" si="30"/>
        <v>28</v>
      </c>
      <c r="P115" s="72">
        <f t="shared" si="30"/>
        <v>29</v>
      </c>
      <c r="Q115" s="72">
        <f>SUM(Q112:Q114)</f>
        <v>1</v>
      </c>
      <c r="R115" s="153" t="str">
        <f t="shared" si="17"/>
        <v>○</v>
      </c>
      <c r="S115" s="148">
        <f t="shared" si="18"/>
        <v>155</v>
      </c>
      <c r="T115" s="146" t="str">
        <f>IF(U115=K115,"○","×")</f>
        <v>○</v>
      </c>
      <c r="U115" s="148">
        <f>SUM(H115:J115)</f>
        <v>155</v>
      </c>
      <c r="V115" s="146" t="str">
        <f>IF(P115=W115,"○","×")</f>
        <v>○</v>
      </c>
      <c r="W115" s="148">
        <f>SUM(N115:O115)</f>
        <v>29</v>
      </c>
      <c r="X115" s="147"/>
      <c r="Y115" s="147"/>
      <c r="Z115" s="147"/>
    </row>
    <row r="116" spans="1:26" ht="15" customHeight="1">
      <c r="A116">
        <v>1</v>
      </c>
      <c r="C116" s="383" t="s">
        <v>170</v>
      </c>
      <c r="D116" s="43" t="s">
        <v>76</v>
      </c>
      <c r="E116" s="43"/>
      <c r="F116" s="44"/>
      <c r="G116" s="73">
        <v>4</v>
      </c>
      <c r="H116" s="74">
        <v>18</v>
      </c>
      <c r="I116" s="74">
        <v>16</v>
      </c>
      <c r="J116" s="74">
        <v>32</v>
      </c>
      <c r="K116" s="75">
        <f>SUM(H116:J116)</f>
        <v>66</v>
      </c>
      <c r="L116" s="76">
        <v>39</v>
      </c>
      <c r="M116" s="77">
        <v>27</v>
      </c>
      <c r="N116" s="78">
        <v>0</v>
      </c>
      <c r="O116" s="79">
        <v>10</v>
      </c>
      <c r="P116" s="80">
        <f>SUM(N116:O116)</f>
        <v>10</v>
      </c>
      <c r="Q116" s="82">
        <v>1</v>
      </c>
      <c r="R116" s="153" t="str">
        <f t="shared" si="17"/>
        <v>○</v>
      </c>
      <c r="S116" s="148">
        <f t="shared" si="18"/>
        <v>66</v>
      </c>
      <c r="T116" s="146"/>
      <c r="U116" s="148"/>
      <c r="V116" s="146"/>
      <c r="W116" s="148"/>
      <c r="X116" s="147"/>
      <c r="Y116" s="147"/>
      <c r="Z116" s="147"/>
    </row>
    <row r="117" spans="3:26" ht="15" customHeight="1">
      <c r="C117" s="384"/>
      <c r="D117" s="43"/>
      <c r="E117" s="43"/>
      <c r="F117" s="44"/>
      <c r="G117" s="73"/>
      <c r="H117" s="74"/>
      <c r="I117" s="74"/>
      <c r="J117" s="74"/>
      <c r="K117" s="74"/>
      <c r="L117" s="76"/>
      <c r="M117" s="77"/>
      <c r="N117" s="78"/>
      <c r="O117" s="79"/>
      <c r="P117" s="80"/>
      <c r="Q117" s="80"/>
      <c r="R117" s="153" t="str">
        <f t="shared" si="17"/>
        <v>○</v>
      </c>
      <c r="S117" s="148">
        <f t="shared" si="18"/>
        <v>0</v>
      </c>
      <c r="T117" s="146"/>
      <c r="U117" s="148"/>
      <c r="V117" s="146"/>
      <c r="W117" s="148"/>
      <c r="X117" s="147"/>
      <c r="Y117" s="147"/>
      <c r="Z117" s="147"/>
    </row>
    <row r="118" spans="1:26" ht="15" customHeight="1" thickBot="1">
      <c r="A118" s="23"/>
      <c r="B118" s="27">
        <f>COUNT(A116:A117)</f>
        <v>1</v>
      </c>
      <c r="C118" s="385"/>
      <c r="D118" s="45" t="s">
        <v>135</v>
      </c>
      <c r="E118" s="45"/>
      <c r="F118" s="46"/>
      <c r="G118" s="65">
        <f>SUM(G116:G117)</f>
        <v>4</v>
      </c>
      <c r="H118" s="67">
        <f aca="true" t="shared" si="31" ref="H118:M118">SUM(H116:H117)</f>
        <v>18</v>
      </c>
      <c r="I118" s="67">
        <f t="shared" si="31"/>
        <v>16</v>
      </c>
      <c r="J118" s="67">
        <f t="shared" si="31"/>
        <v>32</v>
      </c>
      <c r="K118" s="67">
        <f t="shared" si="31"/>
        <v>66</v>
      </c>
      <c r="L118" s="69">
        <f t="shared" si="31"/>
        <v>39</v>
      </c>
      <c r="M118" s="72">
        <f t="shared" si="31"/>
        <v>27</v>
      </c>
      <c r="N118" s="71">
        <f>SUM(N116:N117)</f>
        <v>0</v>
      </c>
      <c r="O118" s="67">
        <f>SUM(O116:O117)</f>
        <v>10</v>
      </c>
      <c r="P118" s="72">
        <f>SUM(P116:P117)</f>
        <v>10</v>
      </c>
      <c r="Q118" s="72">
        <f>SUM(Q116:Q117)</f>
        <v>1</v>
      </c>
      <c r="R118" s="153" t="str">
        <f t="shared" si="17"/>
        <v>○</v>
      </c>
      <c r="S118" s="148">
        <f t="shared" si="18"/>
        <v>66</v>
      </c>
      <c r="T118" s="146" t="str">
        <f>IF(U118=K118,"○","×")</f>
        <v>○</v>
      </c>
      <c r="U118" s="148">
        <f>SUM(H118:J118)</f>
        <v>66</v>
      </c>
      <c r="V118" s="146" t="str">
        <f>IF(P118=W118,"○","×")</f>
        <v>○</v>
      </c>
      <c r="W118" s="148">
        <f>SUM(N118:O118)</f>
        <v>10</v>
      </c>
      <c r="X118" s="147"/>
      <c r="Y118" s="147"/>
      <c r="Z118" s="147"/>
    </row>
    <row r="119" spans="1:26" ht="15" customHeight="1">
      <c r="A119">
        <v>1</v>
      </c>
      <c r="C119" s="390" t="s">
        <v>171</v>
      </c>
      <c r="D119" s="51" t="s">
        <v>77</v>
      </c>
      <c r="E119" s="52"/>
      <c r="F119" s="53"/>
      <c r="G119" s="189">
        <v>7</v>
      </c>
      <c r="H119" s="190">
        <v>57</v>
      </c>
      <c r="I119" s="191">
        <v>38</v>
      </c>
      <c r="J119" s="191">
        <v>48</v>
      </c>
      <c r="K119" s="192">
        <f aca="true" t="shared" si="32" ref="K119:K132">SUM(H119:J119)</f>
        <v>143</v>
      </c>
      <c r="L119" s="193">
        <v>72</v>
      </c>
      <c r="M119" s="194">
        <v>71</v>
      </c>
      <c r="N119" s="195">
        <v>1</v>
      </c>
      <c r="O119" s="196">
        <v>11</v>
      </c>
      <c r="P119" s="197">
        <f aca="true" t="shared" si="33" ref="P119:P132">SUM(N119:O119)</f>
        <v>12</v>
      </c>
      <c r="Q119" s="198">
        <v>2</v>
      </c>
      <c r="R119" s="153" t="str">
        <f t="shared" si="17"/>
        <v>○</v>
      </c>
      <c r="S119" s="148">
        <f t="shared" si="18"/>
        <v>143</v>
      </c>
      <c r="T119" s="146"/>
      <c r="U119" s="148"/>
      <c r="V119" s="146"/>
      <c r="W119" s="148"/>
      <c r="X119" s="147"/>
      <c r="Y119" s="147"/>
      <c r="Z119" s="147"/>
    </row>
    <row r="120" spans="1:26" ht="15" customHeight="1">
      <c r="A120">
        <v>1</v>
      </c>
      <c r="C120" s="391"/>
      <c r="D120" s="54" t="s">
        <v>78</v>
      </c>
      <c r="E120" s="43"/>
      <c r="F120" s="44"/>
      <c r="G120" s="157">
        <v>5</v>
      </c>
      <c r="H120" s="158">
        <v>30</v>
      </c>
      <c r="I120" s="199">
        <v>33</v>
      </c>
      <c r="J120" s="199">
        <v>28</v>
      </c>
      <c r="K120" s="200">
        <f t="shared" si="32"/>
        <v>91</v>
      </c>
      <c r="L120" s="160">
        <v>46</v>
      </c>
      <c r="M120" s="161">
        <v>45</v>
      </c>
      <c r="N120" s="162">
        <v>0</v>
      </c>
      <c r="O120" s="201">
        <v>9</v>
      </c>
      <c r="P120" s="202">
        <f t="shared" si="33"/>
        <v>9</v>
      </c>
      <c r="Q120" s="164">
        <v>1</v>
      </c>
      <c r="R120" s="153" t="str">
        <f t="shared" si="17"/>
        <v>○</v>
      </c>
      <c r="S120" s="148">
        <f t="shared" si="18"/>
        <v>91</v>
      </c>
      <c r="T120" s="146"/>
      <c r="U120" s="148"/>
      <c r="V120" s="146"/>
      <c r="W120" s="148"/>
      <c r="X120" s="147"/>
      <c r="Y120" s="147"/>
      <c r="Z120" s="147"/>
    </row>
    <row r="121" spans="1:26" ht="15" customHeight="1">
      <c r="A121">
        <v>1</v>
      </c>
      <c r="C121" s="391"/>
      <c r="D121" s="54" t="s">
        <v>61</v>
      </c>
      <c r="E121" s="43"/>
      <c r="F121" s="44"/>
      <c r="G121" s="157">
        <v>3</v>
      </c>
      <c r="H121" s="158">
        <v>16</v>
      </c>
      <c r="I121" s="199">
        <v>25</v>
      </c>
      <c r="J121" s="199">
        <v>20</v>
      </c>
      <c r="K121" s="200">
        <f t="shared" si="32"/>
        <v>61</v>
      </c>
      <c r="L121" s="160">
        <v>23</v>
      </c>
      <c r="M121" s="161">
        <v>38</v>
      </c>
      <c r="N121" s="162">
        <v>0</v>
      </c>
      <c r="O121" s="201">
        <v>6</v>
      </c>
      <c r="P121" s="202">
        <f t="shared" si="33"/>
        <v>6</v>
      </c>
      <c r="Q121" s="164">
        <v>1</v>
      </c>
      <c r="R121" s="153" t="str">
        <f t="shared" si="17"/>
        <v>○</v>
      </c>
      <c r="S121" s="148">
        <f t="shared" si="18"/>
        <v>61</v>
      </c>
      <c r="T121" s="146"/>
      <c r="U121" s="148"/>
      <c r="V121" s="146"/>
      <c r="W121" s="148"/>
      <c r="X121" s="147"/>
      <c r="Y121" s="147"/>
      <c r="Z121" s="147"/>
    </row>
    <row r="122" spans="1:26" ht="15" customHeight="1">
      <c r="A122">
        <v>1</v>
      </c>
      <c r="C122" s="391"/>
      <c r="D122" s="54" t="s">
        <v>79</v>
      </c>
      <c r="E122" s="43"/>
      <c r="F122" s="44"/>
      <c r="G122" s="157" t="s">
        <v>156</v>
      </c>
      <c r="H122" s="158"/>
      <c r="I122" s="199"/>
      <c r="J122" s="199"/>
      <c r="K122" s="200">
        <f t="shared" si="32"/>
        <v>0</v>
      </c>
      <c r="L122" s="160"/>
      <c r="M122" s="161"/>
      <c r="N122" s="162"/>
      <c r="O122" s="201"/>
      <c r="P122" s="202">
        <f t="shared" si="33"/>
        <v>0</v>
      </c>
      <c r="Q122" s="164"/>
      <c r="R122" s="153" t="str">
        <f t="shared" si="17"/>
        <v>○</v>
      </c>
      <c r="S122" s="148">
        <f t="shared" si="18"/>
        <v>0</v>
      </c>
      <c r="T122" s="146"/>
      <c r="U122" s="148"/>
      <c r="V122" s="146"/>
      <c r="W122" s="148"/>
      <c r="X122" s="147"/>
      <c r="Y122" s="147"/>
      <c r="Z122" s="147"/>
    </row>
    <row r="123" spans="1:26" ht="15" customHeight="1">
      <c r="A123">
        <v>1</v>
      </c>
      <c r="C123" s="391"/>
      <c r="D123" s="54" t="s">
        <v>80</v>
      </c>
      <c r="E123" s="43"/>
      <c r="F123" s="44"/>
      <c r="G123" s="157">
        <v>3</v>
      </c>
      <c r="H123" s="158">
        <v>15</v>
      </c>
      <c r="I123" s="199">
        <v>10</v>
      </c>
      <c r="J123" s="199">
        <v>21</v>
      </c>
      <c r="K123" s="200">
        <f t="shared" si="32"/>
        <v>46</v>
      </c>
      <c r="L123" s="160">
        <v>21</v>
      </c>
      <c r="M123" s="161">
        <v>25</v>
      </c>
      <c r="N123" s="162"/>
      <c r="O123" s="201">
        <v>4</v>
      </c>
      <c r="P123" s="202">
        <f t="shared" si="33"/>
        <v>4</v>
      </c>
      <c r="Q123" s="164">
        <v>1</v>
      </c>
      <c r="R123" s="153" t="str">
        <f t="shared" si="17"/>
        <v>○</v>
      </c>
      <c r="S123" s="148">
        <f t="shared" si="18"/>
        <v>46</v>
      </c>
      <c r="T123" s="146"/>
      <c r="U123" s="148"/>
      <c r="V123" s="146"/>
      <c r="W123" s="148"/>
      <c r="X123" s="147"/>
      <c r="Y123" s="147"/>
      <c r="Z123" s="147"/>
    </row>
    <row r="124" spans="1:26" ht="15" customHeight="1" thickBot="1">
      <c r="A124" s="23"/>
      <c r="B124" s="27">
        <f>COUNT(A119:A123)</f>
        <v>5</v>
      </c>
      <c r="C124" s="392"/>
      <c r="D124" s="55" t="s">
        <v>8</v>
      </c>
      <c r="E124" s="45"/>
      <c r="F124" s="46"/>
      <c r="G124" s="65">
        <f>SUM(G119:G123)</f>
        <v>18</v>
      </c>
      <c r="H124" s="67">
        <f aca="true" t="shared" si="34" ref="H124:O124">SUM(H119:H123)</f>
        <v>118</v>
      </c>
      <c r="I124" s="68">
        <f t="shared" si="34"/>
        <v>106</v>
      </c>
      <c r="J124" s="68">
        <f t="shared" si="34"/>
        <v>117</v>
      </c>
      <c r="K124" s="68">
        <f>SUM(K119:K123)</f>
        <v>341</v>
      </c>
      <c r="L124" s="69">
        <f t="shared" si="34"/>
        <v>162</v>
      </c>
      <c r="M124" s="72">
        <f t="shared" si="34"/>
        <v>179</v>
      </c>
      <c r="N124" s="71">
        <f t="shared" si="34"/>
        <v>1</v>
      </c>
      <c r="O124" s="70">
        <f t="shared" si="34"/>
        <v>30</v>
      </c>
      <c r="P124" s="84">
        <f>SUM(P119:P123)</f>
        <v>31</v>
      </c>
      <c r="Q124" s="72">
        <f>SUM(Q119:Q123)</f>
        <v>5</v>
      </c>
      <c r="R124" s="153" t="str">
        <f t="shared" si="17"/>
        <v>○</v>
      </c>
      <c r="S124" s="148">
        <f t="shared" si="18"/>
        <v>341</v>
      </c>
      <c r="T124" s="146" t="str">
        <f>IF(U124=K124,"○","×")</f>
        <v>○</v>
      </c>
      <c r="U124" s="148">
        <f>SUM(H124:J124)</f>
        <v>341</v>
      </c>
      <c r="V124" s="146" t="str">
        <f>IF(P124=W124,"○","×")</f>
        <v>○</v>
      </c>
      <c r="W124" s="148">
        <f>SUM(N124:O124)</f>
        <v>31</v>
      </c>
      <c r="X124" s="147"/>
      <c r="Y124" s="147"/>
      <c r="Z124" s="147"/>
    </row>
    <row r="125" spans="1:26" ht="15" customHeight="1">
      <c r="A125">
        <v>1</v>
      </c>
      <c r="C125" s="383" t="s">
        <v>172</v>
      </c>
      <c r="D125" s="43" t="s">
        <v>81</v>
      </c>
      <c r="E125" s="43"/>
      <c r="F125" s="44"/>
      <c r="G125" s="203">
        <v>3</v>
      </c>
      <c r="H125" s="204">
        <v>11</v>
      </c>
      <c r="I125" s="205">
        <v>10</v>
      </c>
      <c r="J125" s="205">
        <v>16</v>
      </c>
      <c r="K125" s="205">
        <f t="shared" si="32"/>
        <v>37</v>
      </c>
      <c r="L125" s="206">
        <v>19</v>
      </c>
      <c r="M125" s="207">
        <v>18</v>
      </c>
      <c r="N125" s="208"/>
      <c r="O125" s="209">
        <v>4</v>
      </c>
      <c r="P125" s="207">
        <f t="shared" si="33"/>
        <v>4</v>
      </c>
      <c r="Q125" s="203"/>
      <c r="R125" s="153" t="str">
        <f t="shared" si="17"/>
        <v>○</v>
      </c>
      <c r="S125" s="148">
        <f t="shared" si="18"/>
        <v>37</v>
      </c>
      <c r="T125" s="146"/>
      <c r="U125" s="148"/>
      <c r="V125" s="146"/>
      <c r="W125" s="148"/>
      <c r="X125" s="147"/>
      <c r="Y125" s="147"/>
      <c r="Z125" s="147"/>
    </row>
    <row r="126" spans="1:26" ht="15" customHeight="1">
      <c r="A126">
        <v>1</v>
      </c>
      <c r="C126" s="384"/>
      <c r="D126" s="43" t="s">
        <v>82</v>
      </c>
      <c r="E126" s="43"/>
      <c r="F126" s="44"/>
      <c r="G126" s="73">
        <v>3</v>
      </c>
      <c r="H126" s="74">
        <v>2</v>
      </c>
      <c r="I126" s="74">
        <v>4</v>
      </c>
      <c r="J126" s="74">
        <v>5</v>
      </c>
      <c r="K126" s="75">
        <f t="shared" si="32"/>
        <v>11</v>
      </c>
      <c r="L126" s="76">
        <v>4</v>
      </c>
      <c r="M126" s="77">
        <v>7</v>
      </c>
      <c r="N126" s="78"/>
      <c r="O126" s="79">
        <v>5</v>
      </c>
      <c r="P126" s="80">
        <f t="shared" si="33"/>
        <v>5</v>
      </c>
      <c r="Q126" s="82"/>
      <c r="R126" s="153" t="str">
        <f t="shared" si="17"/>
        <v>○</v>
      </c>
      <c r="S126" s="148">
        <f t="shared" si="18"/>
        <v>11</v>
      </c>
      <c r="T126" s="146"/>
      <c r="U126" s="148"/>
      <c r="V126" s="146"/>
      <c r="W126" s="148"/>
      <c r="X126" s="147"/>
      <c r="Y126" s="147"/>
      <c r="Z126" s="147"/>
    </row>
    <row r="127" spans="1:26" ht="15" customHeight="1" thickBot="1">
      <c r="A127" s="23"/>
      <c r="B127" s="27">
        <f>COUNT(A125:A126)</f>
        <v>2</v>
      </c>
      <c r="C127" s="385"/>
      <c r="D127" s="45" t="s">
        <v>8</v>
      </c>
      <c r="E127" s="45"/>
      <c r="F127" s="46"/>
      <c r="G127" s="65">
        <f>SUM(G125:G126)</f>
        <v>6</v>
      </c>
      <c r="H127" s="67">
        <f aca="true" t="shared" si="35" ref="H127:M127">SUM(H125:H126)</f>
        <v>13</v>
      </c>
      <c r="I127" s="67">
        <f t="shared" si="35"/>
        <v>14</v>
      </c>
      <c r="J127" s="67">
        <f t="shared" si="35"/>
        <v>21</v>
      </c>
      <c r="K127" s="67">
        <f>SUM(K125:K126)</f>
        <v>48</v>
      </c>
      <c r="L127" s="69">
        <f t="shared" si="35"/>
        <v>23</v>
      </c>
      <c r="M127" s="72">
        <f t="shared" si="35"/>
        <v>25</v>
      </c>
      <c r="N127" s="71"/>
      <c r="O127" s="67">
        <f>SUM(O125:O126)</f>
        <v>9</v>
      </c>
      <c r="P127" s="72">
        <f>SUM(P125:P126)</f>
        <v>9</v>
      </c>
      <c r="Q127" s="72">
        <f>SUM(Q125:Q126)</f>
        <v>0</v>
      </c>
      <c r="R127" s="153" t="str">
        <f t="shared" si="17"/>
        <v>○</v>
      </c>
      <c r="S127" s="148">
        <f t="shared" si="18"/>
        <v>48</v>
      </c>
      <c r="T127" s="146" t="str">
        <f>IF(U127=K127,"○","×")</f>
        <v>○</v>
      </c>
      <c r="U127" s="148">
        <f>SUM(H127:J127)</f>
        <v>48</v>
      </c>
      <c r="V127" s="146" t="str">
        <f>IF(P127=W127,"○","×")</f>
        <v>○</v>
      </c>
      <c r="W127" s="148">
        <f>SUM(N127:O127)</f>
        <v>9</v>
      </c>
      <c r="X127" s="147"/>
      <c r="Y127" s="147"/>
      <c r="Z127" s="147"/>
    </row>
    <row r="128" spans="1:26" ht="15" customHeight="1">
      <c r="A128">
        <v>1</v>
      </c>
      <c r="C128" s="393" t="s">
        <v>176</v>
      </c>
      <c r="D128" s="43" t="s">
        <v>228</v>
      </c>
      <c r="E128" s="43"/>
      <c r="F128" s="44"/>
      <c r="G128" s="157">
        <v>4</v>
      </c>
      <c r="H128" s="158">
        <v>21</v>
      </c>
      <c r="I128" s="158">
        <v>23</v>
      </c>
      <c r="J128" s="158">
        <v>26</v>
      </c>
      <c r="K128" s="159">
        <f t="shared" si="32"/>
        <v>70</v>
      </c>
      <c r="L128" s="160">
        <v>36</v>
      </c>
      <c r="M128" s="161">
        <v>34</v>
      </c>
      <c r="N128" s="162">
        <v>1</v>
      </c>
      <c r="O128" s="163">
        <v>5</v>
      </c>
      <c r="P128" s="164">
        <f t="shared" si="33"/>
        <v>6</v>
      </c>
      <c r="Q128" s="165"/>
      <c r="R128" s="153" t="str">
        <f t="shared" si="17"/>
        <v>○</v>
      </c>
      <c r="S128" s="148">
        <f t="shared" si="18"/>
        <v>70</v>
      </c>
      <c r="T128" s="146"/>
      <c r="U128" s="148"/>
      <c r="V128" s="146"/>
      <c r="W128" s="148"/>
      <c r="X128" s="147"/>
      <c r="Y128" s="147"/>
      <c r="Z128" s="147"/>
    </row>
    <row r="129" spans="3:26" ht="15" customHeight="1">
      <c r="C129" s="394"/>
      <c r="D129" s="48"/>
      <c r="E129" s="43"/>
      <c r="F129" s="44"/>
      <c r="G129" s="82"/>
      <c r="H129" s="79"/>
      <c r="I129" s="79"/>
      <c r="J129" s="79"/>
      <c r="K129" s="79">
        <f t="shared" si="32"/>
        <v>0</v>
      </c>
      <c r="L129" s="97"/>
      <c r="M129" s="80"/>
      <c r="N129" s="78"/>
      <c r="O129" s="79"/>
      <c r="P129" s="80">
        <f t="shared" si="33"/>
        <v>0</v>
      </c>
      <c r="Q129" s="80"/>
      <c r="R129" s="153" t="str">
        <f t="shared" si="17"/>
        <v>○</v>
      </c>
      <c r="S129" s="148">
        <f t="shared" si="18"/>
        <v>0</v>
      </c>
      <c r="T129" s="146"/>
      <c r="U129" s="148"/>
      <c r="V129" s="146"/>
      <c r="W129" s="148"/>
      <c r="X129" s="147"/>
      <c r="Y129" s="147"/>
      <c r="Z129" s="147"/>
    </row>
    <row r="130" spans="1:26" ht="15" customHeight="1" thickBot="1">
      <c r="A130" s="23"/>
      <c r="B130" s="27">
        <f>COUNT(A128:A129)</f>
        <v>1</v>
      </c>
      <c r="C130" s="395"/>
      <c r="D130" s="45" t="s">
        <v>8</v>
      </c>
      <c r="E130" s="45"/>
      <c r="F130" s="46"/>
      <c r="G130" s="65">
        <f>SUM(G128:G129)</f>
        <v>4</v>
      </c>
      <c r="H130" s="67">
        <f aca="true" t="shared" si="36" ref="H130:M130">SUM(H128:H129)</f>
        <v>21</v>
      </c>
      <c r="I130" s="67">
        <f t="shared" si="36"/>
        <v>23</v>
      </c>
      <c r="J130" s="67">
        <f t="shared" si="36"/>
        <v>26</v>
      </c>
      <c r="K130" s="67">
        <f>SUM(K128:K129)</f>
        <v>70</v>
      </c>
      <c r="L130" s="69">
        <f t="shared" si="36"/>
        <v>36</v>
      </c>
      <c r="M130" s="72">
        <f t="shared" si="36"/>
        <v>34</v>
      </c>
      <c r="N130" s="71">
        <f>SUM(N128:N129)</f>
        <v>1</v>
      </c>
      <c r="O130" s="67">
        <f>SUM(O128:O129)</f>
        <v>5</v>
      </c>
      <c r="P130" s="72">
        <f>SUM(P128:P129)</f>
        <v>6</v>
      </c>
      <c r="Q130" s="72">
        <f>SUM(Q128:Q129)</f>
        <v>0</v>
      </c>
      <c r="R130" s="153" t="str">
        <f t="shared" si="17"/>
        <v>○</v>
      </c>
      <c r="S130" s="148">
        <f t="shared" si="18"/>
        <v>70</v>
      </c>
      <c r="T130" s="146" t="str">
        <f>IF(U130=K130,"○","×")</f>
        <v>○</v>
      </c>
      <c r="U130" s="148">
        <f>SUM(H130:J130)</f>
        <v>70</v>
      </c>
      <c r="V130" s="146" t="str">
        <f>IF(P130=W130,"○","×")</f>
        <v>○</v>
      </c>
      <c r="W130" s="148">
        <f>SUM(N130:O130)</f>
        <v>6</v>
      </c>
      <c r="X130" s="147"/>
      <c r="Y130" s="147"/>
      <c r="Z130" s="147"/>
    </row>
    <row r="131" spans="1:26" ht="15" customHeight="1">
      <c r="A131">
        <v>1</v>
      </c>
      <c r="C131" s="383" t="s">
        <v>173</v>
      </c>
      <c r="D131" s="43" t="s">
        <v>86</v>
      </c>
      <c r="E131" s="43"/>
      <c r="F131" s="44"/>
      <c r="G131" s="210">
        <v>5</v>
      </c>
      <c r="H131" s="211">
        <v>22</v>
      </c>
      <c r="I131" s="211">
        <v>37</v>
      </c>
      <c r="J131" s="211">
        <v>48</v>
      </c>
      <c r="K131" s="212">
        <f t="shared" si="32"/>
        <v>107</v>
      </c>
      <c r="L131" s="213">
        <v>46</v>
      </c>
      <c r="M131" s="214">
        <v>61</v>
      </c>
      <c r="N131" s="215">
        <v>0</v>
      </c>
      <c r="O131" s="216">
        <v>10</v>
      </c>
      <c r="P131" s="217">
        <f t="shared" si="33"/>
        <v>10</v>
      </c>
      <c r="Q131" s="218"/>
      <c r="R131" s="153" t="str">
        <f t="shared" si="17"/>
        <v>○</v>
      </c>
      <c r="S131" s="148">
        <f t="shared" si="18"/>
        <v>107</v>
      </c>
      <c r="T131" s="146"/>
      <c r="U131" s="148"/>
      <c r="V131" s="146"/>
      <c r="W131" s="148"/>
      <c r="X131" s="147"/>
      <c r="Y131" s="147"/>
      <c r="Z131" s="147"/>
    </row>
    <row r="132" spans="3:26" ht="15" customHeight="1">
      <c r="C132" s="384"/>
      <c r="D132" s="43"/>
      <c r="E132" s="43"/>
      <c r="F132" s="44"/>
      <c r="G132" s="73"/>
      <c r="H132" s="74"/>
      <c r="I132" s="74"/>
      <c r="J132" s="74"/>
      <c r="K132" s="74">
        <f t="shared" si="32"/>
        <v>0</v>
      </c>
      <c r="L132" s="76"/>
      <c r="M132" s="77"/>
      <c r="N132" s="78"/>
      <c r="O132" s="79"/>
      <c r="P132" s="80">
        <f t="shared" si="33"/>
        <v>0</v>
      </c>
      <c r="Q132" s="80"/>
      <c r="R132" s="153" t="str">
        <f t="shared" si="17"/>
        <v>○</v>
      </c>
      <c r="S132" s="148">
        <f t="shared" si="18"/>
        <v>0</v>
      </c>
      <c r="T132" s="146"/>
      <c r="U132" s="148"/>
      <c r="V132" s="146"/>
      <c r="W132" s="148"/>
      <c r="X132" s="147"/>
      <c r="Y132" s="147"/>
      <c r="Z132" s="147"/>
    </row>
    <row r="133" spans="1:26" ht="15" customHeight="1" thickBot="1">
      <c r="A133" s="23"/>
      <c r="B133" s="27">
        <f>COUNT(A131:A132)</f>
        <v>1</v>
      </c>
      <c r="C133" s="385"/>
      <c r="D133" s="45" t="s">
        <v>8</v>
      </c>
      <c r="E133" s="45"/>
      <c r="F133" s="46"/>
      <c r="G133" s="65">
        <f>SUM(G131:G132)</f>
        <v>5</v>
      </c>
      <c r="H133" s="67">
        <f aca="true" t="shared" si="37" ref="H133:M133">SUM(H131:H132)</f>
        <v>22</v>
      </c>
      <c r="I133" s="67">
        <f t="shared" si="37"/>
        <v>37</v>
      </c>
      <c r="J133" s="67">
        <f t="shared" si="37"/>
        <v>48</v>
      </c>
      <c r="K133" s="67">
        <f>SUM(K131:K132)</f>
        <v>107</v>
      </c>
      <c r="L133" s="69">
        <f t="shared" si="37"/>
        <v>46</v>
      </c>
      <c r="M133" s="72">
        <f t="shared" si="37"/>
        <v>61</v>
      </c>
      <c r="N133" s="71">
        <f>SUM(N131:N132)</f>
        <v>0</v>
      </c>
      <c r="O133" s="67">
        <f>SUM(O131:O132)</f>
        <v>10</v>
      </c>
      <c r="P133" s="72">
        <f>SUM(P131:P132)</f>
        <v>10</v>
      </c>
      <c r="Q133" s="72">
        <f>SUM(Q131:Q132)</f>
        <v>0</v>
      </c>
      <c r="R133" s="153" t="str">
        <f t="shared" si="17"/>
        <v>○</v>
      </c>
      <c r="S133" s="148">
        <f t="shared" si="18"/>
        <v>107</v>
      </c>
      <c r="T133" s="146" t="str">
        <f>IF(U133=K133,"○","×")</f>
        <v>○</v>
      </c>
      <c r="U133" s="148">
        <f>SUM(H133:J133)</f>
        <v>107</v>
      </c>
      <c r="V133" s="146" t="str">
        <f>IF(P133=W133,"○","×")</f>
        <v>○</v>
      </c>
      <c r="W133" s="148">
        <f>SUM(N133:O133)</f>
        <v>10</v>
      </c>
      <c r="X133" s="147"/>
      <c r="Y133" s="147"/>
      <c r="Z133" s="147"/>
    </row>
    <row r="134" spans="1:26" ht="15" customHeight="1">
      <c r="A134">
        <v>1</v>
      </c>
      <c r="C134" s="383" t="s">
        <v>158</v>
      </c>
      <c r="D134" s="43" t="s">
        <v>87</v>
      </c>
      <c r="E134" s="43"/>
      <c r="F134" s="44"/>
      <c r="G134" s="166">
        <v>5</v>
      </c>
      <c r="H134" s="167">
        <v>28</v>
      </c>
      <c r="I134" s="167">
        <v>32</v>
      </c>
      <c r="J134" s="167">
        <v>37</v>
      </c>
      <c r="K134" s="168">
        <f>SUM(H134:J134)</f>
        <v>97</v>
      </c>
      <c r="L134" s="169">
        <v>48</v>
      </c>
      <c r="M134" s="170">
        <v>49</v>
      </c>
      <c r="N134" s="171">
        <v>0</v>
      </c>
      <c r="O134" s="172">
        <v>10</v>
      </c>
      <c r="P134" s="219">
        <f>SUM(N134:O134)</f>
        <v>10</v>
      </c>
      <c r="Q134" s="176">
        <v>1</v>
      </c>
      <c r="R134" s="153" t="str">
        <f t="shared" si="17"/>
        <v>○</v>
      </c>
      <c r="S134" s="148">
        <f t="shared" si="18"/>
        <v>97</v>
      </c>
      <c r="T134" s="146"/>
      <c r="U134" s="148"/>
      <c r="V134" s="146"/>
      <c r="W134" s="148"/>
      <c r="X134" s="147"/>
      <c r="Y134" s="147"/>
      <c r="Z134" s="147"/>
    </row>
    <row r="135" spans="1:26" ht="15" customHeight="1">
      <c r="A135">
        <v>1</v>
      </c>
      <c r="C135" s="384"/>
      <c r="D135" s="43" t="s">
        <v>88</v>
      </c>
      <c r="E135" s="43"/>
      <c r="F135" s="44"/>
      <c r="G135" s="166">
        <v>3</v>
      </c>
      <c r="H135" s="167">
        <v>20</v>
      </c>
      <c r="I135" s="167">
        <v>19</v>
      </c>
      <c r="J135" s="167">
        <v>17</v>
      </c>
      <c r="K135" s="168">
        <f>SUM(H135:J135)</f>
        <v>56</v>
      </c>
      <c r="L135" s="169">
        <v>30</v>
      </c>
      <c r="M135" s="170">
        <v>26</v>
      </c>
      <c r="N135" s="171">
        <v>0</v>
      </c>
      <c r="O135" s="172">
        <v>8</v>
      </c>
      <c r="P135" s="219">
        <f>SUM(N135:O135)</f>
        <v>8</v>
      </c>
      <c r="Q135" s="176">
        <v>1</v>
      </c>
      <c r="R135" s="153" t="str">
        <f t="shared" si="17"/>
        <v>○</v>
      </c>
      <c r="S135" s="148">
        <f t="shared" si="18"/>
        <v>56</v>
      </c>
      <c r="T135" s="146"/>
      <c r="U135" s="148"/>
      <c r="V135" s="146"/>
      <c r="W135" s="148"/>
      <c r="X135" s="147"/>
      <c r="Y135" s="147"/>
      <c r="Z135" s="147"/>
    </row>
    <row r="136" spans="1:26" ht="15" customHeight="1">
      <c r="A136">
        <v>1</v>
      </c>
      <c r="C136" s="384"/>
      <c r="D136" s="43" t="s">
        <v>89</v>
      </c>
      <c r="E136" s="43"/>
      <c r="F136" s="44"/>
      <c r="G136" s="166">
        <v>4</v>
      </c>
      <c r="H136" s="167">
        <v>21</v>
      </c>
      <c r="I136" s="167">
        <v>21</v>
      </c>
      <c r="J136" s="167">
        <v>38</v>
      </c>
      <c r="K136" s="168">
        <f>SUM(H136:J136)</f>
        <v>80</v>
      </c>
      <c r="L136" s="169">
        <v>41</v>
      </c>
      <c r="M136" s="170">
        <v>39</v>
      </c>
      <c r="N136" s="171">
        <v>0</v>
      </c>
      <c r="O136" s="172">
        <v>11</v>
      </c>
      <c r="P136" s="219">
        <f>SUM(N136:O136)</f>
        <v>11</v>
      </c>
      <c r="Q136" s="176">
        <v>1</v>
      </c>
      <c r="R136" s="153" t="str">
        <f t="shared" si="17"/>
        <v>○</v>
      </c>
      <c r="S136" s="148">
        <f t="shared" si="18"/>
        <v>80</v>
      </c>
      <c r="T136" s="146"/>
      <c r="U136" s="148"/>
      <c r="V136" s="146"/>
      <c r="W136" s="148"/>
      <c r="X136" s="147"/>
      <c r="Y136" s="147"/>
      <c r="Z136" s="147"/>
    </row>
    <row r="137" spans="1:26" ht="15" customHeight="1" thickBot="1">
      <c r="A137" s="23"/>
      <c r="B137" s="27">
        <f>COUNT(A134:A136)</f>
        <v>3</v>
      </c>
      <c r="C137" s="385"/>
      <c r="D137" s="45" t="s">
        <v>8</v>
      </c>
      <c r="E137" s="45"/>
      <c r="F137" s="46"/>
      <c r="G137" s="65">
        <f>SUM(G134:G136)</f>
        <v>12</v>
      </c>
      <c r="H137" s="67">
        <f aca="true" t="shared" si="38" ref="H137:P137">SUM(H134:H136)</f>
        <v>69</v>
      </c>
      <c r="I137" s="67">
        <f t="shared" si="38"/>
        <v>72</v>
      </c>
      <c r="J137" s="67">
        <f t="shared" si="38"/>
        <v>92</v>
      </c>
      <c r="K137" s="67">
        <f t="shared" si="38"/>
        <v>233</v>
      </c>
      <c r="L137" s="69">
        <f>SUM(L134:L136)</f>
        <v>119</v>
      </c>
      <c r="M137" s="72">
        <f>SUM(M134:M136)</f>
        <v>114</v>
      </c>
      <c r="N137" s="71">
        <f>SUM(N134:N136)</f>
        <v>0</v>
      </c>
      <c r="O137" s="67">
        <f>SUM(O134:O136)</f>
        <v>29</v>
      </c>
      <c r="P137" s="72">
        <f t="shared" si="38"/>
        <v>29</v>
      </c>
      <c r="Q137" s="72">
        <f>SUM(Q134:Q136)</f>
        <v>3</v>
      </c>
      <c r="R137" s="153" t="str">
        <f t="shared" si="17"/>
        <v>○</v>
      </c>
      <c r="S137" s="148">
        <f t="shared" si="18"/>
        <v>233</v>
      </c>
      <c r="T137" s="146" t="str">
        <f>IF(U137=K137,"○","×")</f>
        <v>○</v>
      </c>
      <c r="U137" s="148">
        <f>SUM(H137:J137)</f>
        <v>233</v>
      </c>
      <c r="V137" s="146" t="str">
        <f>IF(P137=W137,"○","×")</f>
        <v>○</v>
      </c>
      <c r="W137" s="148">
        <f>SUM(N137:O137)</f>
        <v>29</v>
      </c>
      <c r="X137" s="147"/>
      <c r="Y137" s="147"/>
      <c r="Z137" s="147"/>
    </row>
    <row r="138" spans="1:26" ht="15" customHeight="1">
      <c r="A138">
        <v>1</v>
      </c>
      <c r="C138" s="390" t="s">
        <v>159</v>
      </c>
      <c r="D138" s="43" t="s">
        <v>229</v>
      </c>
      <c r="E138" s="52"/>
      <c r="F138" s="53"/>
      <c r="G138" s="73">
        <v>3</v>
      </c>
      <c r="H138" s="74">
        <v>14</v>
      </c>
      <c r="I138" s="74">
        <v>9</v>
      </c>
      <c r="J138" s="74">
        <v>15</v>
      </c>
      <c r="K138" s="75">
        <f>SUM(H138:J138)</f>
        <v>38</v>
      </c>
      <c r="L138" s="76">
        <v>25</v>
      </c>
      <c r="M138" s="77">
        <v>13</v>
      </c>
      <c r="N138" s="78">
        <v>0</v>
      </c>
      <c r="O138" s="220">
        <v>5</v>
      </c>
      <c r="P138" s="221">
        <f>SUM(N138:O138)</f>
        <v>5</v>
      </c>
      <c r="Q138" s="222">
        <v>0</v>
      </c>
      <c r="R138" s="153" t="str">
        <f t="shared" si="17"/>
        <v>○</v>
      </c>
      <c r="S138" s="148">
        <f t="shared" si="18"/>
        <v>38</v>
      </c>
      <c r="T138" s="146"/>
      <c r="U138" s="148"/>
      <c r="V138" s="146"/>
      <c r="W138" s="148"/>
      <c r="X138" s="147"/>
      <c r="Y138" s="147"/>
      <c r="Z138" s="147"/>
    </row>
    <row r="139" spans="1:26" ht="15" customHeight="1">
      <c r="A139">
        <v>1</v>
      </c>
      <c r="C139" s="391"/>
      <c r="D139" s="43" t="s">
        <v>230</v>
      </c>
      <c r="E139" s="43"/>
      <c r="F139" s="44"/>
      <c r="G139" s="73">
        <v>3</v>
      </c>
      <c r="H139" s="74">
        <v>19</v>
      </c>
      <c r="I139" s="74">
        <v>20</v>
      </c>
      <c r="J139" s="74">
        <v>26</v>
      </c>
      <c r="K139" s="75">
        <f>SUM(H139:J139)</f>
        <v>65</v>
      </c>
      <c r="L139" s="76">
        <v>31</v>
      </c>
      <c r="M139" s="77">
        <v>34</v>
      </c>
      <c r="N139" s="78">
        <v>1</v>
      </c>
      <c r="O139" s="79">
        <v>4</v>
      </c>
      <c r="P139" s="221">
        <f>SUM(N139:O139)</f>
        <v>5</v>
      </c>
      <c r="Q139" s="82">
        <v>0</v>
      </c>
      <c r="R139" s="153" t="str">
        <f t="shared" si="17"/>
        <v>○</v>
      </c>
      <c r="S139" s="148">
        <f t="shared" si="18"/>
        <v>65</v>
      </c>
      <c r="T139" s="146"/>
      <c r="U139" s="148"/>
      <c r="V139" s="146"/>
      <c r="W139" s="148"/>
      <c r="X139" s="147"/>
      <c r="Y139" s="147"/>
      <c r="Z139" s="147"/>
    </row>
    <row r="140" spans="1:26" ht="15" customHeight="1">
      <c r="A140">
        <v>1</v>
      </c>
      <c r="C140" s="391"/>
      <c r="D140" s="49" t="s">
        <v>195</v>
      </c>
      <c r="E140" s="49"/>
      <c r="F140" s="50"/>
      <c r="G140" s="73">
        <v>3</v>
      </c>
      <c r="H140" s="74">
        <v>19</v>
      </c>
      <c r="I140" s="74">
        <v>9</v>
      </c>
      <c r="J140" s="74">
        <v>10</v>
      </c>
      <c r="K140" s="75">
        <f>SUM(H140:J140)</f>
        <v>38</v>
      </c>
      <c r="L140" s="76">
        <v>19</v>
      </c>
      <c r="M140" s="77">
        <v>19</v>
      </c>
      <c r="N140" s="78">
        <v>1</v>
      </c>
      <c r="O140" s="79">
        <v>5</v>
      </c>
      <c r="P140" s="221">
        <f>SUM(N140:O140)</f>
        <v>6</v>
      </c>
      <c r="Q140" s="222">
        <v>1</v>
      </c>
      <c r="R140" s="153" t="str">
        <f aca="true" t="shared" si="39" ref="R140:R195">IF(K140=S140,"○","×")</f>
        <v>○</v>
      </c>
      <c r="S140" s="148">
        <f aca="true" t="shared" si="40" ref="S140:S195">SUM(L140:M140)</f>
        <v>38</v>
      </c>
      <c r="T140" s="146"/>
      <c r="U140" s="148"/>
      <c r="V140" s="146"/>
      <c r="W140" s="148"/>
      <c r="X140" s="147"/>
      <c r="Y140" s="147"/>
      <c r="Z140" s="147"/>
    </row>
    <row r="141" spans="1:26" ht="15" customHeight="1">
      <c r="A141">
        <v>1</v>
      </c>
      <c r="C141" s="391"/>
      <c r="D141" s="43" t="s">
        <v>90</v>
      </c>
      <c r="E141" s="43"/>
      <c r="F141" s="44"/>
      <c r="G141" s="73">
        <v>3</v>
      </c>
      <c r="H141" s="74">
        <v>8</v>
      </c>
      <c r="I141" s="74">
        <v>16</v>
      </c>
      <c r="J141" s="74">
        <v>18</v>
      </c>
      <c r="K141" s="75">
        <f>SUM(H141:J141)</f>
        <v>42</v>
      </c>
      <c r="L141" s="76">
        <v>23</v>
      </c>
      <c r="M141" s="77">
        <v>19</v>
      </c>
      <c r="N141" s="78">
        <v>0</v>
      </c>
      <c r="O141" s="220">
        <v>5</v>
      </c>
      <c r="P141" s="221">
        <f>SUM(N141:O141)</f>
        <v>5</v>
      </c>
      <c r="Q141" s="222">
        <v>0</v>
      </c>
      <c r="R141" s="153" t="str">
        <f t="shared" si="39"/>
        <v>○</v>
      </c>
      <c r="S141" s="148">
        <f t="shared" si="40"/>
        <v>42</v>
      </c>
      <c r="T141" s="146"/>
      <c r="U141" s="148"/>
      <c r="V141" s="146"/>
      <c r="W141" s="148"/>
      <c r="X141" s="147"/>
      <c r="Y141" s="147"/>
      <c r="Z141" s="147"/>
    </row>
    <row r="142" spans="1:26" ht="15" customHeight="1">
      <c r="A142">
        <v>1</v>
      </c>
      <c r="C142" s="391"/>
      <c r="D142" s="43" t="s">
        <v>91</v>
      </c>
      <c r="E142" s="43"/>
      <c r="F142" s="44"/>
      <c r="G142" s="73">
        <v>3</v>
      </c>
      <c r="H142" s="74">
        <v>17</v>
      </c>
      <c r="I142" s="74">
        <v>19</v>
      </c>
      <c r="J142" s="74">
        <v>16</v>
      </c>
      <c r="K142" s="75">
        <f>SUM(H142:J142)</f>
        <v>52</v>
      </c>
      <c r="L142" s="76">
        <v>28</v>
      </c>
      <c r="M142" s="77">
        <v>24</v>
      </c>
      <c r="N142" s="78">
        <v>0</v>
      </c>
      <c r="O142" s="79">
        <v>7</v>
      </c>
      <c r="P142" s="221">
        <f>SUM(N142:O142)</f>
        <v>7</v>
      </c>
      <c r="Q142" s="222">
        <v>0</v>
      </c>
      <c r="R142" s="153" t="str">
        <f t="shared" si="39"/>
        <v>○</v>
      </c>
      <c r="S142" s="148">
        <f t="shared" si="40"/>
        <v>52</v>
      </c>
      <c r="T142" s="146"/>
      <c r="U142" s="148"/>
      <c r="V142" s="146"/>
      <c r="W142" s="148"/>
      <c r="X142" s="147"/>
      <c r="Y142" s="147"/>
      <c r="Z142" s="147"/>
    </row>
    <row r="143" spans="1:26" ht="15" customHeight="1" thickBot="1">
      <c r="A143" s="23"/>
      <c r="B143" s="27">
        <f>COUNT(A138:A142)</f>
        <v>5</v>
      </c>
      <c r="C143" s="392"/>
      <c r="D143" s="45" t="s">
        <v>8</v>
      </c>
      <c r="E143" s="45"/>
      <c r="F143" s="46"/>
      <c r="G143" s="65">
        <f aca="true" t="shared" si="41" ref="G143:Q143">SUM(G138:G142)</f>
        <v>15</v>
      </c>
      <c r="H143" s="67">
        <f t="shared" si="41"/>
        <v>77</v>
      </c>
      <c r="I143" s="67">
        <f t="shared" si="41"/>
        <v>73</v>
      </c>
      <c r="J143" s="67">
        <f t="shared" si="41"/>
        <v>85</v>
      </c>
      <c r="K143" s="83">
        <f>SUM(K138:K142)</f>
        <v>235</v>
      </c>
      <c r="L143" s="69">
        <f t="shared" si="41"/>
        <v>126</v>
      </c>
      <c r="M143" s="72">
        <f t="shared" si="41"/>
        <v>109</v>
      </c>
      <c r="N143" s="71">
        <f t="shared" si="41"/>
        <v>2</v>
      </c>
      <c r="O143" s="67">
        <f t="shared" si="41"/>
        <v>26</v>
      </c>
      <c r="P143" s="84">
        <f t="shared" si="41"/>
        <v>28</v>
      </c>
      <c r="Q143" s="84">
        <f t="shared" si="41"/>
        <v>1</v>
      </c>
      <c r="R143" s="153" t="str">
        <f t="shared" si="39"/>
        <v>○</v>
      </c>
      <c r="S143" s="148">
        <f t="shared" si="40"/>
        <v>235</v>
      </c>
      <c r="T143" s="146" t="str">
        <f>IF(U143=K143,"○","×")</f>
        <v>○</v>
      </c>
      <c r="U143" s="148">
        <f>SUM(H143:J143)</f>
        <v>235</v>
      </c>
      <c r="V143" s="146" t="str">
        <f>IF(P143=W143,"○","×")</f>
        <v>○</v>
      </c>
      <c r="W143" s="148">
        <f>SUM(N143:O143)</f>
        <v>28</v>
      </c>
      <c r="X143" s="147"/>
      <c r="Y143" s="147"/>
      <c r="Z143" s="147"/>
    </row>
    <row r="144" spans="1:26" ht="15" customHeight="1">
      <c r="A144">
        <v>1</v>
      </c>
      <c r="C144" s="383" t="s">
        <v>160</v>
      </c>
      <c r="D144" s="49" t="s">
        <v>231</v>
      </c>
      <c r="E144" s="49"/>
      <c r="F144" s="50"/>
      <c r="G144" s="157">
        <v>3</v>
      </c>
      <c r="H144" s="158">
        <v>5</v>
      </c>
      <c r="I144" s="158">
        <v>4</v>
      </c>
      <c r="J144" s="158">
        <v>9</v>
      </c>
      <c r="K144" s="159">
        <f>SUM(H144:J144)</f>
        <v>18</v>
      </c>
      <c r="L144" s="160">
        <v>9</v>
      </c>
      <c r="M144" s="161">
        <v>9</v>
      </c>
      <c r="N144" s="162">
        <v>1</v>
      </c>
      <c r="O144" s="163">
        <v>4</v>
      </c>
      <c r="P144" s="164">
        <f>SUM(N144:O144)</f>
        <v>5</v>
      </c>
      <c r="Q144" s="165">
        <v>1</v>
      </c>
      <c r="R144" s="153" t="str">
        <f t="shared" si="39"/>
        <v>○</v>
      </c>
      <c r="S144" s="148">
        <f t="shared" si="40"/>
        <v>18</v>
      </c>
      <c r="T144" s="146"/>
      <c r="U144" s="148"/>
      <c r="V144" s="146"/>
      <c r="W144" s="148"/>
      <c r="X144" s="147"/>
      <c r="Y144" s="147"/>
      <c r="Z144" s="147"/>
    </row>
    <row r="145" spans="3:26" ht="15" customHeight="1">
      <c r="C145" s="384"/>
      <c r="D145" s="43"/>
      <c r="E145" s="43"/>
      <c r="F145" s="44"/>
      <c r="G145" s="166"/>
      <c r="H145" s="167"/>
      <c r="I145" s="167"/>
      <c r="J145" s="167"/>
      <c r="K145" s="75"/>
      <c r="L145" s="169"/>
      <c r="M145" s="170"/>
      <c r="N145" s="171"/>
      <c r="O145" s="172"/>
      <c r="P145" s="80">
        <f>SUM(N145:O145)</f>
        <v>0</v>
      </c>
      <c r="Q145" s="80"/>
      <c r="R145" s="153" t="str">
        <f t="shared" si="39"/>
        <v>○</v>
      </c>
      <c r="S145" s="148">
        <f t="shared" si="40"/>
        <v>0</v>
      </c>
      <c r="T145" s="146"/>
      <c r="U145" s="148"/>
      <c r="V145" s="146"/>
      <c r="W145" s="148"/>
      <c r="X145" s="147"/>
      <c r="Y145" s="147"/>
      <c r="Z145" s="147"/>
    </row>
    <row r="146" spans="1:26" ht="15" customHeight="1" thickBot="1">
      <c r="A146" s="23"/>
      <c r="B146" s="27">
        <f>COUNT(A144:A145)</f>
        <v>1</v>
      </c>
      <c r="C146" s="385"/>
      <c r="D146" s="45" t="s">
        <v>8</v>
      </c>
      <c r="E146" s="45"/>
      <c r="F146" s="46"/>
      <c r="G146" s="65">
        <f>SUM(G144:G145)</f>
        <v>3</v>
      </c>
      <c r="H146" s="66">
        <f aca="true" t="shared" si="42" ref="H146:Q146">SUM(H144:H145)</f>
        <v>5</v>
      </c>
      <c r="I146" s="67">
        <f t="shared" si="42"/>
        <v>4</v>
      </c>
      <c r="J146" s="67">
        <f t="shared" si="42"/>
        <v>9</v>
      </c>
      <c r="K146" s="83">
        <f>SUM(K144:K145)</f>
        <v>18</v>
      </c>
      <c r="L146" s="69">
        <f t="shared" si="42"/>
        <v>9</v>
      </c>
      <c r="M146" s="72">
        <f t="shared" si="42"/>
        <v>9</v>
      </c>
      <c r="N146" s="71">
        <f t="shared" si="42"/>
        <v>1</v>
      </c>
      <c r="O146" s="67">
        <f t="shared" si="42"/>
        <v>4</v>
      </c>
      <c r="P146" s="72">
        <f t="shared" si="42"/>
        <v>5</v>
      </c>
      <c r="Q146" s="72">
        <f t="shared" si="42"/>
        <v>1</v>
      </c>
      <c r="R146" s="153" t="str">
        <f t="shared" si="39"/>
        <v>○</v>
      </c>
      <c r="S146" s="148">
        <f t="shared" si="40"/>
        <v>18</v>
      </c>
      <c r="T146" s="146" t="str">
        <f>IF(U146=K146,"○","×")</f>
        <v>○</v>
      </c>
      <c r="U146" s="148">
        <f>SUM(H146:J146)</f>
        <v>18</v>
      </c>
      <c r="V146" s="146" t="str">
        <f>IF(P146=W146,"○","×")</f>
        <v>○</v>
      </c>
      <c r="W146" s="148">
        <f>SUM(N146:O146)</f>
        <v>5</v>
      </c>
      <c r="X146" s="147"/>
      <c r="Y146" s="147"/>
      <c r="Z146" s="147"/>
    </row>
    <row r="147" spans="1:26" ht="15" customHeight="1">
      <c r="A147">
        <v>1</v>
      </c>
      <c r="C147" s="383" t="s">
        <v>157</v>
      </c>
      <c r="D147" s="43" t="s">
        <v>92</v>
      </c>
      <c r="E147" s="43"/>
      <c r="F147" s="44"/>
      <c r="G147" s="73">
        <v>2</v>
      </c>
      <c r="H147" s="74">
        <v>0</v>
      </c>
      <c r="I147" s="74">
        <v>2</v>
      </c>
      <c r="J147" s="74">
        <v>3</v>
      </c>
      <c r="K147" s="75">
        <f>SUM(H147:J147)</f>
        <v>5</v>
      </c>
      <c r="L147" s="76">
        <v>2</v>
      </c>
      <c r="M147" s="77">
        <v>3</v>
      </c>
      <c r="N147" s="78"/>
      <c r="O147" s="79">
        <v>6</v>
      </c>
      <c r="P147" s="80">
        <f>SUM(N147:O147)</f>
        <v>6</v>
      </c>
      <c r="Q147" s="82">
        <v>1</v>
      </c>
      <c r="R147" s="153" t="str">
        <f t="shared" si="39"/>
        <v>○</v>
      </c>
      <c r="S147" s="148">
        <f t="shared" si="40"/>
        <v>5</v>
      </c>
      <c r="T147" s="146"/>
      <c r="U147" s="148"/>
      <c r="V147" s="146"/>
      <c r="W147" s="148"/>
      <c r="X147" s="147"/>
      <c r="Y147" s="147"/>
      <c r="Z147" s="147"/>
    </row>
    <row r="148" spans="1:26" ht="15" customHeight="1">
      <c r="A148">
        <v>1</v>
      </c>
      <c r="C148" s="384"/>
      <c r="D148" s="43" t="s">
        <v>93</v>
      </c>
      <c r="E148" s="43"/>
      <c r="F148" s="44"/>
      <c r="G148" s="73">
        <v>1</v>
      </c>
      <c r="H148" s="74"/>
      <c r="I148" s="74"/>
      <c r="J148" s="74">
        <v>3</v>
      </c>
      <c r="K148" s="75">
        <f>SUM(H148:J148)</f>
        <v>3</v>
      </c>
      <c r="L148" s="76">
        <v>2</v>
      </c>
      <c r="M148" s="77">
        <v>1</v>
      </c>
      <c r="N148" s="78"/>
      <c r="O148" s="79">
        <v>3</v>
      </c>
      <c r="P148" s="80">
        <f>SUM(N148:O148)</f>
        <v>3</v>
      </c>
      <c r="Q148" s="82">
        <v>1</v>
      </c>
      <c r="R148" s="153" t="str">
        <f t="shared" si="39"/>
        <v>○</v>
      </c>
      <c r="S148" s="148">
        <f t="shared" si="40"/>
        <v>3</v>
      </c>
      <c r="T148" s="146"/>
      <c r="U148" s="148"/>
      <c r="V148" s="146"/>
      <c r="W148" s="148"/>
      <c r="X148" s="147"/>
      <c r="Y148" s="147"/>
      <c r="Z148" s="147"/>
    </row>
    <row r="149" spans="1:26" ht="15" customHeight="1" thickBot="1">
      <c r="A149" s="23"/>
      <c r="B149" s="27">
        <f>COUNT(A147:A148)</f>
        <v>2</v>
      </c>
      <c r="C149" s="385"/>
      <c r="D149" s="45" t="s">
        <v>8</v>
      </c>
      <c r="E149" s="45"/>
      <c r="F149" s="46"/>
      <c r="G149" s="65">
        <f>SUM(G147:G148)</f>
        <v>3</v>
      </c>
      <c r="H149" s="66">
        <f aca="true" t="shared" si="43" ref="H149:Q149">SUM(H147:H148)</f>
        <v>0</v>
      </c>
      <c r="I149" s="67">
        <f t="shared" si="43"/>
        <v>2</v>
      </c>
      <c r="J149" s="67">
        <f t="shared" si="43"/>
        <v>6</v>
      </c>
      <c r="K149" s="83">
        <f t="shared" si="43"/>
        <v>8</v>
      </c>
      <c r="L149" s="92">
        <f t="shared" si="43"/>
        <v>4</v>
      </c>
      <c r="M149" s="72">
        <f t="shared" si="43"/>
        <v>4</v>
      </c>
      <c r="N149" s="71">
        <f t="shared" si="43"/>
        <v>0</v>
      </c>
      <c r="O149" s="67">
        <f t="shared" si="43"/>
        <v>9</v>
      </c>
      <c r="P149" s="72">
        <f t="shared" si="43"/>
        <v>9</v>
      </c>
      <c r="Q149" s="72">
        <f t="shared" si="43"/>
        <v>2</v>
      </c>
      <c r="R149" s="153" t="str">
        <f t="shared" si="39"/>
        <v>○</v>
      </c>
      <c r="S149" s="148">
        <f t="shared" si="40"/>
        <v>8</v>
      </c>
      <c r="T149" s="146" t="str">
        <f>IF(U149=K149,"○","×")</f>
        <v>○</v>
      </c>
      <c r="U149" s="148">
        <f>SUM(H149:J149)</f>
        <v>8</v>
      </c>
      <c r="V149" s="146" t="str">
        <f>IF(P149=W149,"○","×")</f>
        <v>○</v>
      </c>
      <c r="W149" s="148">
        <f>SUM(N149:O149)</f>
        <v>9</v>
      </c>
      <c r="X149" s="147"/>
      <c r="Y149" s="147"/>
      <c r="Z149" s="147"/>
    </row>
    <row r="150" spans="1:26" ht="15" customHeight="1">
      <c r="A150">
        <v>1</v>
      </c>
      <c r="C150" s="383" t="s">
        <v>161</v>
      </c>
      <c r="D150" s="43" t="s">
        <v>94</v>
      </c>
      <c r="E150" s="43"/>
      <c r="F150" s="44"/>
      <c r="G150" s="81">
        <v>1</v>
      </c>
      <c r="H150" s="99">
        <v>2</v>
      </c>
      <c r="I150" s="100"/>
      <c r="J150" s="100"/>
      <c r="K150" s="98">
        <f>SUM(H150:J150)</f>
        <v>2</v>
      </c>
      <c r="L150" s="101">
        <v>2</v>
      </c>
      <c r="M150" s="102"/>
      <c r="N150" s="103"/>
      <c r="O150" s="100">
        <v>3</v>
      </c>
      <c r="P150" s="80">
        <f>SUM(N150:O150)</f>
        <v>3</v>
      </c>
      <c r="Q150" s="80"/>
      <c r="R150" s="153" t="str">
        <f t="shared" si="39"/>
        <v>○</v>
      </c>
      <c r="S150" s="148">
        <f t="shared" si="40"/>
        <v>2</v>
      </c>
      <c r="T150" s="146"/>
      <c r="U150" s="148"/>
      <c r="V150" s="146"/>
      <c r="W150" s="148"/>
      <c r="X150" s="147"/>
      <c r="Y150" s="147"/>
      <c r="Z150" s="147"/>
    </row>
    <row r="151" spans="3:26" ht="15" customHeight="1">
      <c r="C151" s="384"/>
      <c r="D151" s="43"/>
      <c r="E151" s="43"/>
      <c r="F151" s="44"/>
      <c r="G151" s="73"/>
      <c r="H151" s="74"/>
      <c r="I151" s="74"/>
      <c r="J151" s="74"/>
      <c r="K151" s="75"/>
      <c r="L151" s="76"/>
      <c r="M151" s="77"/>
      <c r="N151" s="78"/>
      <c r="O151" s="79"/>
      <c r="P151" s="80"/>
      <c r="Q151" s="80"/>
      <c r="R151" s="153" t="str">
        <f t="shared" si="39"/>
        <v>○</v>
      </c>
      <c r="S151" s="148">
        <f t="shared" si="40"/>
        <v>0</v>
      </c>
      <c r="T151" s="146"/>
      <c r="U151" s="148"/>
      <c r="V151" s="146"/>
      <c r="W151" s="148"/>
      <c r="X151" s="147"/>
      <c r="Y151" s="147"/>
      <c r="Z151" s="147"/>
    </row>
    <row r="152" spans="1:26" ht="15" customHeight="1" thickBot="1">
      <c r="A152" s="23"/>
      <c r="B152" s="27">
        <f>COUNT(A150:A151)</f>
        <v>1</v>
      </c>
      <c r="C152" s="385"/>
      <c r="D152" s="45" t="s">
        <v>8</v>
      </c>
      <c r="E152" s="45"/>
      <c r="F152" s="46"/>
      <c r="G152" s="65">
        <f>SUM(G150:G151)</f>
        <v>1</v>
      </c>
      <c r="H152" s="67">
        <f aca="true" t="shared" si="44" ref="H152:M152">SUM(H150:H151)</f>
        <v>2</v>
      </c>
      <c r="I152" s="67">
        <f t="shared" si="44"/>
        <v>0</v>
      </c>
      <c r="J152" s="67">
        <f t="shared" si="44"/>
        <v>0</v>
      </c>
      <c r="K152" s="83">
        <f t="shared" si="44"/>
        <v>2</v>
      </c>
      <c r="L152" s="69">
        <f t="shared" si="44"/>
        <v>2</v>
      </c>
      <c r="M152" s="72">
        <f t="shared" si="44"/>
        <v>0</v>
      </c>
      <c r="N152" s="71">
        <f>SUM(N150:N151)</f>
        <v>0</v>
      </c>
      <c r="O152" s="67">
        <f>SUM(O150:O151)</f>
        <v>3</v>
      </c>
      <c r="P152" s="72">
        <f>SUM(P150:P151)</f>
        <v>3</v>
      </c>
      <c r="Q152" s="72">
        <f>SUM(Q150:Q151)</f>
        <v>0</v>
      </c>
      <c r="R152" s="153" t="str">
        <f t="shared" si="39"/>
        <v>○</v>
      </c>
      <c r="S152" s="148">
        <f t="shared" si="40"/>
        <v>2</v>
      </c>
      <c r="T152" s="146" t="str">
        <f>IF(U152=K152,"○","×")</f>
        <v>○</v>
      </c>
      <c r="U152" s="148">
        <f>SUM(H152:J152)</f>
        <v>2</v>
      </c>
      <c r="V152" s="146"/>
      <c r="W152" s="148"/>
      <c r="X152" s="147"/>
      <c r="Y152" s="147"/>
      <c r="Z152" s="147"/>
    </row>
    <row r="153" spans="1:26" ht="15" customHeight="1">
      <c r="A153">
        <v>1</v>
      </c>
      <c r="C153" s="383" t="s">
        <v>162</v>
      </c>
      <c r="D153" s="43" t="s">
        <v>95</v>
      </c>
      <c r="E153" s="43"/>
      <c r="F153" s="44"/>
      <c r="G153" s="166">
        <v>3</v>
      </c>
      <c r="H153" s="167">
        <v>6</v>
      </c>
      <c r="I153" s="167">
        <v>3</v>
      </c>
      <c r="J153" s="167">
        <v>10</v>
      </c>
      <c r="K153" s="168">
        <f>SUM(H153:J153)</f>
        <v>19</v>
      </c>
      <c r="L153" s="169">
        <v>11</v>
      </c>
      <c r="M153" s="170">
        <v>8</v>
      </c>
      <c r="N153" s="171">
        <v>0</v>
      </c>
      <c r="O153" s="172">
        <v>5</v>
      </c>
      <c r="P153" s="219">
        <f>SUM(N153:O153)</f>
        <v>5</v>
      </c>
      <c r="Q153" s="176"/>
      <c r="R153" s="153" t="str">
        <f t="shared" si="39"/>
        <v>○</v>
      </c>
      <c r="S153" s="148">
        <f t="shared" si="40"/>
        <v>19</v>
      </c>
      <c r="T153" s="146"/>
      <c r="U153" s="148"/>
      <c r="V153" s="146"/>
      <c r="W153" s="148"/>
      <c r="X153" s="147"/>
      <c r="Y153" s="147"/>
      <c r="Z153" s="147"/>
    </row>
    <row r="154" spans="3:26" ht="15" customHeight="1">
      <c r="C154" s="384"/>
      <c r="D154" s="43"/>
      <c r="E154" s="43"/>
      <c r="F154" s="44"/>
      <c r="G154" s="73"/>
      <c r="H154" s="74"/>
      <c r="I154" s="74"/>
      <c r="J154" s="74"/>
      <c r="K154" s="75">
        <f>SUM(H154:J154)</f>
        <v>0</v>
      </c>
      <c r="L154" s="76"/>
      <c r="M154" s="77"/>
      <c r="N154" s="78"/>
      <c r="O154" s="79"/>
      <c r="P154" s="80">
        <f>SUM(N154:O154)</f>
        <v>0</v>
      </c>
      <c r="Q154" s="80"/>
      <c r="R154" s="153" t="str">
        <f t="shared" si="39"/>
        <v>○</v>
      </c>
      <c r="S154" s="148">
        <f t="shared" si="40"/>
        <v>0</v>
      </c>
      <c r="T154" s="146"/>
      <c r="U154" s="148"/>
      <c r="V154" s="146"/>
      <c r="W154" s="148"/>
      <c r="X154" s="147"/>
      <c r="Y154" s="147"/>
      <c r="Z154" s="147"/>
    </row>
    <row r="155" spans="1:26" ht="15" customHeight="1" thickBot="1">
      <c r="A155" s="23"/>
      <c r="B155" s="27">
        <f>COUNT(A153:A154)</f>
        <v>1</v>
      </c>
      <c r="C155" s="385"/>
      <c r="D155" s="45" t="s">
        <v>8</v>
      </c>
      <c r="E155" s="45"/>
      <c r="F155" s="46"/>
      <c r="G155" s="65">
        <f>SUM(G153:G154)</f>
        <v>3</v>
      </c>
      <c r="H155" s="67">
        <f aca="true" t="shared" si="45" ref="H155:M155">SUM(H153:H154)</f>
        <v>6</v>
      </c>
      <c r="I155" s="67">
        <f t="shared" si="45"/>
        <v>3</v>
      </c>
      <c r="J155" s="67">
        <f t="shared" si="45"/>
        <v>10</v>
      </c>
      <c r="K155" s="83">
        <f>SUM(K153:K154)</f>
        <v>19</v>
      </c>
      <c r="L155" s="69">
        <f t="shared" si="45"/>
        <v>11</v>
      </c>
      <c r="M155" s="72">
        <f t="shared" si="45"/>
        <v>8</v>
      </c>
      <c r="N155" s="71">
        <f>SUM(N153:N154)</f>
        <v>0</v>
      </c>
      <c r="O155" s="67">
        <f>SUM(O153:O154)</f>
        <v>5</v>
      </c>
      <c r="P155" s="72">
        <f>SUM(P153:P154)</f>
        <v>5</v>
      </c>
      <c r="Q155" s="72">
        <f>SUM(Q153:Q154)</f>
        <v>0</v>
      </c>
      <c r="R155" s="153" t="str">
        <f t="shared" si="39"/>
        <v>○</v>
      </c>
      <c r="S155" s="148">
        <f t="shared" si="40"/>
        <v>19</v>
      </c>
      <c r="T155" s="146" t="str">
        <f>IF(U155=K155,"○","×")</f>
        <v>○</v>
      </c>
      <c r="U155" s="148">
        <f>SUM(H155:J155)</f>
        <v>19</v>
      </c>
      <c r="V155" s="146" t="str">
        <f>IF(P155=W155,"○","×")</f>
        <v>○</v>
      </c>
      <c r="W155" s="148">
        <f>SUM(N155:O155)</f>
        <v>5</v>
      </c>
      <c r="X155" s="147"/>
      <c r="Y155" s="147"/>
      <c r="Z155" s="147"/>
    </row>
    <row r="156" spans="1:26" ht="15" customHeight="1">
      <c r="A156">
        <v>1</v>
      </c>
      <c r="C156" s="386" t="s">
        <v>177</v>
      </c>
      <c r="D156" s="43" t="s">
        <v>144</v>
      </c>
      <c r="E156" s="43"/>
      <c r="F156" s="44"/>
      <c r="G156" s="73">
        <v>3</v>
      </c>
      <c r="H156" s="74">
        <v>7</v>
      </c>
      <c r="I156" s="74">
        <v>4</v>
      </c>
      <c r="J156" s="74">
        <v>7</v>
      </c>
      <c r="K156" s="75">
        <f>SUM(H156:J156)</f>
        <v>18</v>
      </c>
      <c r="L156" s="76">
        <v>9</v>
      </c>
      <c r="M156" s="77">
        <v>9</v>
      </c>
      <c r="N156" s="78"/>
      <c r="O156" s="79">
        <v>6</v>
      </c>
      <c r="P156" s="80">
        <f>SUM(N156:O156)</f>
        <v>6</v>
      </c>
      <c r="Q156" s="82">
        <v>0</v>
      </c>
      <c r="R156" s="153" t="str">
        <f t="shared" si="39"/>
        <v>○</v>
      </c>
      <c r="S156" s="148">
        <f t="shared" si="40"/>
        <v>18</v>
      </c>
      <c r="T156" s="146"/>
      <c r="U156" s="148"/>
      <c r="V156" s="146"/>
      <c r="W156" s="148"/>
      <c r="X156" s="147"/>
      <c r="Y156" s="147"/>
      <c r="Z156" s="147"/>
    </row>
    <row r="157" spans="3:26" ht="15" customHeight="1">
      <c r="C157" s="386"/>
      <c r="D157" s="48"/>
      <c r="E157" s="43"/>
      <c r="F157" s="44"/>
      <c r="G157" s="82"/>
      <c r="H157" s="79"/>
      <c r="I157" s="79"/>
      <c r="J157" s="79"/>
      <c r="K157" s="75"/>
      <c r="L157" s="97"/>
      <c r="M157" s="80"/>
      <c r="N157" s="78"/>
      <c r="O157" s="79"/>
      <c r="P157" s="80"/>
      <c r="Q157" s="80"/>
      <c r="R157" s="153" t="str">
        <f t="shared" si="39"/>
        <v>○</v>
      </c>
      <c r="S157" s="148">
        <f t="shared" si="40"/>
        <v>0</v>
      </c>
      <c r="T157" s="146"/>
      <c r="U157" s="148"/>
      <c r="V157" s="146"/>
      <c r="W157" s="148"/>
      <c r="X157" s="147"/>
      <c r="Y157" s="147"/>
      <c r="Z157" s="147"/>
    </row>
    <row r="158" spans="1:26" ht="15" customHeight="1" thickBot="1">
      <c r="A158" s="23"/>
      <c r="B158" s="27">
        <f>COUNT(A156:A157)</f>
        <v>1</v>
      </c>
      <c r="C158" s="386"/>
      <c r="D158" s="43" t="s">
        <v>8</v>
      </c>
      <c r="E158" s="43"/>
      <c r="F158" s="44"/>
      <c r="G158" s="82">
        <f>SUM(G156:G157)</f>
        <v>3</v>
      </c>
      <c r="H158" s="79">
        <f aca="true" t="shared" si="46" ref="H158:Q158">SUM(H156:H157)</f>
        <v>7</v>
      </c>
      <c r="I158" s="79">
        <f t="shared" si="46"/>
        <v>4</v>
      </c>
      <c r="J158" s="79">
        <f t="shared" si="46"/>
        <v>7</v>
      </c>
      <c r="K158" s="75">
        <f t="shared" si="46"/>
        <v>18</v>
      </c>
      <c r="L158" s="97">
        <f t="shared" si="46"/>
        <v>9</v>
      </c>
      <c r="M158" s="80">
        <f t="shared" si="46"/>
        <v>9</v>
      </c>
      <c r="N158" s="78">
        <f t="shared" si="46"/>
        <v>0</v>
      </c>
      <c r="O158" s="79">
        <f t="shared" si="46"/>
        <v>6</v>
      </c>
      <c r="P158" s="80">
        <f t="shared" si="46"/>
        <v>6</v>
      </c>
      <c r="Q158" s="80">
        <f t="shared" si="46"/>
        <v>0</v>
      </c>
      <c r="R158" s="153" t="str">
        <f t="shared" si="39"/>
        <v>○</v>
      </c>
      <c r="S158" s="148">
        <f t="shared" si="40"/>
        <v>18</v>
      </c>
      <c r="T158" s="146" t="str">
        <f>IF(U158=K158,"○","×")</f>
        <v>○</v>
      </c>
      <c r="U158" s="148">
        <f>SUM(H158:J158)</f>
        <v>18</v>
      </c>
      <c r="V158" s="146" t="str">
        <f>IF(P158=W158,"○","×")</f>
        <v>○</v>
      </c>
      <c r="W158" s="148">
        <f>SUM(N158:O158)</f>
        <v>6</v>
      </c>
      <c r="X158" s="147"/>
      <c r="Y158" s="147"/>
      <c r="Z158" s="147"/>
    </row>
    <row r="159" spans="1:26" ht="15" customHeight="1" thickBot="1">
      <c r="A159" s="348" t="s">
        <v>211</v>
      </c>
      <c r="B159" s="349">
        <f>SUM(B28:B158)</f>
        <v>112</v>
      </c>
      <c r="C159" s="56"/>
      <c r="D159" s="57" t="s">
        <v>96</v>
      </c>
      <c r="E159" s="57"/>
      <c r="F159" s="121"/>
      <c r="G159" s="120">
        <f aca="true" t="shared" si="47" ref="G159:Q159">G28+G35+G44+G53+G69+G75+G78+G82+G91+G99+G105+G111+G115+G118+G124+G108+G127+G130+G133+G137+G143+G146+G149+G152+G155+G158</f>
        <v>336</v>
      </c>
      <c r="H159" s="111">
        <f t="shared" si="47"/>
        <v>1310</v>
      </c>
      <c r="I159" s="118">
        <f t="shared" si="47"/>
        <v>1787</v>
      </c>
      <c r="J159" s="118">
        <f t="shared" si="47"/>
        <v>2153</v>
      </c>
      <c r="K159" s="118">
        <f t="shared" si="47"/>
        <v>5250</v>
      </c>
      <c r="L159" s="104">
        <f t="shared" si="47"/>
        <v>2641</v>
      </c>
      <c r="M159" s="105">
        <f t="shared" si="47"/>
        <v>2609</v>
      </c>
      <c r="N159" s="108">
        <f t="shared" si="47"/>
        <v>14</v>
      </c>
      <c r="O159" s="106">
        <f t="shared" si="47"/>
        <v>650</v>
      </c>
      <c r="P159" s="119">
        <f t="shared" si="47"/>
        <v>664</v>
      </c>
      <c r="Q159" s="105">
        <f t="shared" si="47"/>
        <v>53</v>
      </c>
      <c r="R159" s="153" t="str">
        <f t="shared" si="39"/>
        <v>○</v>
      </c>
      <c r="S159" s="148">
        <f t="shared" si="40"/>
        <v>5250</v>
      </c>
      <c r="T159" s="146" t="str">
        <f>IF(U159=K159,"○","×")</f>
        <v>○</v>
      </c>
      <c r="U159" s="148">
        <f>SUM(H159:J159)</f>
        <v>5250</v>
      </c>
      <c r="V159" s="146" t="str">
        <f>IF(P159=W159,"○","×")</f>
        <v>○</v>
      </c>
      <c r="W159" s="148">
        <f>SUM(N159:O159)</f>
        <v>664</v>
      </c>
      <c r="X159" s="147"/>
      <c r="Y159" s="147"/>
      <c r="Z159" s="147"/>
    </row>
    <row r="160" spans="1:26" ht="15" customHeight="1">
      <c r="A160">
        <v>1</v>
      </c>
      <c r="C160" s="387" t="s">
        <v>154</v>
      </c>
      <c r="D160" s="376" t="s">
        <v>153</v>
      </c>
      <c r="E160" s="353" t="s">
        <v>97</v>
      </c>
      <c r="F160" s="354"/>
      <c r="G160" s="82">
        <v>3</v>
      </c>
      <c r="H160" s="225">
        <v>22</v>
      </c>
      <c r="I160" s="226">
        <v>14</v>
      </c>
      <c r="J160" s="226">
        <v>17</v>
      </c>
      <c r="K160" s="226">
        <f>SUM(H160:J160)</f>
        <v>53</v>
      </c>
      <c r="L160" s="227">
        <v>31</v>
      </c>
      <c r="M160" s="80">
        <v>22</v>
      </c>
      <c r="N160" s="78"/>
      <c r="O160" s="79">
        <v>6</v>
      </c>
      <c r="P160" s="80">
        <f aca="true" t="shared" si="48" ref="P160:P177">SUM(N160:O160)</f>
        <v>6</v>
      </c>
      <c r="Q160" s="82">
        <v>1</v>
      </c>
      <c r="R160" s="153" t="str">
        <f t="shared" si="39"/>
        <v>○</v>
      </c>
      <c r="S160" s="148">
        <f t="shared" si="40"/>
        <v>53</v>
      </c>
      <c r="T160" s="146"/>
      <c r="U160" s="148"/>
      <c r="V160" s="146"/>
      <c r="W160" s="148"/>
      <c r="X160" s="147"/>
      <c r="Y160" s="147"/>
      <c r="Z160" s="147"/>
    </row>
    <row r="161" spans="1:26" ht="15" customHeight="1">
      <c r="A161">
        <v>1</v>
      </c>
      <c r="C161" s="387"/>
      <c r="D161" s="376"/>
      <c r="E161" s="355" t="s">
        <v>98</v>
      </c>
      <c r="F161" s="356"/>
      <c r="G161" s="82">
        <v>3</v>
      </c>
      <c r="H161" s="225">
        <v>32</v>
      </c>
      <c r="I161" s="226">
        <v>30</v>
      </c>
      <c r="J161" s="226">
        <v>32</v>
      </c>
      <c r="K161" s="226">
        <f>SUM(H161:J161)</f>
        <v>94</v>
      </c>
      <c r="L161" s="227">
        <v>45</v>
      </c>
      <c r="M161" s="80">
        <v>49</v>
      </c>
      <c r="N161" s="78"/>
      <c r="O161" s="79">
        <v>8</v>
      </c>
      <c r="P161" s="80">
        <f t="shared" si="48"/>
        <v>8</v>
      </c>
      <c r="Q161" s="82">
        <v>8</v>
      </c>
      <c r="R161" s="153" t="str">
        <f t="shared" si="39"/>
        <v>○</v>
      </c>
      <c r="S161" s="148">
        <f t="shared" si="40"/>
        <v>94</v>
      </c>
      <c r="T161" s="146"/>
      <c r="U161" s="148"/>
      <c r="V161" s="146"/>
      <c r="W161" s="148"/>
      <c r="X161" s="147"/>
      <c r="Y161" s="147"/>
      <c r="Z161" s="147"/>
    </row>
    <row r="162" spans="1:26" ht="15" customHeight="1">
      <c r="A162">
        <v>1</v>
      </c>
      <c r="C162" s="387"/>
      <c r="D162" s="376"/>
      <c r="E162" s="353" t="s">
        <v>99</v>
      </c>
      <c r="F162" s="354"/>
      <c r="G162" s="82">
        <v>6</v>
      </c>
      <c r="H162" s="228">
        <v>26</v>
      </c>
      <c r="I162" s="226">
        <v>45</v>
      </c>
      <c r="J162" s="226">
        <v>37</v>
      </c>
      <c r="K162" s="226">
        <f>SUM(H162:J162)</f>
        <v>108</v>
      </c>
      <c r="L162" s="227">
        <v>50</v>
      </c>
      <c r="M162" s="80">
        <v>58</v>
      </c>
      <c r="N162" s="78"/>
      <c r="O162" s="79">
        <v>9</v>
      </c>
      <c r="P162" s="229">
        <f t="shared" si="48"/>
        <v>9</v>
      </c>
      <c r="Q162" s="230"/>
      <c r="R162" s="153" t="str">
        <f t="shared" si="39"/>
        <v>○</v>
      </c>
      <c r="S162" s="148">
        <f t="shared" si="40"/>
        <v>108</v>
      </c>
      <c r="T162" s="146"/>
      <c r="U162" s="148"/>
      <c r="V162" s="146"/>
      <c r="W162" s="148"/>
      <c r="X162" s="147"/>
      <c r="Y162" s="147"/>
      <c r="Z162" s="147"/>
    </row>
    <row r="163" spans="1:26" ht="15" customHeight="1">
      <c r="A163">
        <v>1</v>
      </c>
      <c r="C163" s="387"/>
      <c r="D163" s="376"/>
      <c r="E163" s="353" t="s">
        <v>100</v>
      </c>
      <c r="F163" s="354"/>
      <c r="G163" s="82">
        <v>6</v>
      </c>
      <c r="H163" s="228">
        <v>36</v>
      </c>
      <c r="I163" s="226">
        <v>39</v>
      </c>
      <c r="J163" s="226">
        <v>33</v>
      </c>
      <c r="K163" s="226">
        <f>SUM(H163:J163)</f>
        <v>108</v>
      </c>
      <c r="L163" s="227">
        <v>57</v>
      </c>
      <c r="M163" s="80">
        <v>51</v>
      </c>
      <c r="N163" s="78">
        <v>1</v>
      </c>
      <c r="O163" s="79">
        <v>8</v>
      </c>
      <c r="P163" s="229">
        <f t="shared" si="48"/>
        <v>9</v>
      </c>
      <c r="Q163" s="82">
        <v>1</v>
      </c>
      <c r="R163" s="153" t="str">
        <f t="shared" si="39"/>
        <v>○</v>
      </c>
      <c r="S163" s="148">
        <f t="shared" si="40"/>
        <v>108</v>
      </c>
      <c r="T163" s="146"/>
      <c r="U163" s="148"/>
      <c r="V163" s="146"/>
      <c r="W163" s="148"/>
      <c r="X163" s="147"/>
      <c r="Y163" s="147"/>
      <c r="Z163" s="147"/>
    </row>
    <row r="164" spans="1:26" ht="15" customHeight="1">
      <c r="A164">
        <v>1</v>
      </c>
      <c r="C164" s="387"/>
      <c r="D164" s="376"/>
      <c r="E164" s="357" t="s">
        <v>101</v>
      </c>
      <c r="F164" s="358"/>
      <c r="G164" s="82">
        <v>6</v>
      </c>
      <c r="H164" s="228">
        <v>60</v>
      </c>
      <c r="I164" s="226">
        <v>46</v>
      </c>
      <c r="J164" s="226">
        <v>56</v>
      </c>
      <c r="K164" s="226">
        <f>SUM(H164:J164)</f>
        <v>162</v>
      </c>
      <c r="L164" s="227">
        <v>76</v>
      </c>
      <c r="M164" s="80">
        <v>86</v>
      </c>
      <c r="N164" s="78">
        <v>0</v>
      </c>
      <c r="O164" s="79">
        <v>10</v>
      </c>
      <c r="P164" s="229">
        <f t="shared" si="48"/>
        <v>10</v>
      </c>
      <c r="Q164" s="82"/>
      <c r="R164" s="153" t="str">
        <f t="shared" si="39"/>
        <v>○</v>
      </c>
      <c r="S164" s="148">
        <f t="shared" si="40"/>
        <v>162</v>
      </c>
      <c r="T164" s="146"/>
      <c r="U164" s="148"/>
      <c r="V164" s="146"/>
      <c r="W164" s="148"/>
      <c r="X164" s="147"/>
      <c r="Y164" s="147"/>
      <c r="Z164" s="147"/>
    </row>
    <row r="165" spans="1:26" ht="15" customHeight="1">
      <c r="A165">
        <v>1</v>
      </c>
      <c r="C165" s="387"/>
      <c r="D165" s="376"/>
      <c r="E165" s="357" t="s">
        <v>178</v>
      </c>
      <c r="F165" s="358"/>
      <c r="G165" s="82">
        <v>9</v>
      </c>
      <c r="H165" s="228">
        <v>71</v>
      </c>
      <c r="I165" s="226">
        <v>71</v>
      </c>
      <c r="J165" s="226">
        <v>76</v>
      </c>
      <c r="K165" s="226">
        <f aca="true" t="shared" si="49" ref="K165:K195">SUM(H165:J165)</f>
        <v>218</v>
      </c>
      <c r="L165" s="227">
        <v>118</v>
      </c>
      <c r="M165" s="80">
        <v>100</v>
      </c>
      <c r="N165" s="78"/>
      <c r="O165" s="79">
        <v>13</v>
      </c>
      <c r="P165" s="229">
        <f t="shared" si="48"/>
        <v>13</v>
      </c>
      <c r="Q165" s="82">
        <v>1</v>
      </c>
      <c r="R165" s="153" t="str">
        <f t="shared" si="39"/>
        <v>○</v>
      </c>
      <c r="S165" s="148">
        <f t="shared" si="40"/>
        <v>218</v>
      </c>
      <c r="T165" s="146"/>
      <c r="U165" s="148"/>
      <c r="V165" s="146"/>
      <c r="W165" s="148"/>
      <c r="X165" s="147"/>
      <c r="Y165" s="147"/>
      <c r="Z165" s="147"/>
    </row>
    <row r="166" spans="1:26" ht="15" customHeight="1">
      <c r="A166">
        <v>1</v>
      </c>
      <c r="C166" s="387"/>
      <c r="D166" s="376"/>
      <c r="E166" s="357" t="s">
        <v>102</v>
      </c>
      <c r="F166" s="358"/>
      <c r="G166" s="176">
        <v>7</v>
      </c>
      <c r="H166" s="231">
        <v>38</v>
      </c>
      <c r="I166" s="232">
        <v>39</v>
      </c>
      <c r="J166" s="232">
        <v>35</v>
      </c>
      <c r="K166" s="232">
        <f t="shared" si="49"/>
        <v>112</v>
      </c>
      <c r="L166" s="233">
        <v>59</v>
      </c>
      <c r="M166" s="219">
        <v>53</v>
      </c>
      <c r="N166" s="171">
        <v>1</v>
      </c>
      <c r="O166" s="172">
        <v>9</v>
      </c>
      <c r="P166" s="234">
        <f t="shared" si="48"/>
        <v>10</v>
      </c>
      <c r="Q166" s="235">
        <v>1</v>
      </c>
      <c r="R166" s="153" t="str">
        <f t="shared" si="39"/>
        <v>○</v>
      </c>
      <c r="S166" s="148">
        <f t="shared" si="40"/>
        <v>112</v>
      </c>
      <c r="T166" s="146"/>
      <c r="U166" s="148"/>
      <c r="V166" s="146"/>
      <c r="W166" s="148"/>
      <c r="X166" s="147"/>
      <c r="Y166" s="147"/>
      <c r="Z166" s="147"/>
    </row>
    <row r="167" spans="1:26" ht="15" customHeight="1">
      <c r="A167">
        <v>1</v>
      </c>
      <c r="C167" s="387"/>
      <c r="D167" s="376"/>
      <c r="E167" s="353" t="s">
        <v>103</v>
      </c>
      <c r="F167" s="354"/>
      <c r="G167" s="82">
        <v>11</v>
      </c>
      <c r="H167" s="225">
        <v>76</v>
      </c>
      <c r="I167" s="226">
        <v>63</v>
      </c>
      <c r="J167" s="226">
        <v>77</v>
      </c>
      <c r="K167" s="226">
        <f t="shared" si="49"/>
        <v>216</v>
      </c>
      <c r="L167" s="227">
        <v>109</v>
      </c>
      <c r="M167" s="80">
        <v>107</v>
      </c>
      <c r="N167" s="78">
        <v>3</v>
      </c>
      <c r="O167" s="220">
        <v>14</v>
      </c>
      <c r="P167" s="80">
        <f t="shared" si="48"/>
        <v>17</v>
      </c>
      <c r="Q167" s="82"/>
      <c r="R167" s="153" t="str">
        <f t="shared" si="39"/>
        <v>○</v>
      </c>
      <c r="S167" s="148">
        <f t="shared" si="40"/>
        <v>216</v>
      </c>
      <c r="T167" s="146"/>
      <c r="U167" s="148"/>
      <c r="V167" s="146"/>
      <c r="W167" s="148"/>
      <c r="X167" s="147"/>
      <c r="Y167" s="147"/>
      <c r="Z167" s="147"/>
    </row>
    <row r="168" spans="1:26" ht="15" customHeight="1">
      <c r="A168">
        <v>1</v>
      </c>
      <c r="C168" s="387"/>
      <c r="D168" s="376"/>
      <c r="E168" s="353" t="s">
        <v>104</v>
      </c>
      <c r="F168" s="354"/>
      <c r="G168" s="82">
        <v>7</v>
      </c>
      <c r="H168" s="228">
        <v>35</v>
      </c>
      <c r="I168" s="226">
        <v>43</v>
      </c>
      <c r="J168" s="226">
        <v>36</v>
      </c>
      <c r="K168" s="226">
        <f t="shared" si="49"/>
        <v>114</v>
      </c>
      <c r="L168" s="227">
        <v>55</v>
      </c>
      <c r="M168" s="80">
        <v>59</v>
      </c>
      <c r="N168" s="78">
        <v>1</v>
      </c>
      <c r="O168" s="79">
        <v>7</v>
      </c>
      <c r="P168" s="229">
        <f>SUM(N168:O168)</f>
        <v>8</v>
      </c>
      <c r="Q168" s="222">
        <v>3</v>
      </c>
      <c r="R168" s="153" t="str">
        <f t="shared" si="39"/>
        <v>○</v>
      </c>
      <c r="S168" s="148">
        <f t="shared" si="40"/>
        <v>114</v>
      </c>
      <c r="T168" s="146"/>
      <c r="U168" s="148"/>
      <c r="V168" s="146"/>
      <c r="W168" s="148"/>
      <c r="X168" s="147"/>
      <c r="Y168" s="147"/>
      <c r="Z168" s="147"/>
    </row>
    <row r="169" spans="1:26" ht="15" customHeight="1">
      <c r="A169">
        <v>1</v>
      </c>
      <c r="C169" s="387"/>
      <c r="D169" s="376"/>
      <c r="E169" s="353" t="s">
        <v>105</v>
      </c>
      <c r="F169" s="354"/>
      <c r="G169" s="236">
        <v>6</v>
      </c>
      <c r="H169" s="237">
        <v>48</v>
      </c>
      <c r="I169" s="238">
        <v>46</v>
      </c>
      <c r="J169" s="238">
        <v>47</v>
      </c>
      <c r="K169" s="238">
        <f t="shared" si="49"/>
        <v>141</v>
      </c>
      <c r="L169" s="239">
        <v>76</v>
      </c>
      <c r="M169" s="240">
        <v>65</v>
      </c>
      <c r="N169" s="241">
        <v>1</v>
      </c>
      <c r="O169" s="242">
        <v>12</v>
      </c>
      <c r="P169" s="243">
        <f t="shared" si="48"/>
        <v>13</v>
      </c>
      <c r="Q169" s="236">
        <v>1</v>
      </c>
      <c r="R169" s="153" t="str">
        <f t="shared" si="39"/>
        <v>○</v>
      </c>
      <c r="S169" s="148">
        <f t="shared" si="40"/>
        <v>141</v>
      </c>
      <c r="T169" s="146"/>
      <c r="U169" s="148"/>
      <c r="V169" s="146"/>
      <c r="W169" s="148"/>
      <c r="X169" s="147"/>
      <c r="Y169" s="147"/>
      <c r="Z169" s="147"/>
    </row>
    <row r="170" spans="1:26" ht="15" customHeight="1">
      <c r="A170">
        <v>1</v>
      </c>
      <c r="C170" s="387"/>
      <c r="D170" s="376"/>
      <c r="E170" s="353" t="s">
        <v>106</v>
      </c>
      <c r="F170" s="354"/>
      <c r="G170" s="82">
        <v>6</v>
      </c>
      <c r="H170" s="228">
        <v>39</v>
      </c>
      <c r="I170" s="226">
        <v>41</v>
      </c>
      <c r="J170" s="226">
        <v>34</v>
      </c>
      <c r="K170" s="226">
        <f t="shared" si="49"/>
        <v>114</v>
      </c>
      <c r="L170" s="227">
        <v>55</v>
      </c>
      <c r="M170" s="80">
        <v>59</v>
      </c>
      <c r="N170" s="78">
        <v>1</v>
      </c>
      <c r="O170" s="79">
        <v>10</v>
      </c>
      <c r="P170" s="229">
        <f>SUM(N170:O170)</f>
        <v>11</v>
      </c>
      <c r="Q170" s="82">
        <v>1</v>
      </c>
      <c r="R170" s="153" t="str">
        <f t="shared" si="39"/>
        <v>○</v>
      </c>
      <c r="S170" s="148">
        <f t="shared" si="40"/>
        <v>114</v>
      </c>
      <c r="T170" s="146"/>
      <c r="U170" s="148"/>
      <c r="V170" s="146"/>
      <c r="W170" s="148"/>
      <c r="X170" s="147"/>
      <c r="Y170" s="147"/>
      <c r="Z170" s="147"/>
    </row>
    <row r="171" spans="1:26" ht="15" customHeight="1">
      <c r="A171">
        <v>1</v>
      </c>
      <c r="C171" s="387"/>
      <c r="D171" s="376"/>
      <c r="E171" s="353" t="s">
        <v>107</v>
      </c>
      <c r="F171" s="359"/>
      <c r="G171" s="82">
        <v>5</v>
      </c>
      <c r="H171" s="228">
        <v>25</v>
      </c>
      <c r="I171" s="226">
        <v>26</v>
      </c>
      <c r="J171" s="226">
        <v>34</v>
      </c>
      <c r="K171" s="226">
        <f t="shared" si="49"/>
        <v>85</v>
      </c>
      <c r="L171" s="227">
        <v>37</v>
      </c>
      <c r="M171" s="80">
        <v>48</v>
      </c>
      <c r="N171" s="78">
        <v>1</v>
      </c>
      <c r="O171" s="79">
        <v>15</v>
      </c>
      <c r="P171" s="229">
        <f t="shared" si="48"/>
        <v>16</v>
      </c>
      <c r="Q171" s="82">
        <v>1</v>
      </c>
      <c r="R171" s="153" t="str">
        <f t="shared" si="39"/>
        <v>○</v>
      </c>
      <c r="S171" s="148">
        <f t="shared" si="40"/>
        <v>85</v>
      </c>
      <c r="T171" s="146"/>
      <c r="U171" s="148"/>
      <c r="V171" s="146"/>
      <c r="W171" s="148"/>
      <c r="X171" s="147"/>
      <c r="Y171" s="147"/>
      <c r="Z171" s="147"/>
    </row>
    <row r="172" spans="1:26" ht="15" customHeight="1">
      <c r="A172">
        <v>1</v>
      </c>
      <c r="C172" s="387"/>
      <c r="D172" s="376"/>
      <c r="E172" s="353" t="s">
        <v>108</v>
      </c>
      <c r="F172" s="354"/>
      <c r="G172" s="82">
        <v>7</v>
      </c>
      <c r="H172" s="225">
        <v>46</v>
      </c>
      <c r="I172" s="226">
        <v>54</v>
      </c>
      <c r="J172" s="226">
        <v>47</v>
      </c>
      <c r="K172" s="226">
        <f t="shared" si="49"/>
        <v>147</v>
      </c>
      <c r="L172" s="227">
        <v>80</v>
      </c>
      <c r="M172" s="80">
        <v>67</v>
      </c>
      <c r="N172" s="78">
        <v>1</v>
      </c>
      <c r="O172" s="79">
        <v>16</v>
      </c>
      <c r="P172" s="80">
        <f t="shared" si="48"/>
        <v>17</v>
      </c>
      <c r="Q172" s="82"/>
      <c r="R172" s="153" t="str">
        <f t="shared" si="39"/>
        <v>○</v>
      </c>
      <c r="S172" s="148">
        <f t="shared" si="40"/>
        <v>147</v>
      </c>
      <c r="T172" s="146"/>
      <c r="U172" s="148"/>
      <c r="V172" s="146"/>
      <c r="W172" s="148"/>
      <c r="X172" s="147"/>
      <c r="Y172" s="147"/>
      <c r="Z172" s="147"/>
    </row>
    <row r="173" spans="1:26" ht="15" customHeight="1">
      <c r="A173">
        <v>1</v>
      </c>
      <c r="C173" s="387"/>
      <c r="D173" s="376"/>
      <c r="E173" s="353" t="s">
        <v>196</v>
      </c>
      <c r="F173" s="354"/>
      <c r="G173" s="82">
        <v>6</v>
      </c>
      <c r="H173" s="228">
        <v>34</v>
      </c>
      <c r="I173" s="226">
        <v>38</v>
      </c>
      <c r="J173" s="226">
        <v>52</v>
      </c>
      <c r="K173" s="226">
        <f>SUM(H173:J173)</f>
        <v>124</v>
      </c>
      <c r="L173" s="227">
        <v>57</v>
      </c>
      <c r="M173" s="80">
        <v>67</v>
      </c>
      <c r="N173" s="78">
        <v>2</v>
      </c>
      <c r="O173" s="79">
        <v>8</v>
      </c>
      <c r="P173" s="229">
        <f>SUM(N173:O173)</f>
        <v>10</v>
      </c>
      <c r="Q173" s="82">
        <v>1</v>
      </c>
      <c r="R173" s="153" t="str">
        <f t="shared" si="39"/>
        <v>○</v>
      </c>
      <c r="S173" s="148">
        <f t="shared" si="40"/>
        <v>124</v>
      </c>
      <c r="T173" s="146"/>
      <c r="U173" s="148"/>
      <c r="V173" s="146"/>
      <c r="W173" s="148"/>
      <c r="X173" s="147"/>
      <c r="Y173" s="147"/>
      <c r="Z173" s="147"/>
    </row>
    <row r="174" spans="1:26" ht="15" customHeight="1" thickBot="1">
      <c r="A174" s="23">
        <v>1</v>
      </c>
      <c r="B174" s="27">
        <f>SUM(A160:A174)</f>
        <v>15</v>
      </c>
      <c r="C174" s="387"/>
      <c r="D174" s="375"/>
      <c r="E174" s="369" t="s">
        <v>179</v>
      </c>
      <c r="F174" s="370"/>
      <c r="G174" s="85">
        <v>6</v>
      </c>
      <c r="H174" s="244">
        <v>50</v>
      </c>
      <c r="I174" s="245">
        <v>47</v>
      </c>
      <c r="J174" s="245">
        <v>54</v>
      </c>
      <c r="K174" s="245">
        <f t="shared" si="49"/>
        <v>151</v>
      </c>
      <c r="L174" s="246">
        <v>78</v>
      </c>
      <c r="M174" s="89">
        <v>73</v>
      </c>
      <c r="N174" s="90">
        <v>0</v>
      </c>
      <c r="O174" s="86">
        <v>8</v>
      </c>
      <c r="P174" s="107">
        <f t="shared" si="48"/>
        <v>8</v>
      </c>
      <c r="Q174" s="85">
        <v>1</v>
      </c>
      <c r="R174" s="153" t="str">
        <f t="shared" si="39"/>
        <v>○</v>
      </c>
      <c r="S174" s="148">
        <f t="shared" si="40"/>
        <v>151</v>
      </c>
      <c r="T174" s="146"/>
      <c r="U174" s="148"/>
      <c r="V174" s="146"/>
      <c r="W174" s="148"/>
      <c r="X174" s="147"/>
      <c r="Y174" s="147"/>
      <c r="Z174" s="147"/>
    </row>
    <row r="175" spans="1:26" ht="15" customHeight="1">
      <c r="A175">
        <v>1</v>
      </c>
      <c r="C175" s="387"/>
      <c r="D175" s="371" t="s">
        <v>17</v>
      </c>
      <c r="E175" s="353" t="s">
        <v>109</v>
      </c>
      <c r="F175" s="354"/>
      <c r="G175" s="247">
        <v>3</v>
      </c>
      <c r="H175" s="248">
        <v>28</v>
      </c>
      <c r="I175" s="249">
        <v>34</v>
      </c>
      <c r="J175" s="249">
        <v>36</v>
      </c>
      <c r="K175" s="249">
        <f t="shared" si="49"/>
        <v>98</v>
      </c>
      <c r="L175" s="250">
        <v>51</v>
      </c>
      <c r="M175" s="198">
        <v>47</v>
      </c>
      <c r="N175" s="195">
        <v>1</v>
      </c>
      <c r="O175" s="251">
        <v>7</v>
      </c>
      <c r="P175" s="198">
        <f t="shared" si="48"/>
        <v>8</v>
      </c>
      <c r="Q175" s="247">
        <v>5</v>
      </c>
      <c r="R175" s="153" t="str">
        <f t="shared" si="39"/>
        <v>○</v>
      </c>
      <c r="S175" s="148">
        <f t="shared" si="40"/>
        <v>98</v>
      </c>
      <c r="T175" s="146"/>
      <c r="U175" s="148"/>
      <c r="V175" s="146"/>
      <c r="W175" s="148"/>
      <c r="X175" s="147"/>
      <c r="Y175" s="147"/>
      <c r="Z175" s="147"/>
    </row>
    <row r="176" spans="1:26" ht="15" customHeight="1">
      <c r="A176">
        <v>1</v>
      </c>
      <c r="C176" s="387"/>
      <c r="D176" s="372"/>
      <c r="E176" s="353" t="s">
        <v>110</v>
      </c>
      <c r="F176" s="354"/>
      <c r="G176" s="82">
        <v>4</v>
      </c>
      <c r="H176" s="225">
        <v>26</v>
      </c>
      <c r="I176" s="226">
        <v>28</v>
      </c>
      <c r="J176" s="226">
        <v>23</v>
      </c>
      <c r="K176" s="226">
        <f t="shared" si="49"/>
        <v>77</v>
      </c>
      <c r="L176" s="227">
        <v>34</v>
      </c>
      <c r="M176" s="80">
        <v>43</v>
      </c>
      <c r="N176" s="78">
        <v>0</v>
      </c>
      <c r="O176" s="79">
        <v>8</v>
      </c>
      <c r="P176" s="80">
        <f t="shared" si="48"/>
        <v>8</v>
      </c>
      <c r="Q176" s="82">
        <v>2</v>
      </c>
      <c r="R176" s="153" t="str">
        <f t="shared" si="39"/>
        <v>○</v>
      </c>
      <c r="S176" s="148">
        <f t="shared" si="40"/>
        <v>77</v>
      </c>
      <c r="T176" s="146"/>
      <c r="U176" s="148"/>
      <c r="V176" s="146"/>
      <c r="W176" s="148"/>
      <c r="X176" s="147"/>
      <c r="Y176" s="147"/>
      <c r="Z176" s="147"/>
    </row>
    <row r="177" spans="1:26" s="13" customFormat="1" ht="15" customHeight="1" thickBot="1">
      <c r="A177" s="23">
        <v>1</v>
      </c>
      <c r="B177" s="27">
        <f>SUM(A175:A177)</f>
        <v>3</v>
      </c>
      <c r="C177" s="387"/>
      <c r="D177" s="373"/>
      <c r="E177" s="127" t="s">
        <v>197</v>
      </c>
      <c r="F177" s="124"/>
      <c r="G177" s="65">
        <v>9</v>
      </c>
      <c r="H177" s="252">
        <v>63</v>
      </c>
      <c r="I177" s="68">
        <v>80</v>
      </c>
      <c r="J177" s="68">
        <v>65</v>
      </c>
      <c r="K177" s="68">
        <f t="shared" si="49"/>
        <v>208</v>
      </c>
      <c r="L177" s="92">
        <v>109</v>
      </c>
      <c r="M177" s="72">
        <v>99</v>
      </c>
      <c r="N177" s="253">
        <v>1</v>
      </c>
      <c r="O177" s="67">
        <v>10</v>
      </c>
      <c r="P177" s="72">
        <f t="shared" si="48"/>
        <v>11</v>
      </c>
      <c r="Q177" s="65">
        <v>1</v>
      </c>
      <c r="R177" s="153" t="str">
        <f t="shared" si="39"/>
        <v>○</v>
      </c>
      <c r="S177" s="149">
        <f t="shared" si="40"/>
        <v>208</v>
      </c>
      <c r="T177" s="155"/>
      <c r="U177" s="149"/>
      <c r="V177" s="155"/>
      <c r="W177" s="149"/>
      <c r="X177" s="150"/>
      <c r="Y177" s="150"/>
      <c r="Z177" s="150"/>
    </row>
    <row r="178" spans="1:26" ht="15" customHeight="1">
      <c r="A178">
        <v>1</v>
      </c>
      <c r="C178" s="387"/>
      <c r="D178" s="374" t="s">
        <v>147</v>
      </c>
      <c r="E178" s="122" t="s">
        <v>111</v>
      </c>
      <c r="F178" s="123"/>
      <c r="G178" s="81">
        <v>6</v>
      </c>
      <c r="H178" s="258">
        <v>34</v>
      </c>
      <c r="I178" s="259">
        <v>31</v>
      </c>
      <c r="J178" s="259">
        <v>42</v>
      </c>
      <c r="K178" s="259">
        <f t="shared" si="49"/>
        <v>107</v>
      </c>
      <c r="L178" s="260">
        <v>44</v>
      </c>
      <c r="M178" s="224">
        <v>63</v>
      </c>
      <c r="N178" s="187"/>
      <c r="O178" s="223">
        <v>12</v>
      </c>
      <c r="P178" s="261">
        <f>SUM(N178:O178)</f>
        <v>12</v>
      </c>
      <c r="Q178" s="81">
        <v>2</v>
      </c>
      <c r="R178" s="153" t="str">
        <f t="shared" si="39"/>
        <v>○</v>
      </c>
      <c r="S178" s="148">
        <f t="shared" si="40"/>
        <v>107</v>
      </c>
      <c r="T178" s="146"/>
      <c r="U178" s="148"/>
      <c r="V178" s="146"/>
      <c r="W178" s="148"/>
      <c r="X178" s="147"/>
      <c r="Y178" s="147"/>
      <c r="Z178" s="147"/>
    </row>
    <row r="179" spans="1:26" ht="15" customHeight="1" thickBot="1">
      <c r="A179" s="23">
        <v>1</v>
      </c>
      <c r="B179" s="27">
        <f>SUM(A178:A179)</f>
        <v>2</v>
      </c>
      <c r="C179" s="387"/>
      <c r="D179" s="375"/>
      <c r="E179" s="127" t="s">
        <v>198</v>
      </c>
      <c r="F179" s="124"/>
      <c r="G179" s="262">
        <v>3</v>
      </c>
      <c r="H179" s="263">
        <v>17</v>
      </c>
      <c r="I179" s="264">
        <v>15</v>
      </c>
      <c r="J179" s="264">
        <v>17</v>
      </c>
      <c r="K179" s="264">
        <f t="shared" si="49"/>
        <v>49</v>
      </c>
      <c r="L179" s="265">
        <v>29</v>
      </c>
      <c r="M179" s="266">
        <v>20</v>
      </c>
      <c r="N179" s="267">
        <v>0</v>
      </c>
      <c r="O179" s="268">
        <v>5</v>
      </c>
      <c r="P179" s="269">
        <f>SUM(N179:O179)</f>
        <v>5</v>
      </c>
      <c r="Q179" s="262"/>
      <c r="R179" s="153" t="str">
        <f t="shared" si="39"/>
        <v>○</v>
      </c>
      <c r="S179" s="148">
        <f t="shared" si="40"/>
        <v>49</v>
      </c>
      <c r="T179" s="146"/>
      <c r="U179" s="148"/>
      <c r="V179" s="146"/>
      <c r="W179" s="148"/>
      <c r="X179" s="147"/>
      <c r="Y179" s="147"/>
      <c r="Z179" s="147"/>
    </row>
    <row r="180" spans="1:26" ht="15" customHeight="1">
      <c r="A180">
        <v>1</v>
      </c>
      <c r="C180" s="387"/>
      <c r="D180" s="374" t="s">
        <v>148</v>
      </c>
      <c r="E180" s="125" t="s">
        <v>112</v>
      </c>
      <c r="F180" s="126"/>
      <c r="G180" s="247">
        <v>3</v>
      </c>
      <c r="H180" s="270">
        <v>21</v>
      </c>
      <c r="I180" s="249">
        <v>17</v>
      </c>
      <c r="J180" s="249">
        <v>20</v>
      </c>
      <c r="K180" s="249">
        <f t="shared" si="49"/>
        <v>58</v>
      </c>
      <c r="L180" s="271">
        <v>33</v>
      </c>
      <c r="M180" s="198">
        <v>25</v>
      </c>
      <c r="N180" s="195">
        <v>2</v>
      </c>
      <c r="O180" s="272">
        <v>6</v>
      </c>
      <c r="P180" s="198">
        <f>SUM(N180:O180)</f>
        <v>8</v>
      </c>
      <c r="Q180" s="247"/>
      <c r="R180" s="153" t="str">
        <f t="shared" si="39"/>
        <v>○</v>
      </c>
      <c r="S180" s="148">
        <f t="shared" si="40"/>
        <v>58</v>
      </c>
      <c r="T180" s="146"/>
      <c r="U180" s="148"/>
      <c r="V180" s="146"/>
      <c r="W180" s="148"/>
      <c r="X180" s="147"/>
      <c r="Y180" s="147"/>
      <c r="Z180" s="147"/>
    </row>
    <row r="181" spans="1:26" ht="15" customHeight="1">
      <c r="A181">
        <v>1</v>
      </c>
      <c r="C181" s="387"/>
      <c r="D181" s="376"/>
      <c r="E181" s="353" t="s">
        <v>113</v>
      </c>
      <c r="F181" s="354"/>
      <c r="G181" s="82">
        <v>6</v>
      </c>
      <c r="H181" s="228">
        <v>37</v>
      </c>
      <c r="I181" s="226">
        <v>42</v>
      </c>
      <c r="J181" s="226">
        <v>33</v>
      </c>
      <c r="K181" s="226">
        <f t="shared" si="49"/>
        <v>112</v>
      </c>
      <c r="L181" s="97">
        <v>52</v>
      </c>
      <c r="M181" s="80">
        <v>60</v>
      </c>
      <c r="N181" s="78">
        <v>1</v>
      </c>
      <c r="O181" s="273">
        <v>8</v>
      </c>
      <c r="P181" s="80">
        <f aca="true" t="shared" si="50" ref="P181:P198">SUM(N181:O181)</f>
        <v>9</v>
      </c>
      <c r="Q181" s="82"/>
      <c r="R181" s="153" t="str">
        <f t="shared" si="39"/>
        <v>○</v>
      </c>
      <c r="S181" s="148">
        <f t="shared" si="40"/>
        <v>112</v>
      </c>
      <c r="T181" s="146"/>
      <c r="U181" s="148"/>
      <c r="V181" s="146"/>
      <c r="W181" s="148"/>
      <c r="X181" s="147"/>
      <c r="Y181" s="147"/>
      <c r="Z181" s="147"/>
    </row>
    <row r="182" spans="1:26" ht="15" customHeight="1">
      <c r="A182">
        <v>1</v>
      </c>
      <c r="C182" s="387"/>
      <c r="D182" s="376"/>
      <c r="E182" s="377" t="s">
        <v>114</v>
      </c>
      <c r="F182" s="378"/>
      <c r="G182" s="230">
        <v>3</v>
      </c>
      <c r="H182" s="274">
        <v>13</v>
      </c>
      <c r="I182" s="275">
        <v>15</v>
      </c>
      <c r="J182" s="275">
        <v>9</v>
      </c>
      <c r="K182" s="275">
        <f t="shared" si="49"/>
        <v>37</v>
      </c>
      <c r="L182" s="276">
        <v>19</v>
      </c>
      <c r="M182" s="277">
        <v>18</v>
      </c>
      <c r="N182" s="278"/>
      <c r="O182" s="279">
        <v>4</v>
      </c>
      <c r="P182" s="277">
        <f t="shared" si="50"/>
        <v>4</v>
      </c>
      <c r="Q182" s="230"/>
      <c r="R182" s="153" t="str">
        <f t="shared" si="39"/>
        <v>○</v>
      </c>
      <c r="S182" s="148">
        <f t="shared" si="40"/>
        <v>37</v>
      </c>
      <c r="T182" s="146"/>
      <c r="U182" s="148"/>
      <c r="V182" s="146"/>
      <c r="W182" s="148"/>
      <c r="X182" s="147"/>
      <c r="Y182" s="147"/>
      <c r="Z182" s="147"/>
    </row>
    <row r="183" spans="1:26" ht="15" customHeight="1" thickBot="1">
      <c r="A183" s="23">
        <v>1</v>
      </c>
      <c r="B183" s="27">
        <f>SUM(A180:A183)</f>
        <v>4</v>
      </c>
      <c r="C183" s="387"/>
      <c r="D183" s="375"/>
      <c r="E183" s="127" t="s">
        <v>199</v>
      </c>
      <c r="F183" s="128"/>
      <c r="G183" s="93">
        <v>9</v>
      </c>
      <c r="H183" s="280">
        <v>52</v>
      </c>
      <c r="I183" s="281">
        <v>54</v>
      </c>
      <c r="J183" s="281">
        <v>101</v>
      </c>
      <c r="K183" s="282">
        <f t="shared" si="49"/>
        <v>207</v>
      </c>
      <c r="L183" s="95">
        <v>105</v>
      </c>
      <c r="M183" s="96">
        <v>102</v>
      </c>
      <c r="N183" s="283">
        <v>1</v>
      </c>
      <c r="O183" s="284">
        <v>10</v>
      </c>
      <c r="P183" s="285">
        <f t="shared" si="50"/>
        <v>11</v>
      </c>
      <c r="Q183" s="93"/>
      <c r="R183" s="153" t="str">
        <f t="shared" si="39"/>
        <v>○</v>
      </c>
      <c r="S183" s="148">
        <f t="shared" si="40"/>
        <v>207</v>
      </c>
      <c r="T183" s="146"/>
      <c r="U183" s="148"/>
      <c r="V183" s="146"/>
      <c r="W183" s="148"/>
      <c r="X183" s="147"/>
      <c r="Y183" s="147"/>
      <c r="Z183" s="147"/>
    </row>
    <row r="184" spans="1:26" ht="15" customHeight="1">
      <c r="A184">
        <v>1</v>
      </c>
      <c r="C184" s="387"/>
      <c r="D184" s="374" t="s">
        <v>149</v>
      </c>
      <c r="E184" s="379" t="s">
        <v>143</v>
      </c>
      <c r="F184" s="380"/>
      <c r="G184" s="81">
        <v>1</v>
      </c>
      <c r="H184" s="286"/>
      <c r="I184" s="259"/>
      <c r="J184" s="259">
        <v>12</v>
      </c>
      <c r="K184" s="259">
        <f t="shared" si="49"/>
        <v>12</v>
      </c>
      <c r="L184" s="260">
        <v>8</v>
      </c>
      <c r="M184" s="224">
        <v>4</v>
      </c>
      <c r="N184" s="187">
        <v>1</v>
      </c>
      <c r="O184" s="223">
        <v>3</v>
      </c>
      <c r="P184" s="224">
        <f t="shared" si="50"/>
        <v>4</v>
      </c>
      <c r="Q184" s="81">
        <v>4</v>
      </c>
      <c r="R184" s="153" t="str">
        <f t="shared" si="39"/>
        <v>○</v>
      </c>
      <c r="S184" s="148">
        <f t="shared" si="40"/>
        <v>12</v>
      </c>
      <c r="T184" s="146"/>
      <c r="U184" s="148"/>
      <c r="V184" s="146"/>
      <c r="W184" s="148"/>
      <c r="X184" s="147"/>
      <c r="Y184" s="147"/>
      <c r="Z184" s="147"/>
    </row>
    <row r="185" spans="1:26" ht="15" customHeight="1">
      <c r="A185">
        <v>1</v>
      </c>
      <c r="C185" s="387"/>
      <c r="D185" s="376"/>
      <c r="E185" s="377" t="s">
        <v>115</v>
      </c>
      <c r="F185" s="378"/>
      <c r="G185" s="176">
        <v>3</v>
      </c>
      <c r="H185" s="287">
        <v>5</v>
      </c>
      <c r="I185" s="232">
        <v>4</v>
      </c>
      <c r="J185" s="232">
        <v>10</v>
      </c>
      <c r="K185" s="232">
        <f t="shared" si="49"/>
        <v>19</v>
      </c>
      <c r="L185" s="233">
        <v>12</v>
      </c>
      <c r="M185" s="219">
        <v>7</v>
      </c>
      <c r="N185" s="171">
        <v>0</v>
      </c>
      <c r="O185" s="172">
        <v>5</v>
      </c>
      <c r="P185" s="219">
        <f t="shared" si="50"/>
        <v>5</v>
      </c>
      <c r="Q185" s="176"/>
      <c r="R185" s="153" t="str">
        <f t="shared" si="39"/>
        <v>○</v>
      </c>
      <c r="S185" s="148">
        <f t="shared" si="40"/>
        <v>19</v>
      </c>
      <c r="T185" s="146"/>
      <c r="U185" s="148"/>
      <c r="V185" s="146"/>
      <c r="W185" s="148"/>
      <c r="X185" s="147"/>
      <c r="Y185" s="147"/>
      <c r="Z185" s="147"/>
    </row>
    <row r="186" spans="1:26" ht="15" customHeight="1">
      <c r="A186">
        <v>1</v>
      </c>
      <c r="C186" s="387"/>
      <c r="D186" s="376"/>
      <c r="E186" s="377" t="s">
        <v>116</v>
      </c>
      <c r="F186" s="378"/>
      <c r="G186" s="222">
        <v>11</v>
      </c>
      <c r="H186" s="288">
        <v>90</v>
      </c>
      <c r="I186" s="220">
        <v>71</v>
      </c>
      <c r="J186" s="220">
        <v>66</v>
      </c>
      <c r="K186" s="289">
        <f t="shared" si="49"/>
        <v>227</v>
      </c>
      <c r="L186" s="290">
        <v>116</v>
      </c>
      <c r="M186" s="221">
        <v>111</v>
      </c>
      <c r="N186" s="291">
        <v>2</v>
      </c>
      <c r="O186" s="220">
        <v>11</v>
      </c>
      <c r="P186" s="221">
        <f t="shared" si="50"/>
        <v>13</v>
      </c>
      <c r="Q186" s="221">
        <v>6</v>
      </c>
      <c r="R186" s="153" t="str">
        <f t="shared" si="39"/>
        <v>○</v>
      </c>
      <c r="S186" s="148">
        <f t="shared" si="40"/>
        <v>227</v>
      </c>
      <c r="T186" s="146"/>
      <c r="U186" s="148"/>
      <c r="V186" s="146"/>
      <c r="W186" s="148"/>
      <c r="X186" s="147"/>
      <c r="Y186" s="147"/>
      <c r="Z186" s="147"/>
    </row>
    <row r="187" spans="1:26" ht="15" customHeight="1" thickBot="1">
      <c r="A187" s="23">
        <v>1</v>
      </c>
      <c r="B187" s="27">
        <f>SUM(A184:A187)</f>
        <v>4</v>
      </c>
      <c r="C187" s="387"/>
      <c r="D187" s="375"/>
      <c r="E187" s="381" t="s">
        <v>203</v>
      </c>
      <c r="F187" s="382"/>
      <c r="G187" s="262">
        <v>3</v>
      </c>
      <c r="H187" s="292">
        <v>10</v>
      </c>
      <c r="I187" s="264">
        <v>16</v>
      </c>
      <c r="J187" s="264">
        <v>13</v>
      </c>
      <c r="K187" s="264">
        <f>SUM(H187:J187)</f>
        <v>39</v>
      </c>
      <c r="L187" s="265">
        <v>25</v>
      </c>
      <c r="M187" s="266">
        <v>14</v>
      </c>
      <c r="N187" s="267">
        <v>0</v>
      </c>
      <c r="O187" s="268">
        <v>4</v>
      </c>
      <c r="P187" s="143">
        <f t="shared" si="50"/>
        <v>4</v>
      </c>
      <c r="Q187" s="262"/>
      <c r="R187" s="153" t="str">
        <f t="shared" si="39"/>
        <v>○</v>
      </c>
      <c r="S187" s="148">
        <f t="shared" si="40"/>
        <v>39</v>
      </c>
      <c r="T187" s="146"/>
      <c r="U187" s="148"/>
      <c r="V187" s="146"/>
      <c r="W187" s="148"/>
      <c r="X187" s="147"/>
      <c r="Y187" s="147"/>
      <c r="Z187" s="147"/>
    </row>
    <row r="188" spans="1:26" ht="15" customHeight="1" thickBot="1">
      <c r="A188" s="23">
        <v>1</v>
      </c>
      <c r="B188" s="27"/>
      <c r="C188" s="387"/>
      <c r="D188" s="42" t="s">
        <v>117</v>
      </c>
      <c r="E188" s="127" t="s">
        <v>118</v>
      </c>
      <c r="F188" s="128"/>
      <c r="G188" s="293">
        <v>6</v>
      </c>
      <c r="H188" s="294">
        <v>26</v>
      </c>
      <c r="I188" s="295">
        <v>38</v>
      </c>
      <c r="J188" s="295">
        <v>29</v>
      </c>
      <c r="K188" s="295">
        <f t="shared" si="49"/>
        <v>93</v>
      </c>
      <c r="L188" s="296">
        <v>50</v>
      </c>
      <c r="M188" s="297">
        <v>43</v>
      </c>
      <c r="N188" s="298">
        <v>0</v>
      </c>
      <c r="O188" s="299">
        <v>10</v>
      </c>
      <c r="P188" s="89">
        <f t="shared" si="50"/>
        <v>10</v>
      </c>
      <c r="Q188" s="293">
        <v>8</v>
      </c>
      <c r="R188" s="153" t="str">
        <f t="shared" si="39"/>
        <v>○</v>
      </c>
      <c r="S188" s="148">
        <f t="shared" si="40"/>
        <v>93</v>
      </c>
      <c r="T188" s="146"/>
      <c r="U188" s="148"/>
      <c r="V188" s="146"/>
      <c r="W188" s="148"/>
      <c r="X188" s="147"/>
      <c r="Y188" s="147"/>
      <c r="Z188" s="147"/>
    </row>
    <row r="189" spans="1:26" ht="15" customHeight="1">
      <c r="A189">
        <v>1</v>
      </c>
      <c r="C189" s="387"/>
      <c r="D189" s="374" t="s">
        <v>150</v>
      </c>
      <c r="E189" s="353" t="s">
        <v>119</v>
      </c>
      <c r="F189" s="359"/>
      <c r="G189" s="300">
        <v>4</v>
      </c>
      <c r="H189" s="301">
        <v>23</v>
      </c>
      <c r="I189" s="302">
        <v>40</v>
      </c>
      <c r="J189" s="302">
        <v>19</v>
      </c>
      <c r="K189" s="302">
        <f t="shared" si="49"/>
        <v>82</v>
      </c>
      <c r="L189" s="303">
        <v>43</v>
      </c>
      <c r="M189" s="304">
        <v>39</v>
      </c>
      <c r="N189" s="305">
        <v>1</v>
      </c>
      <c r="O189" s="306">
        <v>5</v>
      </c>
      <c r="P189" s="304">
        <f t="shared" si="50"/>
        <v>6</v>
      </c>
      <c r="Q189" s="300"/>
      <c r="R189" s="153" t="str">
        <f t="shared" si="39"/>
        <v>○</v>
      </c>
      <c r="S189" s="148">
        <f t="shared" si="40"/>
        <v>82</v>
      </c>
      <c r="T189" s="146"/>
      <c r="U189" s="148"/>
      <c r="V189" s="146"/>
      <c r="W189" s="148"/>
      <c r="X189" s="147"/>
      <c r="Y189" s="147"/>
      <c r="Z189" s="147"/>
    </row>
    <row r="190" spans="1:26" ht="15" customHeight="1">
      <c r="A190">
        <v>1</v>
      </c>
      <c r="C190" s="387"/>
      <c r="D190" s="376"/>
      <c r="E190" s="355" t="s">
        <v>120</v>
      </c>
      <c r="F190" s="360"/>
      <c r="G190" s="176">
        <v>8</v>
      </c>
      <c r="H190" s="287">
        <v>49</v>
      </c>
      <c r="I190" s="232">
        <v>53</v>
      </c>
      <c r="J190" s="232">
        <v>84</v>
      </c>
      <c r="K190" s="232">
        <f>SUM(H190:J190)</f>
        <v>186</v>
      </c>
      <c r="L190" s="233">
        <v>91</v>
      </c>
      <c r="M190" s="219">
        <v>95</v>
      </c>
      <c r="N190" s="171">
        <v>0</v>
      </c>
      <c r="O190" s="172">
        <v>15</v>
      </c>
      <c r="P190" s="219">
        <f t="shared" si="50"/>
        <v>15</v>
      </c>
      <c r="Q190" s="176">
        <v>1</v>
      </c>
      <c r="R190" s="153" t="str">
        <f t="shared" si="39"/>
        <v>○</v>
      </c>
      <c r="S190" s="148">
        <f t="shared" si="40"/>
        <v>186</v>
      </c>
      <c r="T190" s="146"/>
      <c r="U190" s="148"/>
      <c r="V190" s="146"/>
      <c r="W190" s="148"/>
      <c r="X190" s="147"/>
      <c r="Y190" s="147"/>
      <c r="Z190" s="147"/>
    </row>
    <row r="191" spans="1:26" ht="15" customHeight="1">
      <c r="A191">
        <v>1</v>
      </c>
      <c r="C191" s="387"/>
      <c r="D191" s="376"/>
      <c r="E191" s="353" t="s">
        <v>121</v>
      </c>
      <c r="F191" s="359"/>
      <c r="G191" s="236">
        <v>7</v>
      </c>
      <c r="H191" s="307">
        <v>57</v>
      </c>
      <c r="I191" s="238">
        <v>59</v>
      </c>
      <c r="J191" s="238">
        <v>52</v>
      </c>
      <c r="K191" s="238">
        <f t="shared" si="49"/>
        <v>168</v>
      </c>
      <c r="L191" s="239">
        <v>82</v>
      </c>
      <c r="M191" s="240">
        <v>86</v>
      </c>
      <c r="N191" s="241">
        <v>0</v>
      </c>
      <c r="O191" s="242">
        <v>11</v>
      </c>
      <c r="P191" s="240">
        <f t="shared" si="50"/>
        <v>11</v>
      </c>
      <c r="Q191" s="236">
        <v>11</v>
      </c>
      <c r="R191" s="153" t="str">
        <f t="shared" si="39"/>
        <v>○</v>
      </c>
      <c r="S191" s="148">
        <f t="shared" si="40"/>
        <v>168</v>
      </c>
      <c r="T191" s="146"/>
      <c r="U191" s="148"/>
      <c r="V191" s="146"/>
      <c r="W191" s="148"/>
      <c r="X191" s="147"/>
      <c r="Y191" s="147"/>
      <c r="Z191" s="147"/>
    </row>
    <row r="192" spans="1:26" ht="15" customHeight="1" thickBot="1">
      <c r="A192" s="23">
        <v>1</v>
      </c>
      <c r="B192" s="27">
        <f>SUM(A189:A192)</f>
        <v>4</v>
      </c>
      <c r="C192" s="387"/>
      <c r="D192" s="375"/>
      <c r="E192" s="127" t="s">
        <v>145</v>
      </c>
      <c r="F192" s="128"/>
      <c r="G192" s="262">
        <v>6</v>
      </c>
      <c r="H192" s="292">
        <v>41</v>
      </c>
      <c r="I192" s="264">
        <v>42</v>
      </c>
      <c r="J192" s="264">
        <v>48</v>
      </c>
      <c r="K192" s="264">
        <f t="shared" si="49"/>
        <v>131</v>
      </c>
      <c r="L192" s="265">
        <v>71</v>
      </c>
      <c r="M192" s="266">
        <v>60</v>
      </c>
      <c r="N192" s="267">
        <v>0</v>
      </c>
      <c r="O192" s="268">
        <v>11</v>
      </c>
      <c r="P192" s="266">
        <f t="shared" si="50"/>
        <v>11</v>
      </c>
      <c r="Q192" s="262"/>
      <c r="R192" s="153" t="str">
        <f t="shared" si="39"/>
        <v>○</v>
      </c>
      <c r="S192" s="148">
        <f t="shared" si="40"/>
        <v>131</v>
      </c>
      <c r="T192" s="146"/>
      <c r="U192" s="148"/>
      <c r="V192" s="146"/>
      <c r="W192" s="148"/>
      <c r="X192" s="147"/>
      <c r="Y192" s="147"/>
      <c r="Z192" s="147"/>
    </row>
    <row r="193" spans="1:26" ht="15" customHeight="1" thickBot="1">
      <c r="A193" s="23">
        <v>1</v>
      </c>
      <c r="B193" s="27"/>
      <c r="C193" s="387"/>
      <c r="D193" s="136" t="s">
        <v>151</v>
      </c>
      <c r="E193" s="137" t="s">
        <v>122</v>
      </c>
      <c r="F193" s="130"/>
      <c r="G193" s="308">
        <v>8</v>
      </c>
      <c r="H193" s="309">
        <v>66</v>
      </c>
      <c r="I193" s="118">
        <v>70</v>
      </c>
      <c r="J193" s="118">
        <v>58</v>
      </c>
      <c r="K193" s="118">
        <f>SUM(H193:J193)</f>
        <v>194</v>
      </c>
      <c r="L193" s="104">
        <v>101</v>
      </c>
      <c r="M193" s="105">
        <v>93</v>
      </c>
      <c r="N193" s="108">
        <v>0</v>
      </c>
      <c r="O193" s="106">
        <v>16</v>
      </c>
      <c r="P193" s="105">
        <f t="shared" si="50"/>
        <v>16</v>
      </c>
      <c r="Q193" s="308">
        <v>2</v>
      </c>
      <c r="R193" s="153" t="str">
        <f t="shared" si="39"/>
        <v>○</v>
      </c>
      <c r="S193" s="148">
        <f t="shared" si="40"/>
        <v>194</v>
      </c>
      <c r="T193" s="146"/>
      <c r="U193" s="148"/>
      <c r="V193" s="146"/>
      <c r="W193" s="148"/>
      <c r="X193" s="147"/>
      <c r="Y193" s="147"/>
      <c r="Z193" s="147"/>
    </row>
    <row r="194" spans="1:26" ht="15" customHeight="1" thickBot="1">
      <c r="A194" s="23">
        <v>1</v>
      </c>
      <c r="B194" s="27"/>
      <c r="C194" s="387"/>
      <c r="D194" s="47" t="s">
        <v>123</v>
      </c>
      <c r="E194" s="127" t="s">
        <v>124</v>
      </c>
      <c r="F194" s="124"/>
      <c r="G194" s="65">
        <v>9</v>
      </c>
      <c r="H194" s="352">
        <v>51</v>
      </c>
      <c r="I194" s="281">
        <v>70</v>
      </c>
      <c r="J194" s="281">
        <v>76</v>
      </c>
      <c r="K194" s="68">
        <f t="shared" si="49"/>
        <v>197</v>
      </c>
      <c r="L194" s="92">
        <v>100</v>
      </c>
      <c r="M194" s="72">
        <v>97</v>
      </c>
      <c r="N194" s="71">
        <v>1</v>
      </c>
      <c r="O194" s="67">
        <v>14</v>
      </c>
      <c r="P194" s="72">
        <f t="shared" si="50"/>
        <v>15</v>
      </c>
      <c r="Q194" s="65">
        <v>2</v>
      </c>
      <c r="R194" s="153" t="str">
        <f t="shared" si="39"/>
        <v>○</v>
      </c>
      <c r="S194" s="148">
        <f t="shared" si="40"/>
        <v>197</v>
      </c>
      <c r="T194" s="146"/>
      <c r="U194" s="148"/>
      <c r="V194" s="146"/>
      <c r="W194" s="148"/>
      <c r="X194" s="147"/>
      <c r="Y194" s="147"/>
      <c r="Z194" s="147"/>
    </row>
    <row r="195" spans="1:26" ht="15" customHeight="1">
      <c r="A195">
        <v>1</v>
      </c>
      <c r="C195" s="387"/>
      <c r="D195" s="388" t="s">
        <v>152</v>
      </c>
      <c r="E195" s="125" t="s">
        <v>125</v>
      </c>
      <c r="F195" s="126"/>
      <c r="G195" s="310">
        <v>12</v>
      </c>
      <c r="H195" s="311">
        <v>82</v>
      </c>
      <c r="I195" s="312">
        <v>67</v>
      </c>
      <c r="J195" s="312">
        <v>84</v>
      </c>
      <c r="K195" s="312">
        <f t="shared" si="49"/>
        <v>233</v>
      </c>
      <c r="L195" s="313">
        <v>124</v>
      </c>
      <c r="M195" s="314">
        <v>109</v>
      </c>
      <c r="N195" s="315">
        <v>1</v>
      </c>
      <c r="O195" s="316">
        <v>16</v>
      </c>
      <c r="P195" s="314">
        <f t="shared" si="50"/>
        <v>17</v>
      </c>
      <c r="Q195" s="310">
        <v>2</v>
      </c>
      <c r="R195" s="153" t="str">
        <f t="shared" si="39"/>
        <v>○</v>
      </c>
      <c r="S195" s="148">
        <f t="shared" si="40"/>
        <v>233</v>
      </c>
      <c r="T195" s="146"/>
      <c r="U195" s="148"/>
      <c r="V195" s="146"/>
      <c r="W195" s="148"/>
      <c r="X195" s="147"/>
      <c r="Y195" s="147"/>
      <c r="Z195" s="147"/>
    </row>
    <row r="196" spans="1:26" ht="15" customHeight="1" thickBot="1">
      <c r="A196" s="23">
        <v>1</v>
      </c>
      <c r="B196" s="27">
        <f>SUM(A195:A196)</f>
        <v>2</v>
      </c>
      <c r="C196" s="387"/>
      <c r="D196" s="389"/>
      <c r="E196" s="127" t="s">
        <v>126</v>
      </c>
      <c r="F196" s="128"/>
      <c r="G196" s="317">
        <v>5</v>
      </c>
      <c r="H196" s="318">
        <v>30</v>
      </c>
      <c r="I196" s="319">
        <v>46</v>
      </c>
      <c r="J196" s="319">
        <v>30</v>
      </c>
      <c r="K196" s="319">
        <f>SUM(H196:J196)</f>
        <v>106</v>
      </c>
      <c r="L196" s="320">
        <v>59</v>
      </c>
      <c r="M196" s="321">
        <v>47</v>
      </c>
      <c r="N196" s="322">
        <v>1</v>
      </c>
      <c r="O196" s="323">
        <v>11</v>
      </c>
      <c r="P196" s="321">
        <f t="shared" si="50"/>
        <v>12</v>
      </c>
      <c r="Q196" s="317">
        <v>1</v>
      </c>
      <c r="R196" s="153" t="str">
        <f aca="true" t="shared" si="51" ref="R196:R203">IF(K196=S196,"○","×")</f>
        <v>○</v>
      </c>
      <c r="S196" s="148">
        <f aca="true" t="shared" si="52" ref="S196:S203">SUM(L196:M196)</f>
        <v>106</v>
      </c>
      <c r="T196" s="146"/>
      <c r="U196" s="148"/>
      <c r="V196" s="146"/>
      <c r="W196" s="148"/>
      <c r="X196" s="147"/>
      <c r="Y196" s="147"/>
      <c r="Z196" s="147"/>
    </row>
    <row r="197" spans="1:26" ht="15" customHeight="1" thickBot="1">
      <c r="A197" s="23">
        <v>1</v>
      </c>
      <c r="B197" s="27"/>
      <c r="C197" s="387"/>
      <c r="D197" s="42" t="s">
        <v>127</v>
      </c>
      <c r="E197" s="127" t="s">
        <v>128</v>
      </c>
      <c r="F197" s="124"/>
      <c r="G197" s="324">
        <v>9</v>
      </c>
      <c r="H197" s="325">
        <v>82</v>
      </c>
      <c r="I197" s="326">
        <v>102</v>
      </c>
      <c r="J197" s="326">
        <v>98</v>
      </c>
      <c r="K197" s="326">
        <f>SUM(H197:J197)</f>
        <v>282</v>
      </c>
      <c r="L197" s="104">
        <v>148</v>
      </c>
      <c r="M197" s="327">
        <v>134</v>
      </c>
      <c r="N197" s="108">
        <v>1</v>
      </c>
      <c r="O197" s="328">
        <v>23</v>
      </c>
      <c r="P197" s="327">
        <f t="shared" si="50"/>
        <v>24</v>
      </c>
      <c r="Q197" s="324">
        <v>1</v>
      </c>
      <c r="R197" s="153" t="str">
        <f t="shared" si="51"/>
        <v>○</v>
      </c>
      <c r="S197" s="148">
        <f t="shared" si="52"/>
        <v>282</v>
      </c>
      <c r="T197" s="146"/>
      <c r="U197" s="148"/>
      <c r="V197" s="146"/>
      <c r="W197" s="148"/>
      <c r="X197" s="147"/>
      <c r="Y197" s="147"/>
      <c r="Z197" s="147"/>
    </row>
    <row r="198" spans="1:26" ht="15" customHeight="1" thickBot="1">
      <c r="A198" s="23">
        <v>1</v>
      </c>
      <c r="B198" s="27"/>
      <c r="C198" s="387"/>
      <c r="D198" s="117" t="s">
        <v>129</v>
      </c>
      <c r="E198" s="353" t="s">
        <v>130</v>
      </c>
      <c r="F198" s="359"/>
      <c r="G198" s="254">
        <v>7</v>
      </c>
      <c r="H198" s="329">
        <v>51</v>
      </c>
      <c r="I198" s="330">
        <v>41</v>
      </c>
      <c r="J198" s="330">
        <v>47</v>
      </c>
      <c r="K198" s="330">
        <f>SUM(H198:J198)</f>
        <v>139</v>
      </c>
      <c r="L198" s="331">
        <v>68</v>
      </c>
      <c r="M198" s="332">
        <v>71</v>
      </c>
      <c r="N198" s="256">
        <v>0</v>
      </c>
      <c r="O198" s="257">
        <v>11</v>
      </c>
      <c r="P198" s="255">
        <f t="shared" si="50"/>
        <v>11</v>
      </c>
      <c r="Q198" s="254">
        <v>1</v>
      </c>
      <c r="R198" s="153" t="str">
        <f t="shared" si="51"/>
        <v>○</v>
      </c>
      <c r="S198" s="148">
        <f t="shared" si="52"/>
        <v>139</v>
      </c>
      <c r="T198" s="146"/>
      <c r="U198" s="148"/>
      <c r="V198" s="146"/>
      <c r="W198" s="148"/>
      <c r="X198" s="147"/>
      <c r="Y198" s="147"/>
      <c r="Z198" s="147"/>
    </row>
    <row r="199" spans="1:26" s="144" customFormat="1" ht="15" customHeight="1" thickBot="1">
      <c r="A199" s="350" t="s">
        <v>210</v>
      </c>
      <c r="B199" s="351">
        <f>COUNT(A160:A198)</f>
        <v>39</v>
      </c>
      <c r="C199" s="140" t="s">
        <v>131</v>
      </c>
      <c r="D199" s="129"/>
      <c r="E199" s="129"/>
      <c r="F199" s="130"/>
      <c r="G199" s="96">
        <f aca="true" t="shared" si="53" ref="G199:Q199">SUM(G160:G198)</f>
        <v>239</v>
      </c>
      <c r="H199" s="141">
        <f t="shared" si="53"/>
        <v>1592</v>
      </c>
      <c r="I199" s="112">
        <f t="shared" si="53"/>
        <v>1677</v>
      </c>
      <c r="J199" s="112">
        <f t="shared" si="53"/>
        <v>1739</v>
      </c>
      <c r="K199" s="112">
        <f t="shared" si="53"/>
        <v>5008</v>
      </c>
      <c r="L199" s="109">
        <f t="shared" si="53"/>
        <v>2557</v>
      </c>
      <c r="M199" s="110">
        <f t="shared" si="53"/>
        <v>2451</v>
      </c>
      <c r="N199" s="142">
        <f t="shared" si="53"/>
        <v>26</v>
      </c>
      <c r="O199" s="94">
        <f t="shared" si="53"/>
        <v>389</v>
      </c>
      <c r="P199" s="143">
        <f t="shared" si="53"/>
        <v>415</v>
      </c>
      <c r="Q199" s="113">
        <f t="shared" si="53"/>
        <v>69</v>
      </c>
      <c r="R199" s="154" t="str">
        <f t="shared" si="51"/>
        <v>○</v>
      </c>
      <c r="S199" s="151">
        <f t="shared" si="52"/>
        <v>5008</v>
      </c>
      <c r="T199" s="156" t="str">
        <f>IF(U199=K199,"○","×")</f>
        <v>○</v>
      </c>
      <c r="U199" s="151">
        <f>SUM(H199:J199)</f>
        <v>5008</v>
      </c>
      <c r="V199" s="156" t="str">
        <f>IF(P199=W199,"○","×")</f>
        <v>○</v>
      </c>
      <c r="W199" s="151">
        <f>SUM(N199:O199)</f>
        <v>415</v>
      </c>
      <c r="X199" s="152"/>
      <c r="Y199" s="152"/>
      <c r="Z199" s="152"/>
    </row>
    <row r="200" spans="1:26" ht="15" customHeight="1">
      <c r="A200" s="144">
        <v>1</v>
      </c>
      <c r="C200" s="134" t="s">
        <v>1</v>
      </c>
      <c r="D200" s="361" t="s">
        <v>132</v>
      </c>
      <c r="E200" s="362"/>
      <c r="F200" s="363"/>
      <c r="G200" s="333">
        <v>6</v>
      </c>
      <c r="H200" s="334">
        <v>48</v>
      </c>
      <c r="I200" s="335">
        <v>44</v>
      </c>
      <c r="J200" s="335">
        <v>46</v>
      </c>
      <c r="K200" s="335">
        <f>SUM(H200:J200)</f>
        <v>138</v>
      </c>
      <c r="L200" s="336">
        <v>59</v>
      </c>
      <c r="M200" s="337">
        <v>79</v>
      </c>
      <c r="N200" s="338">
        <v>0</v>
      </c>
      <c r="O200" s="339">
        <v>8</v>
      </c>
      <c r="P200" s="337">
        <f>SUM(N200:O200)</f>
        <v>8</v>
      </c>
      <c r="Q200" s="333">
        <v>1</v>
      </c>
      <c r="R200" s="153" t="str">
        <f t="shared" si="51"/>
        <v>○</v>
      </c>
      <c r="S200" s="148">
        <f t="shared" si="52"/>
        <v>138</v>
      </c>
      <c r="T200" s="146"/>
      <c r="U200" s="148"/>
      <c r="V200" s="146"/>
      <c r="W200" s="148"/>
      <c r="X200" s="147"/>
      <c r="Y200" s="147"/>
      <c r="Z200" s="147"/>
    </row>
    <row r="201" spans="1:26" ht="15" customHeight="1" thickBot="1">
      <c r="A201" s="144">
        <v>1</v>
      </c>
      <c r="C201" s="135" t="s">
        <v>9</v>
      </c>
      <c r="D201" s="364" t="s">
        <v>133</v>
      </c>
      <c r="E201" s="365"/>
      <c r="F201" s="366"/>
      <c r="G201" s="340">
        <v>5</v>
      </c>
      <c r="H201" s="341">
        <v>30</v>
      </c>
      <c r="I201" s="342">
        <v>33</v>
      </c>
      <c r="J201" s="342">
        <v>43</v>
      </c>
      <c r="K201" s="342">
        <f>SUM(H201:J201)</f>
        <v>106</v>
      </c>
      <c r="L201" s="343">
        <v>48</v>
      </c>
      <c r="M201" s="344">
        <v>58</v>
      </c>
      <c r="N201" s="345">
        <v>1</v>
      </c>
      <c r="O201" s="346">
        <v>8</v>
      </c>
      <c r="P201" s="344">
        <f>SUM(N201:O201)</f>
        <v>9</v>
      </c>
      <c r="Q201" s="347">
        <v>1</v>
      </c>
      <c r="R201" s="153" t="str">
        <f t="shared" si="51"/>
        <v>○</v>
      </c>
      <c r="S201" s="148">
        <f t="shared" si="52"/>
        <v>106</v>
      </c>
      <c r="T201" s="146"/>
      <c r="U201" s="148"/>
      <c r="V201" s="146"/>
      <c r="W201" s="148"/>
      <c r="X201" s="147"/>
      <c r="Y201" s="147"/>
      <c r="Z201" s="147"/>
    </row>
    <row r="202" spans="1:26" ht="15" customHeight="1" thickBot="1">
      <c r="A202" t="s">
        <v>209</v>
      </c>
      <c r="B202">
        <f>COUNT(A200:A201)</f>
        <v>2</v>
      </c>
      <c r="C202" s="132" t="s">
        <v>134</v>
      </c>
      <c r="D202" s="133"/>
      <c r="E202" s="131"/>
      <c r="F202" s="124"/>
      <c r="G202" s="72">
        <f>SUM(G200:G201)</f>
        <v>11</v>
      </c>
      <c r="H202" s="70">
        <f aca="true" t="shared" si="54" ref="H202:Q202">SUM(H200:H201)</f>
        <v>78</v>
      </c>
      <c r="I202" s="68">
        <f t="shared" si="54"/>
        <v>77</v>
      </c>
      <c r="J202" s="114">
        <f t="shared" si="54"/>
        <v>89</v>
      </c>
      <c r="K202" s="115">
        <f t="shared" si="54"/>
        <v>244</v>
      </c>
      <c r="L202" s="92">
        <f t="shared" si="54"/>
        <v>107</v>
      </c>
      <c r="M202" s="72">
        <f t="shared" si="54"/>
        <v>137</v>
      </c>
      <c r="N202" s="69">
        <f>SUM(N200:N201)</f>
        <v>1</v>
      </c>
      <c r="O202" s="67">
        <f t="shared" si="54"/>
        <v>16</v>
      </c>
      <c r="P202" s="84">
        <f t="shared" si="54"/>
        <v>17</v>
      </c>
      <c r="Q202" s="107">
        <f t="shared" si="54"/>
        <v>2</v>
      </c>
      <c r="R202" s="153" t="str">
        <f t="shared" si="51"/>
        <v>○</v>
      </c>
      <c r="S202" s="148">
        <f t="shared" si="52"/>
        <v>244</v>
      </c>
      <c r="T202" s="146" t="str">
        <f>IF(U202=K202,"○","×")</f>
        <v>○</v>
      </c>
      <c r="U202" s="148">
        <f>SUM(H202:J202)</f>
        <v>244</v>
      </c>
      <c r="V202" s="146" t="str">
        <f>IF(P202=W202,"○","×")</f>
        <v>○</v>
      </c>
      <c r="W202" s="148">
        <f>SUM(N202:O202)</f>
        <v>17</v>
      </c>
      <c r="X202" s="147"/>
      <c r="Y202" s="147"/>
      <c r="Z202" s="147"/>
    </row>
    <row r="203" spans="1:26" ht="15" customHeight="1" thickBot="1">
      <c r="A203" t="s">
        <v>208</v>
      </c>
      <c r="B203">
        <f>B202+B199+B159</f>
        <v>153</v>
      </c>
      <c r="C203" s="132" t="s">
        <v>140</v>
      </c>
      <c r="D203" s="133"/>
      <c r="E203" s="131"/>
      <c r="F203" s="124"/>
      <c r="G203" s="72">
        <f aca="true" t="shared" si="55" ref="G203:Q203">SUM(G159,G199,G202)</f>
        <v>586</v>
      </c>
      <c r="H203" s="70">
        <f t="shared" si="55"/>
        <v>2980</v>
      </c>
      <c r="I203" s="68">
        <f t="shared" si="55"/>
        <v>3541</v>
      </c>
      <c r="J203" s="114">
        <f t="shared" si="55"/>
        <v>3981</v>
      </c>
      <c r="K203" s="115">
        <f t="shared" si="55"/>
        <v>10502</v>
      </c>
      <c r="L203" s="92">
        <f t="shared" si="55"/>
        <v>5305</v>
      </c>
      <c r="M203" s="72">
        <f t="shared" si="55"/>
        <v>5197</v>
      </c>
      <c r="N203" s="69">
        <f t="shared" si="55"/>
        <v>41</v>
      </c>
      <c r="O203" s="67">
        <f t="shared" si="55"/>
        <v>1055</v>
      </c>
      <c r="P203" s="84">
        <f t="shared" si="55"/>
        <v>1096</v>
      </c>
      <c r="Q203" s="116">
        <f t="shared" si="55"/>
        <v>124</v>
      </c>
      <c r="R203" s="153" t="str">
        <f t="shared" si="51"/>
        <v>○</v>
      </c>
      <c r="S203" s="148">
        <f t="shared" si="52"/>
        <v>10502</v>
      </c>
      <c r="T203" s="146" t="str">
        <f>IF(U203=K203,"○","×")</f>
        <v>○</v>
      </c>
      <c r="U203" s="148">
        <f>SUM(H203:J203)</f>
        <v>10502</v>
      </c>
      <c r="V203" s="146" t="str">
        <f>IF(P203=W203,"○","×")</f>
        <v>○</v>
      </c>
      <c r="W203" s="148">
        <f>SUM(N203:O203)</f>
        <v>1096</v>
      </c>
      <c r="X203" s="147"/>
      <c r="Y203" s="147"/>
      <c r="Z203" s="147"/>
    </row>
    <row r="204" ht="13.5">
      <c r="A204">
        <f>COUNTIF(A12:A201,1)</f>
        <v>153</v>
      </c>
    </row>
    <row r="205" spans="1:7" ht="13.5">
      <c r="A205" t="s">
        <v>212</v>
      </c>
      <c r="G205" t="s">
        <v>155</v>
      </c>
    </row>
  </sheetData>
  <sheetProtection/>
  <mergeCells count="60">
    <mergeCell ref="A3:A11"/>
    <mergeCell ref="B3:B11"/>
    <mergeCell ref="C3:C11"/>
    <mergeCell ref="D3:F11"/>
    <mergeCell ref="N4:P4"/>
    <mergeCell ref="R9:S9"/>
    <mergeCell ref="T9:U9"/>
    <mergeCell ref="V9:W9"/>
    <mergeCell ref="R10:S10"/>
    <mergeCell ref="T10:U10"/>
    <mergeCell ref="V10:W10"/>
    <mergeCell ref="R11:S11"/>
    <mergeCell ref="T11:U11"/>
    <mergeCell ref="V11:W11"/>
    <mergeCell ref="C12:C28"/>
    <mergeCell ref="C29:C35"/>
    <mergeCell ref="C36:C44"/>
    <mergeCell ref="C45:C53"/>
    <mergeCell ref="C54:C69"/>
    <mergeCell ref="C70:C75"/>
    <mergeCell ref="D70:F70"/>
    <mergeCell ref="D71:F71"/>
    <mergeCell ref="D72:F72"/>
    <mergeCell ref="D73:F73"/>
    <mergeCell ref="D74:F74"/>
    <mergeCell ref="C76:C78"/>
    <mergeCell ref="C79:C82"/>
    <mergeCell ref="C83:C91"/>
    <mergeCell ref="C92:C99"/>
    <mergeCell ref="C100:C105"/>
    <mergeCell ref="D104:F104"/>
    <mergeCell ref="C106:C108"/>
    <mergeCell ref="C109:C111"/>
    <mergeCell ref="C112:C115"/>
    <mergeCell ref="C116:C118"/>
    <mergeCell ref="C119:C124"/>
    <mergeCell ref="C125:C127"/>
    <mergeCell ref="C128:C130"/>
    <mergeCell ref="C131:C133"/>
    <mergeCell ref="C134:C137"/>
    <mergeCell ref="C138:C143"/>
    <mergeCell ref="C144:C146"/>
    <mergeCell ref="C147:C149"/>
    <mergeCell ref="C150:C152"/>
    <mergeCell ref="C153:C155"/>
    <mergeCell ref="C156:C158"/>
    <mergeCell ref="C160:C198"/>
    <mergeCell ref="D160:D174"/>
    <mergeCell ref="D189:D192"/>
    <mergeCell ref="D195:D196"/>
    <mergeCell ref="E174:F174"/>
    <mergeCell ref="D175:D177"/>
    <mergeCell ref="D178:D179"/>
    <mergeCell ref="D180:D183"/>
    <mergeCell ref="E182:F182"/>
    <mergeCell ref="D184:D187"/>
    <mergeCell ref="E184:F184"/>
    <mergeCell ref="E185:F185"/>
    <mergeCell ref="E186:F186"/>
    <mergeCell ref="E187:F187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horizontalDpi="600" verticalDpi="600" orientation="portrait" paperSize="9" scale="85" r:id="rId1"/>
  <headerFooter alignWithMargins="0">
    <oddFooter>&amp;C&amp;P ページ</oddFooter>
  </headerFooter>
  <rowBreaks count="4" manualBreakCount="4">
    <brk id="35" max="255" man="1"/>
    <brk id="78" max="255" man="1"/>
    <brk id="118" min="2" max="16" man="1"/>
    <brk id="159" min="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2021-06-02T23:02:33Z</cp:lastPrinted>
  <dcterms:created xsi:type="dcterms:W3CDTF">2011-07-20T02:08:36Z</dcterms:created>
  <dcterms:modified xsi:type="dcterms:W3CDTF">2021-07-02T06:12:42Z</dcterms:modified>
  <cp:category/>
  <cp:version/>
  <cp:contentType/>
  <cp:contentStatus/>
</cp:coreProperties>
</file>