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10公会計\R4(R2決算)\04 令和２年度財政状況資料集の作成について（2回目・地方公会計関係）【国締切 9月中 （市⇒県 9月26日）】\市町村から\"/>
    </mc:Choice>
  </mc:AlternateContent>
  <xr:revisionPtr revIDLastSave="0" documentId="13_ncr:1_{0184A18C-92F9-40F8-997A-CB206DE67AAD}" xr6:coauthVersionLast="47" xr6:coauthVersionMax="47" xr10:uidLastSave="{00000000-0000-0000-0000-000000000000}"/>
  <bookViews>
    <workbookView xWindow="1605" yWindow="300" windowWidth="22305" windowHeight="153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U34" i="10"/>
  <c r="C34" i="10"/>
  <c r="U35" i="10" l="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CO34" i="10"/>
</calcChain>
</file>

<file path=xl/sharedStrings.xml><?xml version="1.0" encoding="utf-8"?>
<sst xmlns="http://schemas.openxmlformats.org/spreadsheetml/2006/main" count="1053" uniqueCount="614">
  <si>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</si>
  <si>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</si>
  <si>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</si>
  <si>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</si>
  <si>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</si>
  <si>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</si>
  <si>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</si>
  <si>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</si>
  <si>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</si>
  <si>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</si>
  <si>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</si>
  <si>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</si>
  <si>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</si>
  <si>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</si>
  <si>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</si>
  <si>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</si>
  <si>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</si>
  <si>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</si>
  <si>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</si>
  <si>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</si>
  <si>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</si>
  <si>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</si>
  <si>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</si>
  <si>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</si>
  <si>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</si>
  <si>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</si>
  <si>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</si>
  <si>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</si>
  <si>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</si>
  <si>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</si>
  <si>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</si>
  <si>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</si>
  <si>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</si>
  <si>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</si>
  <si>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</si>
  <si>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</si>
  <si>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</si>
  <si>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</si>
  <si>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</si>
  <si>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</si>
  <si>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</si>
  <si>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</si>
  <si>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</si>
  <si>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</si>
  <si>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</si>
  <si>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</si>
  <si>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</si>
  <si>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</si>
  <si>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</si>
  <si>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</si>
  <si>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</si>
  <si>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</si>
  <si>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</si>
  <si>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</si>
  <si>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</si>
  <si>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</si>
  <si>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</si>
  <si>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</si>
  <si>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</si>
  <si>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</si>
  <si>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</si>
  <si>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</si>
  <si>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</si>
  <si>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</si>
  <si>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</si>
  <si>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</si>
  <si>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</si>
  <si>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</si>
  <si>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</si>
  <si>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</si>
  <si>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</si>
  <si>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</si>
  <si>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</si>
  <si>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</si>
  <si>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</si>
  <si>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</si>
  <si>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</si>
  <si>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</si>
  <si>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</si>
  <si>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</si>
  <si>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</si>
  <si>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</si>
  <si>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</si>
  <si>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</si>
  <si>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</si>
  <si>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</si>
  <si>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</si>
  <si>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</si>
  <si>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</si>
  <si>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</si>
  <si>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</si>
  <si>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</si>
  <si>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</si>
  <si>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</si>
  <si>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</si>
  <si>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</si>
  <si>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</si>
  <si>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</si>
  <si>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橿原市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</si>
  <si>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</si>
  <si>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</si>
  <si>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</si>
  <si>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</si>
  <si>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</si>
  <si>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</si>
  <si>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</si>
  <si>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</si>
  <si>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</si>
  <si>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</si>
  <si>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</si>
  <si>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</si>
  <si>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</si>
  <si>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</si>
  <si>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</si>
  <si>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</si>
  <si>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</si>
  <si>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</si>
  <si>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</si>
  <si>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</si>
  <si>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</si>
  <si>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</si>
  <si>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</si>
  <si>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</si>
  <si>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</si>
  <si>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</si>
  <si>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</si>
  <si>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</si>
  <si>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</si>
  <si>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</si>
  <si>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</si>
  <si>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</si>
  <si>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</si>
  <si>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</si>
  <si>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</si>
  <si>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</si>
  <si>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</si>
  <si>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</si>
  <si>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</si>
  <si>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</si>
  <si>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</si>
  <si>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</si>
  <si>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</si>
  <si>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</si>
  <si>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</si>
  <si>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</si>
  <si>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</si>
  <si>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</si>
  <si>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</si>
  <si>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</si>
  <si>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</si>
  <si>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</si>
  <si>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</si>
  <si>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</si>
  <si>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</si>
  <si>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</si>
  <si>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</si>
  <si>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</si>
  <si>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</si>
  <si>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</si>
  <si>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</si>
  <si>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</si>
  <si>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</si>
  <si>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</si>
  <si>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</si>
  <si>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</si>
  <si>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</si>
  <si>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</si>
  <si>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</si>
  <si>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</si>
  <si>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</si>
  <si>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</si>
  <si>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</si>
  <si>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</si>
  <si>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</si>
  <si>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</si>
  <si>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</si>
  <si>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</si>
  <si>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</si>
  <si>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</si>
  <si>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</si>
  <si>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</si>
  <si>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</si>
  <si>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</si>
  <si>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</si>
  <si>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</si>
  <si>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</si>
  <si>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</si>
  <si>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</si>
  <si>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</si>
  <si>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</si>
  <si>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</si>
  <si>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</si>
  <si>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</si>
  <si>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</si>
  <si>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</si>
  <si>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</si>
  <si>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</si>
  <si>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</si>
  <si>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</si>
  <si>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</si>
  <si>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</si>
  <si>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</si>
  <si>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</si>
  <si>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</si>
  <si>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</si>
  <si>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</si>
  <si>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</si>
  <si>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</si>
  <si>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</si>
  <si>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</si>
  <si>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</si>
  <si>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</si>
  <si>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</si>
  <si>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</si>
  <si>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</si>
  <si>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</si>
  <si>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</si>
  <si>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奈良県橿原市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</si>
  <si>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</si>
  <si>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</si>
  <si>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</si>
  <si>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</si>
  <si>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</si>
  <si>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</si>
  <si>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</si>
  <si>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</si>
  <si>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</si>
  <si>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</si>
  <si>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</si>
  <si>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</si>
  <si>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</si>
  <si>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</si>
  <si>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</si>
  <si>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</si>
  <si>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</si>
  <si>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</si>
  <si>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</si>
  <si>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</si>
  <si>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</si>
  <si>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</si>
  <si>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</si>
  <si>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</si>
  <si>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</si>
  <si>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</si>
  <si>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</si>
  <si>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</si>
  <si>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</si>
  <si>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</si>
  <si>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</si>
  <si>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</si>
  <si>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</si>
  <si>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</si>
  <si>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</si>
  <si>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</si>
  <si>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</si>
  <si>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</si>
  <si>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</si>
  <si>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</si>
  <si>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</si>
  <si>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</si>
  <si>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</si>
  <si>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</si>
  <si>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</si>
  <si>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</si>
  <si>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</si>
  <si>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</si>
  <si>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</si>
  <si>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</si>
  <si>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</si>
  <si>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</si>
  <si>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</si>
  <si>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</si>
  <si>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</si>
  <si>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</si>
  <si>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</si>
  <si>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</si>
  <si>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</si>
  <si>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</si>
  <si>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</si>
  <si>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</si>
  <si>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</si>
  <si>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</si>
  <si>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</si>
  <si>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</si>
  <si>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</si>
  <si>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</si>
  <si>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</si>
  <si>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</si>
  <si>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</si>
  <si>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</si>
  <si>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</si>
  <si>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</si>
  <si>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</si>
  <si>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</si>
  <si>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</si>
  <si>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</si>
  <si>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</si>
  <si>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</si>
  <si>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</si>
  <si>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</si>
  <si>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</si>
  <si>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</si>
  <si>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</si>
  <si>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</si>
  <si>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</si>
  <si>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</si>
  <si>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</si>
  <si>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</si>
  <si>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</si>
  <si>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</si>
  <si>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</si>
  <si>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</si>
  <si>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</si>
  <si>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</si>
  <si>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</si>
  <si>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</si>
  <si>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</si>
  <si>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</si>
  <si>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</si>
  <si>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</si>
  <si>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</si>
  <si>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</si>
  <si>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</si>
  <si>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</si>
  <si>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</si>
  <si>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</si>
  <si>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</si>
  <si>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</si>
  <si>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</si>
  <si>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</si>
  <si>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</si>
  <si>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</si>
  <si>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</si>
  <si>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</si>
  <si>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</si>
  <si>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</si>
  <si>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</si>
  <si>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</si>
  <si>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</si>
  <si>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</si>
  <si>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</si>
  <si>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</si>
  <si>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</si>
  <si>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</si>
  <si>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</si>
  <si>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</si>
  <si>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</si>
  <si>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</si>
  <si>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</si>
  <si>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</si>
  <si>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</si>
  <si>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</si>
  <si>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</si>
  <si>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</si>
  <si>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</si>
  <si>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</si>
  <si>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</si>
  <si>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</si>
  <si>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</si>
  <si>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</si>
  <si>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</si>
  <si>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</si>
  <si>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</si>
  <si>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</si>
  <si>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</si>
  <si>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</si>
  <si>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</si>
  <si>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</si>
  <si>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</si>
  <si>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</si>
  <si>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</si>
  <si>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奈良県橿原市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</si>
  <si>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</si>
  <si>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</si>
  <si>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</si>
  <si>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</si>
  <si>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</si>
  <si>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</si>
  <si>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</si>
  <si>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</si>
  <si>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</si>
  <si>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</si>
  <si>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</si>
  <si>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</si>
  <si>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</si>
  <si>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</si>
  <si>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</si>
  <si>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</si>
  <si>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</si>
  <si>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</si>
  <si>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</si>
  <si>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</si>
  <si>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</si>
  <si>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</si>
  <si>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</si>
  <si>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</si>
  <si>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</si>
  <si>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</si>
  <si>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</si>
  <si>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</si>
  <si>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</si>
  <si>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</si>
  <si>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</si>
  <si>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</si>
  <si>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</si>
  <si>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</si>
  <si>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</si>
  <si>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後期高齢者医療</t>
    <phoneticPr fontId="5"/>
  </si>
  <si>
    <t>介護保険</t>
    <phoneticPr fontId="5"/>
  </si>
  <si>
    <t>上水道事業</t>
    <phoneticPr fontId="5"/>
  </si>
  <si>
    <t>法適用企業</t>
    <phoneticPr fontId="5"/>
  </si>
  <si>
    <t>下水道事業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</si>
  <si>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</si>
  <si>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</si>
  <si>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</si>
  <si>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</si>
  <si>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</si>
  <si>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</si>
  <si>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</si>
  <si>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</si>
  <si>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</si>
  <si>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</si>
  <si>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</si>
  <si>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</si>
  <si>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</si>
  <si>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</si>
  <si>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</si>
  <si>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</si>
  <si>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</si>
  <si>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</si>
  <si>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</si>
  <si>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</si>
  <si>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</si>
  <si>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</si>
  <si>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</si>
  <si>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</si>
  <si>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</si>
  <si>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</si>
  <si>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</si>
  <si>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</si>
  <si>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</si>
  <si>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</si>
  <si>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</si>
  <si>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</si>
  <si>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</si>
  <si>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</si>
  <si>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</si>
  <si>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</si>
  <si>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</si>
  <si>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</si>
  <si>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</si>
  <si>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</si>
  <si>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</si>
  <si>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</si>
  <si>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</si>
  <si>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</si>
  <si>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</si>
  <si>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</si>
  <si>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</si>
  <si>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</si>
  <si>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</si>
  <si>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</si>
  <si>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</si>
  <si>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</si>
  <si>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</si>
  <si>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</si>
  <si>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</si>
  <si>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</si>
  <si>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</si>
  <si>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</si>
  <si>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</si>
  <si>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</si>
  <si>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</si>
  <si>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</si>
  <si>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</si>
  <si>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</si>
  <si>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</si>
  <si>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</si>
  <si>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</si>
  <si>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</si>
  <si>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</si>
  <si>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</si>
  <si>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</si>
  <si>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</si>
  <si>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</si>
  <si>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</si>
  <si>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</si>
  <si>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</si>
  <si>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</si>
  <si>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</si>
  <si>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</si>
  <si>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</si>
  <si>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</si>
  <si>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</si>
  <si>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</si>
  <si>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</si>
  <si>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</si>
  <si>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</si>
  <si>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</si>
  <si>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</si>
  <si>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</si>
  <si>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</si>
  <si>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</si>
  <si>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</si>
  <si>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</si>
  <si>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</si>
  <si>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</si>
  <si>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</si>
  <si>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</si>
  <si>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</si>
  <si>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</si>
  <si>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</si>
  <si>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</si>
  <si>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</si>
  <si>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</si>
  <si>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</si>
  <si>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</si>
  <si>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</si>
  <si>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</si>
  <si>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</si>
  <si>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</si>
  <si>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</si>
  <si>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</si>
  <si>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</si>
  <si>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</si>
  <si>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</si>
  <si>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</si>
  <si>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</si>
  <si>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</si>
  <si>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</si>
  <si>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</si>
  <si>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</si>
  <si>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</si>
  <si>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</si>
  <si>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</si>
  <si>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</si>
  <si>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</si>
  <si>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</si>
  <si>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</si>
  <si>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</si>
  <si>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</si>
  <si>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</si>
  <si>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</si>
  <si>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</si>
  <si>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</si>
  <si>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</si>
  <si>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</si>
  <si>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</si>
  <si>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</si>
  <si>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</si>
  <si>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</si>
  <si>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</si>
  <si>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</si>
  <si>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</si>
  <si>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</si>
  <si>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</si>
  <si>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</si>
  <si>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</si>
  <si>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</si>
  <si>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</si>
  <si>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</si>
  <si>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</si>
  <si>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</si>
  <si>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</si>
  <si>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</si>
  <si>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</si>
  <si>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</si>
  <si>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0.62</t>
  </si>
  <si>
    <t>▲ 2.06</t>
  </si>
  <si>
    <t>▲ 0.74</t>
  </si>
  <si>
    <t>▲ 1.03</t>
  </si>
  <si>
    <t>上水道事業</t>
  </si>
  <si>
    <t>一般会計</t>
  </si>
  <si>
    <t>下水道事業</t>
  </si>
  <si>
    <t>国民健康保険</t>
  </si>
  <si>
    <t>介護保険</t>
  </si>
  <si>
    <t>後期高齢者医療</t>
  </si>
  <si>
    <t>その他会計（赤字）</t>
  </si>
  <si>
    <t>▲ 0.19</t>
  </si>
  <si>
    <t>その他会計（黒字）</t>
  </si>
  <si>
    <t>（百万円）</t>
    <phoneticPr fontId="5"/>
  </si>
  <si>
    <t>H27末</t>
    <phoneticPr fontId="5"/>
  </si>
  <si>
    <t>H28末</t>
    <phoneticPr fontId="5"/>
  </si>
  <si>
    <t>H29末</t>
    <phoneticPr fontId="5"/>
  </si>
  <si>
    <t>H30末</t>
    <phoneticPr fontId="5"/>
  </si>
  <si>
    <t>R01末</t>
    <phoneticPr fontId="5"/>
  </si>
  <si>
    <t>公共施設整備基金</t>
    <phoneticPr fontId="5"/>
  </si>
  <si>
    <t>墓園管理基金</t>
    <phoneticPr fontId="5"/>
  </si>
  <si>
    <t>がんばろう橿原！新型コロナ対策基金</t>
    <rPh sb="5" eb="7">
      <t>カシハラ</t>
    </rPh>
    <rPh sb="8" eb="10">
      <t>シンガタ</t>
    </rPh>
    <rPh sb="13" eb="15">
      <t>タイサク</t>
    </rPh>
    <rPh sb="15" eb="17">
      <t>キキン</t>
    </rPh>
    <phoneticPr fontId="5"/>
  </si>
  <si>
    <t>－</t>
  </si>
  <si>
    <t>－</t>
    <phoneticPr fontId="2"/>
  </si>
  <si>
    <t>橿原運動公園硬式野球場整備基金</t>
    <phoneticPr fontId="5"/>
  </si>
  <si>
    <t>退職手当基金</t>
    <phoneticPr fontId="5"/>
  </si>
  <si>
    <t>奈良県市町村総合事務組合</t>
    <rPh sb="0" eb="3">
      <t>ナラケン</t>
    </rPh>
    <rPh sb="3" eb="6">
      <t>シチョウソン</t>
    </rPh>
    <rPh sb="6" eb="8">
      <t>ソウゴウ</t>
    </rPh>
    <rPh sb="8" eb="10">
      <t>ジム</t>
    </rPh>
    <rPh sb="10" eb="12">
      <t>クミアイ</t>
    </rPh>
    <phoneticPr fontId="2"/>
  </si>
  <si>
    <t>奈良広域水質検査センター組合</t>
    <rPh sb="0" eb="2">
      <t>ナラ</t>
    </rPh>
    <rPh sb="2" eb="4">
      <t>コウイキ</t>
    </rPh>
    <rPh sb="4" eb="6">
      <t>スイシツ</t>
    </rPh>
    <rPh sb="6" eb="8">
      <t>ケンサ</t>
    </rPh>
    <rPh sb="12" eb="14">
      <t>クミアイ</t>
    </rPh>
    <phoneticPr fontId="2"/>
  </si>
  <si>
    <t>飛鳥広域行政事務組合</t>
    <rPh sb="0" eb="2">
      <t>アスカ</t>
    </rPh>
    <rPh sb="2" eb="4">
      <t>コウイキ</t>
    </rPh>
    <rPh sb="4" eb="6">
      <t>ギョウセイ</t>
    </rPh>
    <rPh sb="6" eb="8">
      <t>ジム</t>
    </rPh>
    <rPh sb="8" eb="10">
      <t>クミアイ</t>
    </rPh>
    <phoneticPr fontId="2"/>
  </si>
  <si>
    <t>奈良県住宅新築資金等貸付金回収管理組合</t>
    <rPh sb="0" eb="3">
      <t>ナラケン</t>
    </rPh>
    <rPh sb="3" eb="5">
      <t>ジュウタク</t>
    </rPh>
    <rPh sb="5" eb="7">
      <t>シンチク</t>
    </rPh>
    <rPh sb="7" eb="10">
      <t>シキンナド</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</si>
  <si>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</si>
  <si>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</si>
  <si>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橿原市土地開発公社</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</si>
  <si>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</si>
  <si>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</si>
  <si>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</si>
  <si>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</si>
  <si>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</si>
  <si>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前年より減少したものの、類似団体と比較すると、依然として高い水準にある。また、有形固定資産減価償却率も、類似団体と比較してやや高い数値となっている。当市では小・中学校の長寿命化等大規模改修を予定しており、市債の借入が不可欠であるため、将来負担比率の増加が見込まれる。
　両方の指標を同時に減少させることは困難であるが、まずは、コストの削減が可能となる長寿命化や統廃合により、有形固定資産減価償却率の改善から考えていきたい。</t>
    <rPh sb="20" eb="22">
      <t>ルイジ</t>
    </rPh>
    <rPh sb="47" eb="53">
      <t>ユウケイコテイシサン</t>
    </rPh>
    <rPh sb="53" eb="58">
      <t>ゲンカショウキャクリツ</t>
    </rPh>
    <rPh sb="60" eb="64">
      <t>ルイジダンタイ</t>
    </rPh>
    <rPh sb="65" eb="67">
      <t>ヒカク</t>
    </rPh>
    <rPh sb="71" eb="72">
      <t>タカ</t>
    </rPh>
    <rPh sb="73" eb="75">
      <t>スウチ</t>
    </rPh>
    <rPh sb="135" eb="137">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</si>
  <si>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</si>
  <si>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</si>
  <si>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</si>
  <si>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</si>
  <si>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</si>
  <si>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</si>
  <si>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前年度より数値が改善しているものの、類似団体平均と比較すると依然として高い水準にある。ごみ処理施設整備事業やし尿処理施設整備事業など大型の施設整備に係る償還が終了するため、近年は実質公債費比率は減少傾向にあったが、今後、小・中学校の長寿命化等の大規模改修等を行うと、基金の取崩しと市債の借入により両方の数値は増加していくことが予想される。</t>
    <rPh sb="1" eb="7">
      <t>ショウライフタンヒリツ</t>
    </rPh>
    <rPh sb="8" eb="15">
      <t>ジッシツコウサイヒヒリツ</t>
    </rPh>
    <rPh sb="19" eb="22">
      <t>ゼンネンド</t>
    </rPh>
    <rPh sb="24" eb="26">
      <t>スウチ</t>
    </rPh>
    <rPh sb="27" eb="29">
      <t>カイゼン</t>
    </rPh>
    <rPh sb="37" eb="41">
      <t>ルイジダンタイ</t>
    </rPh>
    <rPh sb="41" eb="43">
      <t>ヘイキン</t>
    </rPh>
    <rPh sb="44" eb="46">
      <t>ヒカク</t>
    </rPh>
    <rPh sb="49" eb="51">
      <t>イゼン</t>
    </rPh>
    <rPh sb="54" eb="55">
      <t>タカ</t>
    </rPh>
    <rPh sb="56" eb="58">
      <t>スイジュン</t>
    </rPh>
    <rPh sb="70" eb="72">
      <t>ジギョウ</t>
    </rPh>
    <rPh sb="74" eb="79">
      <t>ニョウショリシセツ</t>
    </rPh>
    <rPh sb="79" eb="83">
      <t>セイビジギョウ</t>
    </rPh>
    <rPh sb="85" eb="87">
      <t>オオガタ</t>
    </rPh>
    <rPh sb="88" eb="92">
      <t>シセツセイビ</t>
    </rPh>
    <rPh sb="93" eb="94">
      <t>カカ</t>
    </rPh>
    <rPh sb="95" eb="97">
      <t>ショウカン</t>
    </rPh>
    <rPh sb="98" eb="100">
      <t>シュウリョウ</t>
    </rPh>
    <rPh sb="105" eb="107">
      <t>キンネン</t>
    </rPh>
    <rPh sb="108" eb="115">
      <t>ジッシツコウサイヒヒリツ</t>
    </rPh>
    <rPh sb="116" eb="120">
      <t>ゲンショウケイコウ</t>
    </rPh>
    <rPh sb="129" eb="130">
      <t>ショウ</t>
    </rPh>
    <rPh sb="131" eb="134">
      <t>チュウガッコウ</t>
    </rPh>
    <rPh sb="135" eb="139">
      <t>チョウジュミョウカ</t>
    </rPh>
    <rPh sb="139" eb="140">
      <t>ナド</t>
    </rPh>
    <rPh sb="141" eb="146">
      <t>ダイキボカイシュウ</t>
    </rPh>
    <rPh sb="146" eb="147">
      <t>ナド</t>
    </rPh>
    <rPh sb="148" eb="149">
      <t>オコナ</t>
    </rPh>
    <rPh sb="152" eb="154">
      <t>キキン</t>
    </rPh>
    <rPh sb="155" eb="157">
      <t>トリクズシ</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</si>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</sst>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7A83-4AC2-9BAB-657F08AD32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26593</c:v>
                </c:pt>
                <c:pt idx="1">
                  <c:v>47862</c:v>
                </c:pt>
                <c:pt idx="2">
                  <c:v>31123</c:v>
                </c:pt>
                <c:pt idx="3">
                  <c:v>27866</c:v>
                </c:pt>
                <c:pt idx="4">
                  <c:v>31437</c:v>
                </c:pt>
              </c:numCache>
            </c:numRef>
          </c:val>
          <c:smooth val="0"/>
          <c:extLst>
            <c:ext xmlns:c16="http://schemas.microsoft.com/office/drawing/2014/chart" uri="{C3380CC4-5D6E-409C-BE32-E72D297353CC}">
              <c16:uniqueId val="{00000001-7A83-4AC2-9BAB-657F08AD324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3.91</c:v>
                </c:pt>
                <c:pt idx="1">
                  <c:v>0.56999999999999995</c:v>
                </c:pt>
                <c:pt idx="2">
                  <c:v>1.08</c:v>
                </c:pt>
                <c:pt idx="3">
                  <c:v>1.59</c:v>
                </c:pt>
                <c:pt idx="4">
                  <c:v>5.0199999999999996</c:v>
                </c:pt>
              </c:numCache>
            </c:numRef>
          </c:val>
          <c:extLst>
            <c:ext xmlns:c16="http://schemas.microsoft.com/office/drawing/2014/chart" uri="{C3380CC4-5D6E-409C-BE32-E72D297353CC}">
              <c16:uniqueId val="{00000000-07DC-4FA2-98D8-59B0989462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10.16</c:v>
                </c:pt>
                <c:pt idx="1">
                  <c:v>11.41</c:v>
                </c:pt>
                <c:pt idx="2">
                  <c:v>10.130000000000001</c:v>
                </c:pt>
                <c:pt idx="3">
                  <c:v>8.52</c:v>
                </c:pt>
                <c:pt idx="4">
                  <c:v>8.41</c:v>
                </c:pt>
              </c:numCache>
            </c:numRef>
          </c:val>
          <c:extLst>
            <c:ext xmlns:c16="http://schemas.microsoft.com/office/drawing/2014/chart" uri="{C3380CC4-5D6E-409C-BE32-E72D297353CC}">
              <c16:uniqueId val="{00000001-07DC-4FA2-98D8-59B09894622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-0.62</c:v>
                </c:pt>
                <c:pt idx="1">
                  <c:v>-2.06</c:v>
                </c:pt>
                <c:pt idx="2">
                  <c:v>-0.74</c:v>
                </c:pt>
                <c:pt idx="3">
                  <c:v>-1.03</c:v>
                </c:pt>
                <c:pt idx="4">
                  <c:v>3.45</c:v>
                </c:pt>
              </c:numCache>
            </c:numRef>
          </c:val>
          <c:smooth val="0"/>
          <c:extLst>
            <c:ext xmlns:c16="http://schemas.microsoft.com/office/drawing/2014/chart" uri="{C3380CC4-5D6E-409C-BE32-E72D297353CC}">
              <c16:uniqueId val="{00000002-07DC-4FA2-98D8-59B09894622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0.05</c:v>
                </c:pt>
                <c:pt idx="2">
                  <c:v>#N/A</c:v>
                </c:pt>
                <c:pt idx="3">
                  <c:v>0.08</c:v>
                </c:pt>
                <c:pt idx="4">
                  <c:v>#N/A</c:v>
                </c:pt>
                <c:pt idx="5">
                  <c:v>0</c:v>
                </c:pt>
                <c:pt idx="6">
                  <c:v>#N/A</c:v>
                </c:pt>
                <c:pt idx="7">
                  <c:v>0</c:v>
                </c:pt>
                <c:pt idx="8">
                  <c:v>0</c:v>
                </c:pt>
                <c:pt idx="9">
                  <c:v>0</c:v>
                </c:pt>
              </c:numCache>
            </c:numRef>
          </c:val>
          <c:extLst>
            <c:ext xmlns:c16="http://schemas.microsoft.com/office/drawing/2014/chart" uri="{C3380CC4-5D6E-409C-BE32-E72D297353CC}">
              <c16:uniqueId val="{00000000-18B7-4AD2-A4DD-4C9695C3CA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0.19</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B7-4AD2-A4DD-4C9695C3CAE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8B7-4AD2-A4DD-4C9695C3CAE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8B7-4AD2-A4DD-4C9695C3CAEF}"/>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18B7-4AD2-A4DD-4C9695C3CAEF}"/>
            </c:ext>
          </c:extLst>
        </c:ser>
        <c:ser>
          <c:idx val="5"/>
          <c:order val="5"/>
          <c:tx>
            <c:strRef>
              <c:f>データシート!$A$32</c:f>
              <c:strCache>
                <c:ptCount val="1"/>
                <c:pt idx="0">
                  <c:v>介護保険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0.98</c:v>
                </c:pt>
                <c:pt idx="2">
                  <c:v>#N/A</c:v>
                </c:pt>
                <c:pt idx="3">
                  <c:v>0.76</c:v>
                </c:pt>
                <c:pt idx="4">
                  <c:v>#N/A</c:v>
                </c:pt>
                <c:pt idx="5">
                  <c:v>0.3</c:v>
                </c:pt>
                <c:pt idx="6">
                  <c:v>#N/A</c:v>
                </c:pt>
                <c:pt idx="7">
                  <c:v>0.77</c:v>
                </c:pt>
                <c:pt idx="8">
                  <c:v>#N/A</c:v>
                </c:pt>
                <c:pt idx="9">
                  <c:v>1.22</c:v>
                </c:pt>
              </c:numCache>
            </c:numRef>
          </c:val>
          <c:extLst>
            <c:ext xmlns:c16="http://schemas.microsoft.com/office/drawing/2014/chart" uri="{C3380CC4-5D6E-409C-BE32-E72D297353CC}">
              <c16:uniqueId val="{00000005-18B7-4AD2-A4DD-4C9695C3CAEF}"/>
            </c:ext>
          </c:extLst>
        </c:ser>
        <c:ser>
          <c:idx val="6"/>
          <c:order val="6"/>
          <c:tx>
            <c:strRef>
              <c:f>データシート!$A$33</c:f>
              <c:strCache>
                <c:ptCount val="1"/>
                <c:pt idx="0">
                  <c:v>国民健康保険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0.52</c:v>
                </c:pt>
                <c:pt idx="2">
                  <c:v>#N/A</c:v>
                </c:pt>
                <c:pt idx="3">
                  <c:v>0.57999999999999996</c:v>
                </c:pt>
                <c:pt idx="4">
                  <c:v>#N/A</c:v>
                </c:pt>
                <c:pt idx="5">
                  <c:v>0.71</c:v>
                </c:pt>
                <c:pt idx="6">
                  <c:v>#N/A</c:v>
                </c:pt>
                <c:pt idx="7">
                  <c:v>1.07</c:v>
                </c:pt>
                <c:pt idx="8">
                  <c:v>#N/A</c:v>
                </c:pt>
                <c:pt idx="9">
                  <c:v>1.82</c:v>
                </c:pt>
              </c:numCache>
            </c:numRef>
          </c:val>
          <c:extLst>
            <c:ext xmlns:c16="http://schemas.microsoft.com/office/drawing/2014/chart" uri="{C3380CC4-5D6E-409C-BE32-E72D297353CC}">
              <c16:uniqueId val="{00000006-18B7-4AD2-A4DD-4C9695C3CAEF}"/>
            </c:ext>
          </c:extLst>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1.23</c:v>
                </c:pt>
                <c:pt idx="2">
                  <c:v>#N/A</c:v>
                </c:pt>
                <c:pt idx="3">
                  <c:v>1.89</c:v>
                </c:pt>
                <c:pt idx="4">
                  <c:v>#N/A</c:v>
                </c:pt>
                <c:pt idx="5">
                  <c:v>3.03</c:v>
                </c:pt>
                <c:pt idx="6">
                  <c:v>#N/A</c:v>
                </c:pt>
                <c:pt idx="7">
                  <c:v>2</c:v>
                </c:pt>
                <c:pt idx="8">
                  <c:v>#N/A</c:v>
                </c:pt>
                <c:pt idx="9">
                  <c:v>2</c:v>
                </c:pt>
              </c:numCache>
            </c:numRef>
          </c:val>
          <c:extLst>
            <c:ext xmlns:c16="http://schemas.microsoft.com/office/drawing/2014/chart" uri="{C3380CC4-5D6E-409C-BE32-E72D297353CC}">
              <c16:uniqueId val="{00000007-18B7-4AD2-A4DD-4C9695C3CAE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4.08</c:v>
                </c:pt>
                <c:pt idx="2">
                  <c:v>#N/A</c:v>
                </c:pt>
                <c:pt idx="3">
                  <c:v>0.54</c:v>
                </c:pt>
                <c:pt idx="4">
                  <c:v>#N/A</c:v>
                </c:pt>
                <c:pt idx="5">
                  <c:v>1.08</c:v>
                </c:pt>
                <c:pt idx="6">
                  <c:v>#N/A</c:v>
                </c:pt>
                <c:pt idx="7">
                  <c:v>1.58</c:v>
                </c:pt>
                <c:pt idx="8">
                  <c:v>#N/A</c:v>
                </c:pt>
                <c:pt idx="9">
                  <c:v>5.0199999999999996</c:v>
                </c:pt>
              </c:numCache>
            </c:numRef>
          </c:val>
          <c:extLst>
            <c:ext xmlns:c16="http://schemas.microsoft.com/office/drawing/2014/chart" uri="{C3380CC4-5D6E-409C-BE32-E72D297353CC}">
              <c16:uniqueId val="{00000008-18B7-4AD2-A4DD-4C9695C3CAEF}"/>
            </c:ext>
          </c:extLst>
        </c:ser>
        <c:ser>
          <c:idx val="9"/>
          <c:order val="9"/>
          <c:tx>
            <c:strRef>
              <c:f>データシート!$A$36</c:f>
              <c:strCache>
                <c:ptCount val="1"/>
                <c:pt idx="0">
                  <c:v>上水道事業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14.7</c:v>
                </c:pt>
                <c:pt idx="2">
                  <c:v>#N/A</c:v>
                </c:pt>
                <c:pt idx="3">
                  <c:v>13.36</c:v>
                </c:pt>
                <c:pt idx="4">
                  <c:v>#N/A</c:v>
                </c:pt>
                <c:pt idx="5">
                  <c:v>12.73</c:v>
                </c:pt>
                <c:pt idx="6">
                  <c:v>#N/A</c:v>
                </c:pt>
                <c:pt idx="7">
                  <c:v>12.97</c:v>
                </c:pt>
                <c:pt idx="8">
                  <c:v>#N/A</c:v>
                </c:pt>
                <c:pt idx="9">
                  <c:v>12.68</c:v>
                </c:pt>
              </c:numCache>
            </c:numRef>
          </c:val>
          <c:extLst>
            <c:ext xmlns:c16="http://schemas.microsoft.com/office/drawing/2014/chart" uri="{C3380CC4-5D6E-409C-BE32-E72D297353CC}">
              <c16:uniqueId val="{00000009-18B7-4AD2-A4DD-4C9695C3CAE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4344</c:v>
                </c:pt>
                <c:pt idx="5">
                  <c:v>4184</c:v>
                </c:pt>
                <c:pt idx="8">
                  <c:v>4054</c:v>
                </c:pt>
                <c:pt idx="11">
                  <c:v>4222</c:v>
                </c:pt>
                <c:pt idx="14">
                  <c:v>4064</c:v>
                </c:pt>
              </c:numCache>
            </c:numRef>
          </c:val>
          <c:extLst>
            <c:ext xmlns:c16="http://schemas.microsoft.com/office/drawing/2014/chart" uri="{C3380CC4-5D6E-409C-BE32-E72D297353CC}">
              <c16:uniqueId val="{00000000-B202-4FB1-9255-56D66282EE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02-4FB1-9255-56D66282EE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400</c:v>
                </c:pt>
                <c:pt idx="3">
                  <c:v>400</c:v>
                </c:pt>
                <c:pt idx="6">
                  <c:v>593</c:v>
                </c:pt>
                <c:pt idx="9">
                  <c:v>233</c:v>
                </c:pt>
                <c:pt idx="12">
                  <c:v>233</c:v>
                </c:pt>
              </c:numCache>
            </c:numRef>
          </c:val>
          <c:extLst>
            <c:ext xmlns:c16="http://schemas.microsoft.com/office/drawing/2014/chart" uri="{C3380CC4-5D6E-409C-BE32-E72D297353CC}">
              <c16:uniqueId val="{00000002-B202-4FB1-9255-56D66282EE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50</c:v>
                </c:pt>
                <c:pt idx="3">
                  <c:v>77</c:v>
                </c:pt>
                <c:pt idx="6">
                  <c:v>91</c:v>
                </c:pt>
                <c:pt idx="9">
                  <c:v>92</c:v>
                </c:pt>
                <c:pt idx="12">
                  <c:v>100</c:v>
                </c:pt>
              </c:numCache>
            </c:numRef>
          </c:val>
          <c:extLst>
            <c:ext xmlns:c16="http://schemas.microsoft.com/office/drawing/2014/chart" uri="{C3380CC4-5D6E-409C-BE32-E72D297353CC}">
              <c16:uniqueId val="{00000003-B202-4FB1-9255-56D66282EE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879</c:v>
                </c:pt>
                <c:pt idx="3">
                  <c:v>777</c:v>
                </c:pt>
                <c:pt idx="6">
                  <c:v>812</c:v>
                </c:pt>
                <c:pt idx="9">
                  <c:v>793</c:v>
                </c:pt>
                <c:pt idx="12">
                  <c:v>717</c:v>
                </c:pt>
              </c:numCache>
            </c:numRef>
          </c:val>
          <c:extLst>
            <c:ext xmlns:c16="http://schemas.microsoft.com/office/drawing/2014/chart" uri="{C3380CC4-5D6E-409C-BE32-E72D297353CC}">
              <c16:uniqueId val="{00000004-B202-4FB1-9255-56D66282EE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02-4FB1-9255-56D66282EE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02-4FB1-9255-56D66282EE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4552</c:v>
                </c:pt>
                <c:pt idx="3">
                  <c:v>4308</c:v>
                </c:pt>
                <c:pt idx="6">
                  <c:v>3892</c:v>
                </c:pt>
                <c:pt idx="9">
                  <c:v>3709</c:v>
                </c:pt>
                <c:pt idx="12">
                  <c:v>3508</c:v>
                </c:pt>
              </c:numCache>
            </c:numRef>
          </c:val>
          <c:extLst>
            <c:ext xmlns:c16="http://schemas.microsoft.com/office/drawing/2014/chart" uri="{C3380CC4-5D6E-409C-BE32-E72D297353CC}">
              <c16:uniqueId val="{00000007-B202-4FB1-9255-56D66282EE6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1537</c:v>
                </c:pt>
                <c:pt idx="2">
                  <c:v>#N/A</c:v>
                </c:pt>
                <c:pt idx="3">
                  <c:v>#N/A</c:v>
                </c:pt>
                <c:pt idx="4">
                  <c:v>1378</c:v>
                </c:pt>
                <c:pt idx="5">
                  <c:v>#N/A</c:v>
                </c:pt>
                <c:pt idx="6">
                  <c:v>#N/A</c:v>
                </c:pt>
                <c:pt idx="7">
                  <c:v>1334</c:v>
                </c:pt>
                <c:pt idx="8">
                  <c:v>#N/A</c:v>
                </c:pt>
                <c:pt idx="9">
                  <c:v>#N/A</c:v>
                </c:pt>
                <c:pt idx="10">
                  <c:v>605</c:v>
                </c:pt>
                <c:pt idx="11">
                  <c:v>#N/A</c:v>
                </c:pt>
                <c:pt idx="12">
                  <c:v>#N/A</c:v>
                </c:pt>
                <c:pt idx="13">
                  <c:v>494</c:v>
                </c:pt>
                <c:pt idx="14">
                  <c:v>#N/A</c:v>
                </c:pt>
              </c:numCache>
            </c:numRef>
          </c:val>
          <c:smooth val="0"/>
          <c:extLst>
            <c:ext xmlns:c16="http://schemas.microsoft.com/office/drawing/2014/chart" uri="{C3380CC4-5D6E-409C-BE32-E72D297353CC}">
              <c16:uniqueId val="{00000008-B202-4FB1-9255-56D66282EE6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36279</c:v>
                </c:pt>
                <c:pt idx="5">
                  <c:v>35386</c:v>
                </c:pt>
                <c:pt idx="8">
                  <c:v>34795</c:v>
                </c:pt>
                <c:pt idx="11">
                  <c:v>33642</c:v>
                </c:pt>
                <c:pt idx="14">
                  <c:v>32934</c:v>
                </c:pt>
              </c:numCache>
            </c:numRef>
          </c:val>
          <c:extLst>
            <c:ext xmlns:c16="http://schemas.microsoft.com/office/drawing/2014/chart" uri="{C3380CC4-5D6E-409C-BE32-E72D297353CC}">
              <c16:uniqueId val="{00000000-F2FD-482E-968F-72F95777EC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8634</c:v>
                </c:pt>
                <c:pt idx="5">
                  <c:v>8353</c:v>
                </c:pt>
                <c:pt idx="8">
                  <c:v>8945</c:v>
                </c:pt>
                <c:pt idx="11">
                  <c:v>7534</c:v>
                </c:pt>
                <c:pt idx="14">
                  <c:v>7558</c:v>
                </c:pt>
              </c:numCache>
            </c:numRef>
          </c:val>
          <c:extLst>
            <c:ext xmlns:c16="http://schemas.microsoft.com/office/drawing/2014/chart" uri="{C3380CC4-5D6E-409C-BE32-E72D297353CC}">
              <c16:uniqueId val="{00000001-F2FD-482E-968F-72F95777EC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6413</c:v>
                </c:pt>
                <c:pt idx="5">
                  <c:v>7186</c:v>
                </c:pt>
                <c:pt idx="8">
                  <c:v>6934</c:v>
                </c:pt>
                <c:pt idx="11">
                  <c:v>6429</c:v>
                </c:pt>
                <c:pt idx="14">
                  <c:v>6159</c:v>
                </c:pt>
              </c:numCache>
            </c:numRef>
          </c:val>
          <c:extLst>
            <c:ext xmlns:c16="http://schemas.microsoft.com/office/drawing/2014/chart" uri="{C3380CC4-5D6E-409C-BE32-E72D297353CC}">
              <c16:uniqueId val="{00000002-F2FD-482E-968F-72F95777EC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FD-482E-968F-72F95777EC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FD-482E-968F-72F95777EC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3500</c:v>
                </c:pt>
                <c:pt idx="3">
                  <c:v>3302</c:v>
                </c:pt>
                <c:pt idx="6">
                  <c:v>3477</c:v>
                </c:pt>
                <c:pt idx="9">
                  <c:v>3352</c:v>
                </c:pt>
                <c:pt idx="12">
                  <c:v>2920</c:v>
                </c:pt>
              </c:numCache>
            </c:numRef>
          </c:val>
          <c:extLst>
            <c:ext xmlns:c16="http://schemas.microsoft.com/office/drawing/2014/chart" uri="{C3380CC4-5D6E-409C-BE32-E72D297353CC}">
              <c16:uniqueId val="{00000005-F2FD-482E-968F-72F95777EC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5038</c:v>
                </c:pt>
                <c:pt idx="3">
                  <c:v>5008</c:v>
                </c:pt>
                <c:pt idx="6">
                  <c:v>5221</c:v>
                </c:pt>
                <c:pt idx="9">
                  <c:v>5104</c:v>
                </c:pt>
                <c:pt idx="12">
                  <c:v>5426</c:v>
                </c:pt>
              </c:numCache>
            </c:numRef>
          </c:val>
          <c:extLst>
            <c:ext xmlns:c16="http://schemas.microsoft.com/office/drawing/2014/chart" uri="{C3380CC4-5D6E-409C-BE32-E72D297353CC}">
              <c16:uniqueId val="{00000006-F2FD-482E-968F-72F95777EC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510</c:v>
                </c:pt>
                <c:pt idx="3">
                  <c:v>492</c:v>
                </c:pt>
                <c:pt idx="6">
                  <c:v>438</c:v>
                </c:pt>
                <c:pt idx="9">
                  <c:v>388</c:v>
                </c:pt>
                <c:pt idx="12">
                  <c:v>398</c:v>
                </c:pt>
              </c:numCache>
            </c:numRef>
          </c:val>
          <c:extLst>
            <c:ext xmlns:c16="http://schemas.microsoft.com/office/drawing/2014/chart" uri="{C3380CC4-5D6E-409C-BE32-E72D297353CC}">
              <c16:uniqueId val="{00000007-F2FD-482E-968F-72F95777EC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12635</c:v>
                </c:pt>
                <c:pt idx="3">
                  <c:v>11788</c:v>
                </c:pt>
                <c:pt idx="6">
                  <c:v>11141</c:v>
                </c:pt>
                <c:pt idx="9">
                  <c:v>9901</c:v>
                </c:pt>
                <c:pt idx="12">
                  <c:v>8875</c:v>
                </c:pt>
              </c:numCache>
            </c:numRef>
          </c:val>
          <c:extLst>
            <c:ext xmlns:c16="http://schemas.microsoft.com/office/drawing/2014/chart" uri="{C3380CC4-5D6E-409C-BE32-E72D297353CC}">
              <c16:uniqueId val="{00000008-F2FD-482E-968F-72F95777EC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1076</c:v>
                </c:pt>
                <c:pt idx="3">
                  <c:v>5297</c:v>
                </c:pt>
                <c:pt idx="6">
                  <c:v>4390</c:v>
                </c:pt>
                <c:pt idx="9">
                  <c:v>4044</c:v>
                </c:pt>
                <c:pt idx="12">
                  <c:v>3962</c:v>
                </c:pt>
              </c:numCache>
            </c:numRef>
          </c:val>
          <c:extLst>
            <c:ext xmlns:c16="http://schemas.microsoft.com/office/drawing/2014/chart" uri="{C3380CC4-5D6E-409C-BE32-E72D297353CC}">
              <c16:uniqueId val="{00000009-F2FD-482E-968F-72F95777EC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36888</c:v>
                </c:pt>
                <c:pt idx="3">
                  <c:v>37929</c:v>
                </c:pt>
                <c:pt idx="6">
                  <c:v>37368</c:v>
                </c:pt>
                <c:pt idx="9">
                  <c:v>36535</c:v>
                </c:pt>
                <c:pt idx="12">
                  <c:v>36323</c:v>
                </c:pt>
              </c:numCache>
            </c:numRef>
          </c:val>
          <c:extLst>
            <c:ext xmlns:c16="http://schemas.microsoft.com/office/drawing/2014/chart" uri="{C3380CC4-5D6E-409C-BE32-E72D297353CC}">
              <c16:uniqueId val="{0000000A-F2FD-482E-968F-72F95777ECA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8321</c:v>
                </c:pt>
                <c:pt idx="2">
                  <c:v>#N/A</c:v>
                </c:pt>
                <c:pt idx="3">
                  <c:v>#N/A</c:v>
                </c:pt>
                <c:pt idx="4">
                  <c:v>12892</c:v>
                </c:pt>
                <c:pt idx="5">
                  <c:v>#N/A</c:v>
                </c:pt>
                <c:pt idx="6">
                  <c:v>#N/A</c:v>
                </c:pt>
                <c:pt idx="7">
                  <c:v>11361</c:v>
                </c:pt>
                <c:pt idx="8">
                  <c:v>#N/A</c:v>
                </c:pt>
                <c:pt idx="9">
                  <c:v>#N/A</c:v>
                </c:pt>
                <c:pt idx="10">
                  <c:v>11720</c:v>
                </c:pt>
                <c:pt idx="11">
                  <c:v>#N/A</c:v>
                </c:pt>
                <c:pt idx="12">
                  <c:v>#N/A</c:v>
                </c:pt>
                <c:pt idx="13">
                  <c:v>11252</c:v>
                </c:pt>
                <c:pt idx="14">
                  <c:v>#N/A</c:v>
                </c:pt>
              </c:numCache>
            </c:numRef>
          </c:val>
          <c:smooth val="0"/>
          <c:extLst>
            <c:ext xmlns:c16="http://schemas.microsoft.com/office/drawing/2014/chart" uri="{C3380CC4-5D6E-409C-BE32-E72D297353CC}">
              <c16:uniqueId val="{0000000B-F2FD-482E-968F-72F95777ECA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2414</c:v>
                </c:pt>
                <c:pt idx="1">
                  <c:v>2044</c:v>
                </c:pt>
                <c:pt idx="2">
                  <c:v>2044</c:v>
                </c:pt>
              </c:numCache>
            </c:numRef>
          </c:val>
          <c:extLst>
            <c:ext xmlns:c16="http://schemas.microsoft.com/office/drawing/2014/chart" uri="{C3380CC4-5D6E-409C-BE32-E72D297353CC}">
              <c16:uniqueId val="{00000000-4E60-40DC-B612-32874698D3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c:v>
                </c:pt>
                <c:pt idx="1">
                  <c:v>16</c:v>
                </c:pt>
                <c:pt idx="2">
                  <c:v>25</c:v>
                </c:pt>
              </c:numCache>
            </c:numRef>
          </c:val>
          <c:extLst>
            <c:ext xmlns:c16="http://schemas.microsoft.com/office/drawing/2014/chart" uri="{C3380CC4-5D6E-409C-BE32-E72D297353CC}">
              <c16:uniqueId val="{00000001-4E60-40DC-B612-32874698D3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4188</c:v>
                </c:pt>
                <c:pt idx="1">
                  <c:v>4052</c:v>
                </c:pt>
                <c:pt idx="2">
                  <c:v>4240</c:v>
                </c:pt>
              </c:numCache>
            </c:numRef>
          </c:val>
          <c:extLst>
            <c:ext xmlns:c16="http://schemas.microsoft.com/office/drawing/2014/chart" uri="{C3380CC4-5D6E-409C-BE32-E72D297353CC}">
              <c16:uniqueId val="{00000002-4E60-40DC-B612-32874698D3E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{D0BA9932-38F5-4850-B8AC-08AAC3C6AADC}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5DC-49A3-AEC3-780631207B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{751FA994-D911-4BDA-A22E-8E56BE0ADADB}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DC-49A3-AEC3-780631207B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{FDEA4796-3243-4083-88B0-78EA480DCDE9}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DC-49A3-AEC3-780631207B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{973649E6-B132-47DA-9DC2-7B2F5CBA63BB}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DC-49A3-AEC3-780631207B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{01669BA1-D9F3-42D0-B1C6-7E5B2D573682}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DC-49A3-AEC3-780631207BA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{F828F999-AC49-478C-BD24-883C7D3A8EDC}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5DC-49A3-AEC3-780631207BA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{6810EC81-7780-4FC1-90F1-370F83936DCB}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5DC-49A3-AEC3-780631207BA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{CD681CCD-93C5-4A6D-B376-C4525E4EEA45}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5DC-49A3-AEC3-780631207BA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{F6834EF6-FD3C-415F-9551-F1711ACF1462}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5DC-49A3-AEC3-780631207B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61.4</c:v>
                </c:pt>
                <c:pt idx="8">
                  <c:v>60.7</c:v>
                </c:pt>
                <c:pt idx="16">
                  <c:v>62.3</c:v>
                </c:pt>
                <c:pt idx="24">
                  <c:v>63.6</c:v>
                </c:pt>
                <c:pt idx="32">
                  <c:v>64.599999999999994</c:v>
                </c:pt>
              </c:numCache>
            </c:numRef>
          </c:xVal>
          <c:yVal>
            <c:numRef>
              <c:f>公会計指標分析・財政指標組合せ分析表!$BP$51:$DC$51</c:f>
              <c:numCache>
                <c:formatCode>#,##0.0;"▲ "#,##0.0</c:formatCode>
                <c:ptCount val="40"/>
                <c:pt idx="0">
                  <c:v>40.9</c:v>
                </c:pt>
                <c:pt idx="8">
                  <c:v>62.8</c:v>
                </c:pt>
                <c:pt idx="16">
                  <c:v>55</c:v>
                </c:pt>
                <c:pt idx="24">
                  <c:v>56.6</c:v>
                </c:pt>
                <c:pt idx="32">
                  <c:v>53.1</c:v>
                </c:pt>
              </c:numCache>
            </c:numRef>
          </c:yVal>
          <c:smooth val="0"/>
          <c:extLst>
            <c:ext xmlns:c16="http://schemas.microsoft.com/office/drawing/2014/chart" uri="{C3380CC4-5D6E-409C-BE32-E72D297353CC}">
              <c16:uniqueId val="{00000009-85DC-49A3-AEC3-780631207BA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{7799504C-DC57-4616-9138-64E710CBF6EE}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5DC-49A3-AEC3-780631207BA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{A70A603A-065A-4E3F-8925-ADEA05C95A83}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DC-49A3-AEC3-780631207B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{421B8F6D-8055-4056-BDFF-EC5F74A9A0E2}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DC-49A3-AEC3-780631207B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{3ADF5A1F-09E8-4AB4-AAE3-DF94E0DCFFF8}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DC-49A3-AEC3-780631207B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{FB9AA939-2678-4CE5-B208-34C51637A9D1}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DC-49A3-AEC3-780631207BA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{5073B13C-09D6-43BC-856B-71101A4D8C8C}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5DC-49A3-AEC3-780631207BA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{A9E3EBF2-E880-4BDE-AB11-026E748C466A}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5DC-49A3-AEC3-780631207BA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{5A80AFCC-60AB-4773-8661-C7176B41A9DA}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5DC-49A3-AEC3-780631207BA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{3D609C88-97D5-4B41-B26F-7BB26954632D}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5DC-49A3-AEC3-780631207B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85DC-49A3-AEC3-780631207BA8}"/>
            </c:ext>
          </c:extLst>
        </c:ser>
        <c:dLbls>
          <c:showLegendKey val="0"/>
          <c:showVal val="1"/>
          <c:showCatName val="0"/>
          <c:showSerName val="0"/>
          <c:showPercent val="0"/>
          <c:showBubbleSize val="0"/>
        </c:dLbls>
        <c:axId val="46179840"/>
        <c:axId val="46181760"/>
      </c:scatterChart>
      <c:valAx>
        <c:axId val="46179840"/>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{F9944362-5D77-4D7C-8167-5F5555C107B0}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12C-4FC1-B6B5-6318804340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{07950B70-1DC5-4795-8F08-D17A7F7C91FD}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2C-4FC1-B6B5-6318804340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{DFEA93E8-47A2-4AD9-93CC-B70A71DB8BD1}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2C-4FC1-B6B5-6318804340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{709B0323-7D89-45C5-BB87-29F6BE1D50F0}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2C-4FC1-B6B5-6318804340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{036A38A1-6CBB-4770-AD4F-887B6ED10B02}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2C-4FC1-B6B5-63188043407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{144E1874-65F3-49E2-8BF0-F8E4C47541B9}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12C-4FC1-B6B5-63188043407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{DFA3C5A1-6A0C-4707-B3DF-12AB46DA3861}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12C-4FC1-B6B5-63188043407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{F79B12DE-1BBC-4CB9-A1CE-DC8BE029699F}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12C-4FC1-B6B5-63188043407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{66514039-C916-4FB8-9A73-D8DD7D2FA0AB}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12C-4FC1-B6B5-6318804340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7.6</c:v>
                </c:pt>
                <c:pt idx="16">
                  <c:v>6.9</c:v>
                </c:pt>
                <c:pt idx="24">
                  <c:v>5.3</c:v>
                </c:pt>
                <c:pt idx="32">
                  <c:v>3.9</c:v>
                </c:pt>
              </c:numCache>
            </c:numRef>
          </c:xVal>
          <c:yVal>
            <c:numRef>
              <c:f>公会計指標分析・財政指標組合せ分析表!$BP$73:$DC$73</c:f>
              <c:numCache>
                <c:formatCode>#,##0.0;"▲ "#,##0.0</c:formatCode>
                <c:ptCount val="40"/>
                <c:pt idx="0">
                  <c:v>40.9</c:v>
                </c:pt>
                <c:pt idx="8">
                  <c:v>62.8</c:v>
                </c:pt>
                <c:pt idx="16">
                  <c:v>55</c:v>
                </c:pt>
                <c:pt idx="24">
                  <c:v>56.6</c:v>
                </c:pt>
                <c:pt idx="32">
                  <c:v>53.1</c:v>
                </c:pt>
              </c:numCache>
            </c:numRef>
          </c:yVal>
          <c:smooth val="0"/>
          <c:extLst>
            <c:ext xmlns:c16="http://schemas.microsoft.com/office/drawing/2014/chart" uri="{C3380CC4-5D6E-409C-BE32-E72D297353CC}">
              <c16:uniqueId val="{00000009-012C-4FC1-B6B5-6318804340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{7E0100D8-39A2-4C21-B19C-177C5B645417}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12C-4FC1-B6B5-63188043407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{4F596605-3178-4BF3-A910-24588E9230CA}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2C-4FC1-B6B5-6318804340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{9B48E45C-73B4-4CA0-A6F3-68F2213B260D}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2C-4FC1-B6B5-6318804340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{AB449C00-3615-45DB-88EA-57BC5BAEBF2D}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2C-4FC1-B6B5-6318804340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{931DC777-3477-4068-B5C1-4EC87D3C65CF}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2C-4FC1-B6B5-63188043407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{78B7D3AB-02A8-46BA-B7BF-B1C580678204}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12C-4FC1-B6B5-63188043407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{78D157EB-7C41-4F70-B05C-3049A4FB5341}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12C-4FC1-B6B5-63188043407C}"/>
                </c:ext>
              </c:extLst>
            </c:dLbl>
            <c:dLbl>
              <c:idx val="24"/>
              <c:layout>
                <c:manualLayout>
                  <c:x val="-4.490505736590130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{BD6B61A8-D806-42A5-A02B-AD529B287BCB}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12C-4FC1-B6B5-63188043407C}"/>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{2FCC50D2-027C-4B61-B54A-040D72C179E9}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12C-4FC1-B6B5-6318804340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012C-4FC1-B6B5-63188043407C}"/>
            </c:ext>
          </c:extLst>
        </c:ser>
        <c:dLbls>
          <c:showLegendKey val="0"/>
          <c:showVal val="1"/>
          <c:showCatName val="0"/>
          <c:showSerName val="0"/>
          <c:showPercent val="0"/>
          <c:showBubbleSize val="0"/>
        </c:dLbls>
        <c:axId val="84219776"/>
        <c:axId val="84234240"/>
      </c:scatterChart>
      <c:valAx>
        <c:axId val="84219776"/>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過去に発行した大型施設整備のための地方債の償還が進み、元利償還金は</a:t>
          </a:r>
          <a:r>
            <a:rPr kumimoji="1" lang="en-US" altLang="ja-JP" sz="1400">
              <a:latin typeface="ＭＳ ゴシック" pitchFamily="49" charset="-128"/>
              <a:ea typeface="ＭＳ ゴシック" pitchFamily="49" charset="-128"/>
            </a:rPr>
            <a:t>201</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年度には、奈良県市町村財政健全化支援事業を活用して高金利の地方債の繰上償還を行い、利子償還額の圧縮を行った。また、市場金利に応じた地方債借入により利子の圧縮も行っている。</a:t>
          </a:r>
        </a:p>
        <a:p>
          <a:r>
            <a:rPr kumimoji="1" lang="ja-JP" altLang="en-US" sz="1400">
              <a:latin typeface="ＭＳ ゴシック" pitchFamily="49" charset="-128"/>
              <a:ea typeface="ＭＳ ゴシック" pitchFamily="49" charset="-128"/>
            </a:rPr>
            <a:t>元利償還金等は減少傾向にあるものの、今後も将来負担を少しでも軽減するように新規発行分については、十分に検討していく。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一般会計等に係る地方債の現在額については、償還が進み減少している。今後も金融市場の動向にも注意し、適正な資金調達に努める。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充当可能基金については減少しているが、土地開発基金において土地開発公社への貸付を行ったためである。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将来負担額は昨年に比べれば減少しており、今後も後世への負担を少しでも軽減するよう、新規事業の実施等について総点検を図り、財政の健全化を図る。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奈良県橿原市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年度は、全基金残高において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百万円増加しており、主な要因は退職手当基金で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百万円、がんばろう橿原！新型コロナ対策基金で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百万円の積立てを行ったことである。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また、主な取崩しとして、公共施設整備基金で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百万円、橿原運動公園硬式野球場整備基金で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財政調整基金については、今後の財政運営において決算状況を見ながら、基金の積立てや取崩しを検討していく。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公共施設整備基金：大規模な公共施設等の整備事業を実施するため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退職手当基金：職員の退職により、退職手当の財源が不足する場合に、当該不足額を補てんするため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がんばろう橿原！新型コロナ対策基金：新型コロナ対策に必要な経費に充てるため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橿原運動公園硬式野球場整備基金：橿原運動公園硬式野球場の利用環境を向上させるため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公共施設の整備のため公共施設整備基金を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百万円、橿原運動公園硬式野球場整備のために橿原運動公園硬式野球場整備基金を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また、積立てとしては、退職手当積立金に任意積立金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百万円、公共施設整備基金に利子積立金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百万円、橿原運動公園硬式野球場整備基金に寄付金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年度に設置したがんばろう橿原！新型コロナ対策基金については、新型コロナ対策事業に充てる目的で寄せられた寄付金等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公共施設整備基金や退職手当基金については、今後の大規模な公共施設整備事業や退職する職員が多くなる時に合わせて、基金の取崩しを実施する。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年度は取崩しを行わず、利子積立金として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今後の財政運営において決算状況を見ながら、基金の積立てや取崩しを検討していく。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年度は、奈良県との包括協定による事業の県補助分の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百万円の積立てを行い、同事業の起債発行分への充当として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医大新キャンパスアクセス道路の整備事業に関して、奈良県から補助金を受けており、その分は減債基金に積立て、本整備事業のための地方債の償還に減債基金を取り崩して充当していく。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121,444
120,309
39.56
56,854,300
55,484,099
1,220,785
24,314,597
36,322,763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前年度と比較すると、</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ポイント増加しているが、奈良県平均との差は</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であり、その差は前年度から縮まっている。</a:t>
          </a:r>
        </a:p>
        <a:p>
          <a:r>
            <a:rPr kumimoji="1" lang="ja-JP" altLang="en-US" sz="1100">
              <a:latin typeface="ＭＳ Ｐゴシック" panose="020B0600070205080204" pitchFamily="50" charset="-128"/>
              <a:ea typeface="ＭＳ Ｐゴシック" panose="020B0600070205080204" pitchFamily="50" charset="-128"/>
            </a:rPr>
            <a:t>　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年度に策定した公共施設等総合管理計画や同計画に基づく個別施設計画により、施設の長寿命化や統廃合を進めていくことで減価償却率の改善を目指していきたい。</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432298"/>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72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719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20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43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7510</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75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89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49403</xdr:rowOff>
    </xdr:from>
    <xdr:to>
      <xdr:col>23</xdr:col>
      <xdr:colOff>136525</xdr:colOff>
      <xdr:row>30</xdr:row>
      <xdr:rowOff>151003</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27830</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94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6223</xdr:rowOff>
    </xdr:from>
    <xdr:to>
      <xdr:col>19</xdr:col>
      <xdr:colOff>187325</xdr:colOff>
      <xdr:row>30</xdr:row>
      <xdr:rowOff>107823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57023</xdr:rowOff>
    </xdr:from>
    <xdr:to>
      <xdr:col>23</xdr:col>
      <xdr:colOff>85725</xdr:colOff>
      <xdr:row>30</xdr:row>
      <xdr:rowOff>100203</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597204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121539</xdr:rowOff>
    </xdr:from>
    <xdr:to>
      <xdr:col>15</xdr:col>
      <xdr:colOff>187325</xdr:colOff>
      <xdr:row>30</xdr:row>
      <xdr:rowOff>51689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8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889</xdr:rowOff>
    </xdr:from>
    <xdr:to>
      <xdr:col>19</xdr:col>
      <xdr:colOff>136525</xdr:colOff>
      <xdr:row>30</xdr:row>
      <xdr:rowOff>57023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915914"/>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52451</xdr:rowOff>
    </xdr:from>
    <xdr:to>
      <xdr:col>11</xdr:col>
      <xdr:colOff>187325</xdr:colOff>
      <xdr:row>29</xdr:row>
      <xdr:rowOff>154051</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7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103251</xdr:rowOff>
    </xdr:from>
    <xdr:to>
      <xdr:col>15</xdr:col>
      <xdr:colOff>136525</xdr:colOff>
      <xdr:row>30</xdr:row>
      <xdr:rowOff>889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5846826"/>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82677</xdr:rowOff>
    </xdr:from>
    <xdr:to>
      <xdr:col>7</xdr:col>
      <xdr:colOff>187325</xdr:colOff>
      <xdr:row>30</xdr:row>
      <xdr:rowOff>12827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58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103251</xdr:rowOff>
    </xdr:from>
    <xdr:to>
      <xdr:col>11</xdr:col>
      <xdr:colOff>136525</xdr:colOff>
      <xdr:row>29</xdr:row>
      <xdr:rowOff>133477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1765300" y="5846826"/>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42308</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166768</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144670</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98950</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42816</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95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170578</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3954</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近年、市債の借入額よりも償還額のほうが多く、将来負担額は減少しつつあるため、前年度の当市の数値と比較すると</a:t>
          </a:r>
          <a:r>
            <a:rPr kumimoji="1" lang="en-US" altLang="ja-JP" sz="1100" baseline="0">
              <a:latin typeface="ＭＳ Ｐゴシック" panose="020B0600070205080204" pitchFamily="50" charset="-128"/>
              <a:ea typeface="ＭＳ Ｐゴシック" panose="020B0600070205080204" pitchFamily="50" charset="-128"/>
            </a:rPr>
            <a:t>78.4</a:t>
          </a:r>
          <a:r>
            <a:rPr kumimoji="1" lang="ja-JP" altLang="en-US" sz="1100" baseline="0">
              <a:latin typeface="ＭＳ Ｐゴシック" panose="020B0600070205080204" pitchFamily="50" charset="-128"/>
              <a:ea typeface="ＭＳ Ｐゴシック" panose="020B0600070205080204" pitchFamily="50" charset="-128"/>
            </a:rPr>
            <a:t>ポイント改善したが、類似団体の平均と比較すると、依然として高い数値となっている。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今後、小・中学校の長寿命化等の大規模整備が予定されているため、本指標は増加することが見込まれる。増加度合いを抑えるため、基金の取り崩しや市債の借入について慎重に行っていく必要がある。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D00-00007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flipV="1">
          <a:off x="14793595" y="5312833"/>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26" name="債務償還比率最小値テキスト">
          <a:extLst>
            <a:ext uri="{FF2B5EF4-FFF2-40B4-BE49-F238E27FC236}">
              <a16:creationId xmlns:a16="http://schemas.microsoft.com/office/drawing/2014/main" id="{00000000-0008-0000-0D00-00007E000000}"/>
            </a:ext>
          </a:extLst>
        </xdr:cNvPr>
        <xdr:cNvSpPr txBox="1"/>
      </xdr:nvSpPr>
      <xdr:spPr>
        <a:xfrm>
          <a:off x="14846300" y="65395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6535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00000000-0008-0000-0D00-000080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135949</xdr:rowOff>
    </xdr:from>
    <xdr:ext cx="469744" cy="259045"/>
    <xdr:sp macro="" textlink="">
      <xdr:nvSpPr>
        <xdr:cNvPr id="130" name="債務償還比率平均値テキスト">
          <a:extLst>
            <a:ext uri="{FF2B5EF4-FFF2-40B4-BE49-F238E27FC236}">
              <a16:creationId xmlns:a16="http://schemas.microsoft.com/office/drawing/2014/main" id="{00000000-0008-0000-0D00-000082000000}"/>
            </a:ext>
          </a:extLst>
        </xdr:cNvPr>
        <xdr:cNvSpPr txBox="1"/>
      </xdr:nvSpPr>
      <xdr:spPr>
        <a:xfrm>
          <a:off x="14846300" y="5536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744700" y="56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033500" y="569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3271500" y="56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2509500" y="57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1747500" y="571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103979</xdr:rowOff>
    </xdr:from>
    <xdr:to>
      <xdr:col>76</xdr:col>
      <xdr:colOff>73025</xdr:colOff>
      <xdr:row>30</xdr:row>
      <xdr:rowOff>34129</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744700" y="58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82406</xdr:rowOff>
    </xdr:from>
    <xdr:ext cx="469744" cy="259045"/>
    <xdr:sp macro="" textlink="">
      <xdr:nvSpPr>
        <xdr:cNvPr id="142" name="債務償還比率該当値テキスト">
          <a:extLst>
            <a:ext uri="{FF2B5EF4-FFF2-40B4-BE49-F238E27FC236}">
              <a16:creationId xmlns:a16="http://schemas.microsoft.com/office/drawing/2014/main" id="{00000000-0008-0000-0D00-00008E000000}"/>
            </a:ext>
          </a:extLst>
        </xdr:cNvPr>
        <xdr:cNvSpPr txBox="1"/>
      </xdr:nvSpPr>
      <xdr:spPr>
        <a:xfrm>
          <a:off x="14846300" y="582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160401</xdr:rowOff>
    </xdr:from>
    <xdr:to>
      <xdr:col>72</xdr:col>
      <xdr:colOff>123825</xdr:colOff>
      <xdr:row>30</xdr:row>
      <xdr:rowOff>90551</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033500" y="5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154779</xdr:rowOff>
    </xdr:from>
    <xdr:to>
      <xdr:col>76</xdr:col>
      <xdr:colOff>22225</xdr:colOff>
      <xdr:row>30</xdr:row>
      <xdr:rowOff>39751</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flipV="1">
          <a:off x="14084300" y="5898354"/>
          <a:ext cx="711200" cy="5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102108</xdr:rowOff>
    </xdr:from>
    <xdr:to>
      <xdr:col>68</xdr:col>
      <xdr:colOff>123825</xdr:colOff>
      <xdr:row>30</xdr:row>
      <xdr:rowOff>32258</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3271500" y="58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152908</xdr:rowOff>
    </xdr:from>
    <xdr:to>
      <xdr:col>72</xdr:col>
      <xdr:colOff>73025</xdr:colOff>
      <xdr:row>30</xdr:row>
      <xdr:rowOff>39751</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3322300" y="5896483"/>
          <a:ext cx="762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126505</xdr:rowOff>
    </xdr:from>
    <xdr:to>
      <xdr:col>64</xdr:col>
      <xdr:colOff>123825</xdr:colOff>
      <xdr:row>30</xdr:row>
      <xdr:rowOff>56655</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2509500" y="58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152908</xdr:rowOff>
    </xdr:from>
    <xdr:to>
      <xdr:col>68</xdr:col>
      <xdr:colOff>73025</xdr:colOff>
      <xdr:row>30</xdr:row>
      <xdr:rowOff>5855</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2560300" y="5896483"/>
          <a:ext cx="762000" cy="2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46262</xdr:rowOff>
    </xdr:from>
    <xdr:to>
      <xdr:col>60</xdr:col>
      <xdr:colOff>123825</xdr:colOff>
      <xdr:row>29</xdr:row>
      <xdr:rowOff>147862</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747500" y="57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97062</xdr:rowOff>
    </xdr:from>
    <xdr:to>
      <xdr:col>64</xdr:col>
      <xdr:colOff>73025</xdr:colOff>
      <xdr:row>30</xdr:row>
      <xdr:rowOff>5855</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1798300" y="5840637"/>
          <a:ext cx="762000" cy="8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72200</xdr:rowOff>
    </xdr:from>
    <xdr:ext cx="469744" cy="259045"/>
    <xdr:sp macro="" textlink="">
      <xdr:nvSpPr>
        <xdr:cNvPr id="151" name="n_1aveValue債務償還比率">
          <a:extLst>
            <a:ext uri="{FF2B5EF4-FFF2-40B4-BE49-F238E27FC236}">
              <a16:creationId xmlns:a16="http://schemas.microsoft.com/office/drawing/2014/main" id="{00000000-0008-0000-0D00-000097000000}"/>
            </a:ext>
          </a:extLst>
        </xdr:cNvPr>
        <xdr:cNvSpPr txBox="1"/>
      </xdr:nvSpPr>
      <xdr:spPr>
        <a:xfrm>
          <a:off x="13836727" y="547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63348</xdr:rowOff>
    </xdr:from>
    <xdr:ext cx="469744" cy="259045"/>
    <xdr:sp macro="" textlink="">
      <xdr:nvSpPr>
        <xdr:cNvPr id="152" name="n_2aveValue債務償還比率">
          <a:extLst>
            <a:ext uri="{FF2B5EF4-FFF2-40B4-BE49-F238E27FC236}">
              <a16:creationId xmlns:a16="http://schemas.microsoft.com/office/drawing/2014/main" id="{00000000-0008-0000-0D00-000098000000}"/>
            </a:ext>
          </a:extLst>
        </xdr:cNvPr>
        <xdr:cNvSpPr txBox="1"/>
      </xdr:nvSpPr>
      <xdr:spPr>
        <a:xfrm>
          <a:off x="13087427" y="546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76590</xdr:rowOff>
    </xdr:from>
    <xdr:ext cx="469744" cy="259045"/>
    <xdr:sp macro="" textlink="">
      <xdr:nvSpPr>
        <xdr:cNvPr id="153" name="n_3aveValue債務償還比率">
          <a:extLst>
            <a:ext uri="{FF2B5EF4-FFF2-40B4-BE49-F238E27FC236}">
              <a16:creationId xmlns:a16="http://schemas.microsoft.com/office/drawing/2014/main" id="{00000000-0008-0000-0D00-000099000000}"/>
            </a:ext>
          </a:extLst>
        </xdr:cNvPr>
        <xdr:cNvSpPr txBox="1"/>
      </xdr:nvSpPr>
      <xdr:spPr>
        <a:xfrm>
          <a:off x="12325427" y="547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91846</xdr:rowOff>
    </xdr:from>
    <xdr:ext cx="469744" cy="259045"/>
    <xdr:sp macro="" textlink="">
      <xdr:nvSpPr>
        <xdr:cNvPr id="154" name="n_4aveValue債務償還比率">
          <a:extLst>
            <a:ext uri="{FF2B5EF4-FFF2-40B4-BE49-F238E27FC236}">
              <a16:creationId xmlns:a16="http://schemas.microsoft.com/office/drawing/2014/main" id="{00000000-0008-0000-0D00-00009A000000}"/>
            </a:ext>
          </a:extLst>
        </xdr:cNvPr>
        <xdr:cNvSpPr txBox="1"/>
      </xdr:nvSpPr>
      <xdr:spPr>
        <a:xfrm>
          <a:off x="11563427" y="549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81678</xdr:rowOff>
    </xdr:from>
    <xdr:ext cx="469744" cy="259045"/>
    <xdr:sp macro="" textlink="">
      <xdr:nvSpPr>
        <xdr:cNvPr id="155" name="n_1mainValue債務償還比率">
          <a:extLst>
            <a:ext uri="{FF2B5EF4-FFF2-40B4-BE49-F238E27FC236}">
              <a16:creationId xmlns:a16="http://schemas.microsoft.com/office/drawing/2014/main" id="{00000000-0008-0000-0D00-00009B000000}"/>
            </a:ext>
          </a:extLst>
        </xdr:cNvPr>
        <xdr:cNvSpPr txBox="1"/>
      </xdr:nvSpPr>
      <xdr:spPr>
        <a:xfrm>
          <a:off x="13836727"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23385</xdr:rowOff>
    </xdr:from>
    <xdr:ext cx="469744" cy="259045"/>
    <xdr:sp macro="" textlink="">
      <xdr:nvSpPr>
        <xdr:cNvPr id="156" name="n_2mainValue債務償還比率">
          <a:extLst>
            <a:ext uri="{FF2B5EF4-FFF2-40B4-BE49-F238E27FC236}">
              <a16:creationId xmlns:a16="http://schemas.microsoft.com/office/drawing/2014/main" id="{00000000-0008-0000-0D00-00009C000000}"/>
            </a:ext>
          </a:extLst>
        </xdr:cNvPr>
        <xdr:cNvSpPr txBox="1"/>
      </xdr:nvSpPr>
      <xdr:spPr>
        <a:xfrm>
          <a:off x="13087427" y="593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47782</xdr:rowOff>
    </xdr:from>
    <xdr:ext cx="469744" cy="259045"/>
    <xdr:sp macro="" textlink="">
      <xdr:nvSpPr>
        <xdr:cNvPr id="157" name="n_3mainValue債務償還比率">
          <a:extLst>
            <a:ext uri="{FF2B5EF4-FFF2-40B4-BE49-F238E27FC236}">
              <a16:creationId xmlns:a16="http://schemas.microsoft.com/office/drawing/2014/main" id="{00000000-0008-0000-0D00-00009D000000}"/>
            </a:ext>
          </a:extLst>
        </xdr:cNvPr>
        <xdr:cNvSpPr txBox="1"/>
      </xdr:nvSpPr>
      <xdr:spPr>
        <a:xfrm>
          <a:off x="12325427" y="596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138989</xdr:rowOff>
    </xdr:from>
    <xdr:ext cx="469744" cy="259045"/>
    <xdr:sp macro="" textlink="">
      <xdr:nvSpPr>
        <xdr:cNvPr id="158" name="n_4mainValue債務償還比率">
          <a:extLst>
            <a:ext uri="{FF2B5EF4-FFF2-40B4-BE49-F238E27FC236}">
              <a16:creationId xmlns:a16="http://schemas.microsoft.com/office/drawing/2014/main" id="{00000000-0008-0000-0D00-00009E000000}"/>
            </a:ext>
          </a:extLst>
        </xdr:cNvPr>
        <xdr:cNvSpPr txBox="1"/>
      </xdr:nvSpPr>
      <xdr:spPr>
        <a:xfrm>
          <a:off x="11563427" y="588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121,444
120,309
39.56
56,854,300
55,484,099
1,220,785
24,314,597
36,322,763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129557</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30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4826</xdr:rowOff>
    </xdr:from>
    <xdr:to>
      <xdr:col>24</xdr:col>
      <xdr:colOff>114300</xdr:colOff>
      <xdr:row>35</xdr:row>
      <xdr:rowOff>106426</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27703</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585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141986</xdr:rowOff>
    </xdr:from>
    <xdr:to>
      <xdr:col>20</xdr:col>
      <xdr:colOff>38100</xdr:colOff>
      <xdr:row>35</xdr:row>
      <xdr:rowOff>72136</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59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21336</xdr:rowOff>
    </xdr:from>
    <xdr:to>
      <xdr:col>24</xdr:col>
      <xdr:colOff>63500</xdr:colOff>
      <xdr:row>35</xdr:row>
      <xdr:rowOff>55626</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02208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132842</xdr:rowOff>
    </xdr:from>
    <xdr:to>
      <xdr:col>15</xdr:col>
      <xdr:colOff>101600</xdr:colOff>
      <xdr:row>35</xdr:row>
      <xdr:rowOff>62992</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59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12192</xdr:rowOff>
    </xdr:from>
    <xdr:to>
      <xdr:col>19</xdr:col>
      <xdr:colOff>177800</xdr:colOff>
      <xdr:row>35</xdr:row>
      <xdr:rowOff>21336</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01294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123698</xdr:rowOff>
    </xdr:from>
    <xdr:to>
      <xdr:col>10</xdr:col>
      <xdr:colOff>165100</xdr:colOff>
      <xdr:row>35</xdr:row>
      <xdr:rowOff>53848</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59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3048</xdr:rowOff>
    </xdr:from>
    <xdr:to>
      <xdr:col>15</xdr:col>
      <xdr:colOff>50800</xdr:colOff>
      <xdr:row>35</xdr:row>
      <xdr:rowOff>12192</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00379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109982</xdr:rowOff>
    </xdr:from>
    <xdr:to>
      <xdr:col>6</xdr:col>
      <xdr:colOff>38100</xdr:colOff>
      <xdr:row>35</xdr:row>
      <xdr:rowOff>40132</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59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160782</xdr:rowOff>
    </xdr:from>
    <xdr:to>
      <xdr:col>10</xdr:col>
      <xdr:colOff>114300</xdr:colOff>
      <xdr:row>35</xdr:row>
      <xdr:rowOff>3048</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599008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63263</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88663</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574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79519</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70375</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572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56659</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571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87368</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60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22199</xdr:rowOff>
    </xdr:from>
    <xdr:to>
      <xdr:col>55</xdr:col>
      <xdr:colOff>50800</xdr:colOff>
      <xdr:row>40</xdr:row>
      <xdr:rowOff>123799</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8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626</xdr:rowOff>
    </xdr:from>
    <xdr:ext cx="469744"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85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23343</xdr:rowOff>
    </xdr:from>
    <xdr:to>
      <xdr:col>50</xdr:col>
      <xdr:colOff>165100</xdr:colOff>
      <xdr:row>40</xdr:row>
      <xdr:rowOff>124943</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8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72999</xdr:rowOff>
    </xdr:from>
    <xdr:to>
      <xdr:col>55</xdr:col>
      <xdr:colOff>0</xdr:colOff>
      <xdr:row>40</xdr:row>
      <xdr:rowOff>74143</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930999"/>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28219</xdr:rowOff>
    </xdr:from>
    <xdr:to>
      <xdr:col>46</xdr:col>
      <xdr:colOff>38100</xdr:colOff>
      <xdr:row>40</xdr:row>
      <xdr:rowOff>129819</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8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74143</xdr:rowOff>
    </xdr:from>
    <xdr:to>
      <xdr:col>50</xdr:col>
      <xdr:colOff>114300</xdr:colOff>
      <xdr:row>40</xdr:row>
      <xdr:rowOff>79019</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932143"/>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30429</xdr:rowOff>
    </xdr:from>
    <xdr:to>
      <xdr:col>41</xdr:col>
      <xdr:colOff>101600</xdr:colOff>
      <xdr:row>40</xdr:row>
      <xdr:rowOff>132029</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88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79019</xdr:rowOff>
    </xdr:from>
    <xdr:to>
      <xdr:col>45</xdr:col>
      <xdr:colOff>177800</xdr:colOff>
      <xdr:row>40</xdr:row>
      <xdr:rowOff>81229</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937019"/>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32639</xdr:rowOff>
    </xdr:from>
    <xdr:to>
      <xdr:col>36</xdr:col>
      <xdr:colOff>165100</xdr:colOff>
      <xdr:row>40</xdr:row>
      <xdr:rowOff>134239</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89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81229</xdr:rowOff>
    </xdr:from>
    <xdr:to>
      <xdr:col>41</xdr:col>
      <xdr:colOff>50800</xdr:colOff>
      <xdr:row>40</xdr:row>
      <xdr:rowOff>83439</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6939229"/>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32732</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91727" y="654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28541</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5154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32123</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626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25722</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37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116070</xdr:rowOff>
    </xdr:from>
    <xdr:ext cx="469744"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91727" y="697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120946</xdr:rowOff>
    </xdr:from>
    <xdr:ext cx="469744"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515427" y="69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123156</xdr:rowOff>
    </xdr:from>
    <xdr:ext cx="469744"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626427" y="698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125366</xdr:rowOff>
    </xdr:from>
    <xdr:ext cx="469744"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37427" y="698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116222</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06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00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143527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69215</xdr:rowOff>
    </xdr:from>
    <xdr:to>
      <xdr:col>20</xdr:col>
      <xdr:colOff>38100</xdr:colOff>
      <xdr:row>58</xdr:row>
      <xdr:rowOff>170815</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120015</xdr:rowOff>
    </xdr:from>
    <xdr:to>
      <xdr:col>24</xdr:col>
      <xdr:colOff>63500</xdr:colOff>
      <xdr:row>59</xdr:row>
      <xdr:rowOff>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06411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26353</xdr:rowOff>
    </xdr:from>
    <xdr:to>
      <xdr:col>15</xdr:col>
      <xdr:colOff>101600</xdr:colOff>
      <xdr:row>58</xdr:row>
      <xdr:rowOff>127953</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997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77153</xdr:rowOff>
    </xdr:from>
    <xdr:to>
      <xdr:col>19</xdr:col>
      <xdr:colOff>177800</xdr:colOff>
      <xdr:row>58</xdr:row>
      <xdr:rowOff>120015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02125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160655</xdr:rowOff>
    </xdr:from>
    <xdr:to>
      <xdr:col>10</xdr:col>
      <xdr:colOff>165100</xdr:colOff>
      <xdr:row>58</xdr:row>
      <xdr:rowOff>90805</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40005</xdr:rowOff>
    </xdr:from>
    <xdr:to>
      <xdr:col>15</xdr:col>
      <xdr:colOff>50800</xdr:colOff>
      <xdr:row>58</xdr:row>
      <xdr:rowOff>77153</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9984105"/>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132080</xdr:rowOff>
    </xdr:from>
    <xdr:to>
      <xdr:col>6</xdr:col>
      <xdr:colOff>38100</xdr:colOff>
      <xdr:row>58</xdr:row>
      <xdr:rowOff>62230</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11430</xdr:rowOff>
    </xdr:from>
    <xdr:to>
      <xdr:col>10</xdr:col>
      <xdr:colOff>114300</xdr:colOff>
      <xdr:row>58</xdr:row>
      <xdr:rowOff>40005</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99555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153370</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09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150512</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110507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15892</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144480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9745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107332</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78757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24419</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48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72030</xdr:rowOff>
    </xdr:from>
    <xdr:to>
      <xdr:col>55</xdr:col>
      <xdr:colOff>50800</xdr:colOff>
      <xdr:row>63</xdr:row>
      <xdr:rowOff>2180</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70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50457</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68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72225</xdr:rowOff>
    </xdr:from>
    <xdr:to>
      <xdr:col>50</xdr:col>
      <xdr:colOff>165100</xdr:colOff>
      <xdr:row>63</xdr:row>
      <xdr:rowOff>2375</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70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122830</xdr:rowOff>
    </xdr:from>
    <xdr:to>
      <xdr:col>55</xdr:col>
      <xdr:colOff>0</xdr:colOff>
      <xdr:row>62</xdr:row>
      <xdr:rowOff>123025</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752730"/>
          <a:ext cx="8382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74225</xdr:rowOff>
    </xdr:from>
    <xdr:to>
      <xdr:col>46</xdr:col>
      <xdr:colOff>38100</xdr:colOff>
      <xdr:row>63</xdr:row>
      <xdr:rowOff>4375</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70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123025</xdr:rowOff>
    </xdr:from>
    <xdr:to>
      <xdr:col>50</xdr:col>
      <xdr:colOff>114300</xdr:colOff>
      <xdr:row>62</xdr:row>
      <xdr:rowOff>125025</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0752925"/>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77582</xdr:rowOff>
    </xdr:from>
    <xdr:to>
      <xdr:col>41</xdr:col>
      <xdr:colOff>101600</xdr:colOff>
      <xdr:row>63</xdr:row>
      <xdr:rowOff>7732</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70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125025</xdr:rowOff>
    </xdr:from>
    <xdr:to>
      <xdr:col>45</xdr:col>
      <xdr:colOff>177800</xdr:colOff>
      <xdr:row>62</xdr:row>
      <xdr:rowOff>128382</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0754925"/>
          <a:ext cx="889000" cy="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82634</xdr:rowOff>
    </xdr:from>
    <xdr:to>
      <xdr:col>36</xdr:col>
      <xdr:colOff>165100</xdr:colOff>
      <xdr:row>63</xdr:row>
      <xdr:rowOff>12784</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7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128382</xdr:rowOff>
    </xdr:from>
    <xdr:to>
      <xdr:col>41</xdr:col>
      <xdr:colOff>50800</xdr:colOff>
      <xdr:row>62</xdr:row>
      <xdr:rowOff>133434</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0758282"/>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136894</xdr:rowOff>
    </xdr:from>
    <xdr:ext cx="534377"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59411" y="104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145843</xdr:rowOff>
    </xdr:from>
    <xdr:ext cx="534377"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831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148793</xdr:rowOff>
    </xdr:from>
    <xdr:ext cx="534377"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94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122530</xdr:rowOff>
    </xdr:from>
    <xdr:ext cx="534377"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705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164952</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59411" y="1079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166952</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83111" y="1079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170309</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94111" y="108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3911</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705111" y="108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160672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404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5732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48261</xdr:rowOff>
    </xdr:from>
    <xdr:to>
      <xdr:col>20</xdr:col>
      <xdr:colOff>38100</xdr:colOff>
      <xdr:row>83</xdr:row>
      <xdr:rowOff>149861</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78105</xdr:rowOff>
    </xdr:from>
    <xdr:to>
      <xdr:col>24</xdr:col>
      <xdr:colOff>63500</xdr:colOff>
      <xdr:row>83</xdr:row>
      <xdr:rowOff>99061</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flipV="1">
          <a:off x="3797300" y="1430845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38736</xdr:rowOff>
    </xdr:from>
    <xdr:to>
      <xdr:col>15</xdr:col>
      <xdr:colOff>101600</xdr:colOff>
      <xdr:row>83</xdr:row>
      <xdr:rowOff>140336</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89536</xdr:rowOff>
    </xdr:from>
    <xdr:to>
      <xdr:col>19</xdr:col>
      <xdr:colOff>177800</xdr:colOff>
      <xdr:row>83</xdr:row>
      <xdr:rowOff>99061</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431988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49530</xdr:rowOff>
    </xdr:from>
    <xdr:to>
      <xdr:col>15</xdr:col>
      <xdr:colOff>50800</xdr:colOff>
      <xdr:row>83</xdr:row>
      <xdr:rowOff>89536</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42798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133986</xdr:rowOff>
    </xdr:from>
    <xdr:to>
      <xdr:col>6</xdr:col>
      <xdr:colOff>38100</xdr:colOff>
      <xdr:row>83</xdr:row>
      <xdr:rowOff>64136</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13336</xdr:rowOff>
    </xdr:from>
    <xdr:to>
      <xdr:col>10</xdr:col>
      <xdr:colOff>114300</xdr:colOff>
      <xdr:row>83</xdr:row>
      <xdr:rowOff>49530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42436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48277</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140988</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55263</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129176</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10515600" y="1435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104267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163340</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E00-000067010000}"/>
            </a:ext>
          </a:extLst>
        </xdr:cNvPr>
        <xdr:cNvSpPr txBox="1"/>
      </xdr:nvSpPr>
      <xdr:spPr>
        <a:xfrm>
          <a:off x="10515600"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122174</xdr:rowOff>
    </xdr:from>
    <xdr:to>
      <xdr:col>50</xdr:col>
      <xdr:colOff>165100</xdr:colOff>
      <xdr:row>84</xdr:row>
      <xdr:rowOff>52324</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588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xdr:rowOff>
    </xdr:from>
    <xdr:to>
      <xdr:col>55</xdr:col>
      <xdr:colOff>0</xdr:colOff>
      <xdr:row>84</xdr:row>
      <xdr:rowOff>19813</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9639300" y="1440332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126746</xdr:rowOff>
    </xdr:from>
    <xdr:to>
      <xdr:col>46</xdr:col>
      <xdr:colOff>38100</xdr:colOff>
      <xdr:row>84</xdr:row>
      <xdr:rowOff>56896</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699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xdr:rowOff>
    </xdr:from>
    <xdr:to>
      <xdr:col>50</xdr:col>
      <xdr:colOff>114300</xdr:colOff>
      <xdr:row>84</xdr:row>
      <xdr:rowOff>6096</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8750300" y="14403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128460</xdr:rowOff>
    </xdr:from>
    <xdr:to>
      <xdr:col>41</xdr:col>
      <xdr:colOff>101600</xdr:colOff>
      <xdr:row>84</xdr:row>
      <xdr:rowOff>58610</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7810500" y="1435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6096</xdr:rowOff>
    </xdr:from>
    <xdr:to>
      <xdr:col>45</xdr:col>
      <xdr:colOff>177800</xdr:colOff>
      <xdr:row>84</xdr:row>
      <xdr:rowOff>7810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7861300" y="14407896"/>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122174</xdr:rowOff>
    </xdr:from>
    <xdr:to>
      <xdr:col>36</xdr:col>
      <xdr:colOff>165100</xdr:colOff>
      <xdr:row>84</xdr:row>
      <xdr:rowOff>52324</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6921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1524</xdr:rowOff>
    </xdr:from>
    <xdr:to>
      <xdr:col>41</xdr:col>
      <xdr:colOff>50800</xdr:colOff>
      <xdr:row>84</xdr:row>
      <xdr:rowOff>7810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6972300" y="14403324"/>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68" name="n_1aveValue【公営住宅】&#10;一人当たり面積">
          <a:extLst>
            <a:ext uri="{FF2B5EF4-FFF2-40B4-BE49-F238E27FC236}">
              <a16:creationId xmlns:a16="http://schemas.microsoft.com/office/drawing/2014/main" id="{00000000-0008-0000-0E00-000070010000}"/>
            </a:ext>
          </a:extLst>
        </xdr:cNvPr>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84027</xdr:rowOff>
    </xdr:from>
    <xdr:ext cx="469744" cy="259045"/>
    <xdr:sp macro="" textlink="">
      <xdr:nvSpPr>
        <xdr:cNvPr id="369" name="n_2aveValue【公営住宅】&#10;一人当たり面積">
          <a:extLst>
            <a:ext uri="{FF2B5EF4-FFF2-40B4-BE49-F238E27FC236}">
              <a16:creationId xmlns:a16="http://schemas.microsoft.com/office/drawing/2014/main" id="{00000000-0008-0000-0E00-000071010000}"/>
            </a:ext>
          </a:extLst>
        </xdr:cNvPr>
        <xdr:cNvSpPr txBox="1"/>
      </xdr:nvSpPr>
      <xdr:spPr>
        <a:xfrm>
          <a:off x="8515427" y="1448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74313</xdr:rowOff>
    </xdr:from>
    <xdr:ext cx="469744" cy="259045"/>
    <xdr:sp macro="" textlink="">
      <xdr:nvSpPr>
        <xdr:cNvPr id="370" name="n_3aveValue【公営住宅】&#10;一人当たり面積">
          <a:extLst>
            <a:ext uri="{FF2B5EF4-FFF2-40B4-BE49-F238E27FC236}">
              <a16:creationId xmlns:a16="http://schemas.microsoft.com/office/drawing/2014/main" id="{00000000-0008-0000-0E00-000072010000}"/>
            </a:ext>
          </a:extLst>
        </xdr:cNvPr>
        <xdr:cNvSpPr txBox="1"/>
      </xdr:nvSpPr>
      <xdr:spPr>
        <a:xfrm>
          <a:off x="7626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65167</xdr:rowOff>
    </xdr:from>
    <xdr:ext cx="469744" cy="259045"/>
    <xdr:sp macro="" textlink="">
      <xdr:nvSpPr>
        <xdr:cNvPr id="371" name="n_4aveValue【公営住宅】&#10;一人当たり面積">
          <a:extLst>
            <a:ext uri="{FF2B5EF4-FFF2-40B4-BE49-F238E27FC236}">
              <a16:creationId xmlns:a16="http://schemas.microsoft.com/office/drawing/2014/main" id="{00000000-0008-0000-0E00-000073010000}"/>
            </a:ext>
          </a:extLst>
        </xdr:cNvPr>
        <xdr:cNvSpPr txBox="1"/>
      </xdr:nvSpPr>
      <xdr:spPr>
        <a:xfrm>
          <a:off x="6737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68851</xdr:rowOff>
    </xdr:from>
    <xdr:ext cx="469744" cy="259045"/>
    <xdr:sp macro="" textlink="">
      <xdr:nvSpPr>
        <xdr:cNvPr id="372" name="n_1mainValue【公営住宅】&#10;一人当たり面積">
          <a:extLst>
            <a:ext uri="{FF2B5EF4-FFF2-40B4-BE49-F238E27FC236}">
              <a16:creationId xmlns:a16="http://schemas.microsoft.com/office/drawing/2014/main" id="{00000000-0008-0000-0E00-000074010000}"/>
            </a:ext>
          </a:extLst>
        </xdr:cNvPr>
        <xdr:cNvSpPr txBox="1"/>
      </xdr:nvSpPr>
      <xdr:spPr>
        <a:xfrm>
          <a:off x="93917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73423</xdr:rowOff>
    </xdr:from>
    <xdr:ext cx="469744" cy="259045"/>
    <xdr:sp macro="" textlink="">
      <xdr:nvSpPr>
        <xdr:cNvPr id="373" name="n_2mainValue【公営住宅】&#10;一人当たり面積">
          <a:extLst>
            <a:ext uri="{FF2B5EF4-FFF2-40B4-BE49-F238E27FC236}">
              <a16:creationId xmlns:a16="http://schemas.microsoft.com/office/drawing/2014/main" id="{00000000-0008-0000-0E00-000075010000}"/>
            </a:ext>
          </a:extLst>
        </xdr:cNvPr>
        <xdr:cNvSpPr txBox="1"/>
      </xdr:nvSpPr>
      <xdr:spPr>
        <a:xfrm>
          <a:off x="8515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75137</xdr:rowOff>
    </xdr:from>
    <xdr:ext cx="469744" cy="259045"/>
    <xdr:sp macro="" textlink="">
      <xdr:nvSpPr>
        <xdr:cNvPr id="374" name="n_3mainValue【公営住宅】&#10;一人当たり面積">
          <a:extLst>
            <a:ext uri="{FF2B5EF4-FFF2-40B4-BE49-F238E27FC236}">
              <a16:creationId xmlns:a16="http://schemas.microsoft.com/office/drawing/2014/main" id="{00000000-0008-0000-0E00-000076010000}"/>
            </a:ext>
          </a:extLst>
        </xdr:cNvPr>
        <xdr:cNvSpPr txBox="1"/>
      </xdr:nvSpPr>
      <xdr:spPr>
        <a:xfrm>
          <a:off x="7626427" y="1413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68851</xdr:rowOff>
    </xdr:from>
    <xdr:ext cx="469744" cy="259045"/>
    <xdr:sp macro="" textlink="">
      <xdr:nvSpPr>
        <xdr:cNvPr id="375" name="n_4mainValue【公営住宅】&#10;一人当たり面積">
          <a:extLst>
            <a:ext uri="{FF2B5EF4-FFF2-40B4-BE49-F238E27FC236}">
              <a16:creationId xmlns:a16="http://schemas.microsoft.com/office/drawing/2014/main" id="{00000000-0008-0000-0E00-000077010000}"/>
            </a:ext>
          </a:extLst>
        </xdr:cNvPr>
        <xdr:cNvSpPr txBox="1"/>
      </xdr:nvSpPr>
      <xdr:spPr>
        <a:xfrm>
          <a:off x="6737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00000000-0008-0000-0E00-00009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00000000-0008-0000-0E00-0000A1010000}"/>
            </a:ext>
          </a:extLst>
        </xdr:cNvPr>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00000000-0008-0000-0E00-0000A3010000}"/>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00000000-0008-0000-0E00-0000A5010000}"/>
            </a:ext>
          </a:extLst>
        </xdr:cNvPr>
        <xdr:cNvSpPr txBox="1"/>
      </xdr:nvSpPr>
      <xdr:spPr>
        <a:xfrm>
          <a:off x="163576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6268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83837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00000000-0008-0000-0E00-0000B1010000}"/>
            </a:ext>
          </a:extLst>
        </xdr:cNvPr>
        <xdr:cNvSpPr txBox="1"/>
      </xdr:nvSpPr>
      <xdr:spPr>
        <a:xfrm>
          <a:off x="16357600"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61595</xdr:rowOff>
    </xdr:from>
    <xdr:to>
      <xdr:col>81</xdr:col>
      <xdr:colOff>101600</xdr:colOff>
      <xdr:row>37</xdr:row>
      <xdr:rowOff>163195</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5430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112395</xdr:rowOff>
    </xdr:from>
    <xdr:to>
      <xdr:col>85</xdr:col>
      <xdr:colOff>127000</xdr:colOff>
      <xdr:row>37</xdr:row>
      <xdr:rowOff>156210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5481300" y="645604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4541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80010</xdr:rowOff>
    </xdr:from>
    <xdr:to>
      <xdr:col>81</xdr:col>
      <xdr:colOff>50800</xdr:colOff>
      <xdr:row>37</xdr:row>
      <xdr:rowOff>112395</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4592300" y="64236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166370</xdr:rowOff>
    </xdr:from>
    <xdr:to>
      <xdr:col>72</xdr:col>
      <xdr:colOff>38100</xdr:colOff>
      <xdr:row>37</xdr:row>
      <xdr:rowOff>96520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3652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45720</xdr:rowOff>
    </xdr:from>
    <xdr:to>
      <xdr:col>76</xdr:col>
      <xdr:colOff>114300</xdr:colOff>
      <xdr:row>37</xdr:row>
      <xdr:rowOff>80010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3703300" y="63893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135890</xdr:rowOff>
    </xdr:from>
    <xdr:to>
      <xdr:col>67</xdr:col>
      <xdr:colOff>101600</xdr:colOff>
      <xdr:row>37</xdr:row>
      <xdr:rowOff>66040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2763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15240</xdr:rowOff>
    </xdr:from>
    <xdr:to>
      <xdr:col>71</xdr:col>
      <xdr:colOff>177800</xdr:colOff>
      <xdr:row>37</xdr:row>
      <xdr:rowOff>45720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2814300" y="63588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126382</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5266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154322</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52660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121937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4389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87647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3500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82567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611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71120</xdr:rowOff>
    </xdr:from>
    <xdr:to>
      <xdr:col>116</xdr:col>
      <xdr:colOff>114300</xdr:colOff>
      <xdr:row>35</xdr:row>
      <xdr:rowOff>1270</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24147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22199600"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71120</xdr:rowOff>
    </xdr:from>
    <xdr:to>
      <xdr:col>112</xdr:col>
      <xdr:colOff>38100</xdr:colOff>
      <xdr:row>35</xdr:row>
      <xdr:rowOff>1270</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121920</xdr:rowOff>
    </xdr:from>
    <xdr:to>
      <xdr:col>116</xdr:col>
      <xdr:colOff>63500</xdr:colOff>
      <xdr:row>34</xdr:row>
      <xdr:rowOff>121920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21323300" y="5951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78740</xdr:rowOff>
    </xdr:from>
    <xdr:to>
      <xdr:col>107</xdr:col>
      <xdr:colOff>101600</xdr:colOff>
      <xdr:row>35</xdr:row>
      <xdr:rowOff>8890</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121920</xdr:rowOff>
    </xdr:from>
    <xdr:to>
      <xdr:col>111</xdr:col>
      <xdr:colOff>177800</xdr:colOff>
      <xdr:row>34</xdr:row>
      <xdr:rowOff>129540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0434300" y="5951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86360</xdr:rowOff>
    </xdr:from>
    <xdr:to>
      <xdr:col>102</xdr:col>
      <xdr:colOff>165100</xdr:colOff>
      <xdr:row>35</xdr:row>
      <xdr:rowOff>16510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129540</xdr:rowOff>
    </xdr:from>
    <xdr:to>
      <xdr:col>107</xdr:col>
      <xdr:colOff>50800</xdr:colOff>
      <xdr:row>34</xdr:row>
      <xdr:rowOff>137160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9545300" y="5958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124460</xdr:rowOff>
    </xdr:from>
    <xdr:to>
      <xdr:col>98</xdr:col>
      <xdr:colOff>38100</xdr:colOff>
      <xdr:row>35</xdr:row>
      <xdr:rowOff>54610</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137160</xdr:rowOff>
    </xdr:from>
    <xdr:to>
      <xdr:col>102</xdr:col>
      <xdr:colOff>114300</xdr:colOff>
      <xdr:row>35</xdr:row>
      <xdr:rowOff>3810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8656300" y="5966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137177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17797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25417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568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33037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569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71137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E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E00-000014020000}"/>
            </a:ext>
          </a:extLst>
        </xdr:cNvPr>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E00-000016020000}"/>
            </a:ext>
          </a:extLst>
        </xdr:cNvPr>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E00-000018020000}"/>
            </a:ext>
          </a:extLst>
        </xdr:cNvPr>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147320</xdr:rowOff>
    </xdr:from>
    <xdr:to>
      <xdr:col>85</xdr:col>
      <xdr:colOff>177800</xdr:colOff>
      <xdr:row>62</xdr:row>
      <xdr:rowOff>77470</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62687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125747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E00-000024020000}"/>
            </a:ext>
          </a:extLst>
        </xdr:cNvPr>
        <xdr:cNvSpPr txBox="1"/>
      </xdr:nvSpPr>
      <xdr:spPr>
        <a:xfrm>
          <a:off x="16357600"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52070</xdr:rowOff>
    </xdr:from>
    <xdr:to>
      <xdr:col>81</xdr:col>
      <xdr:colOff>101600</xdr:colOff>
      <xdr:row>62</xdr:row>
      <xdr:rowOff>153670</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5430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26670</xdr:rowOff>
    </xdr:from>
    <xdr:to>
      <xdr:col>85</xdr:col>
      <xdr:colOff>127000</xdr:colOff>
      <xdr:row>62</xdr:row>
      <xdr:rowOff>102870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15481300" y="106565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xdr:rowOff>
    </xdr:from>
    <xdr:to>
      <xdr:col>76</xdr:col>
      <xdr:colOff>165100</xdr:colOff>
      <xdr:row>62</xdr:row>
      <xdr:rowOff>107950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4541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57150</xdr:rowOff>
    </xdr:from>
    <xdr:to>
      <xdr:col>81</xdr:col>
      <xdr:colOff>50800</xdr:colOff>
      <xdr:row>62</xdr:row>
      <xdr:rowOff>102870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4592300" y="106870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135890</xdr:rowOff>
    </xdr:from>
    <xdr:to>
      <xdr:col>72</xdr:col>
      <xdr:colOff>38100</xdr:colOff>
      <xdr:row>62</xdr:row>
      <xdr:rowOff>66040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3652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15240</xdr:rowOff>
    </xdr:from>
    <xdr:to>
      <xdr:col>76</xdr:col>
      <xdr:colOff>114300</xdr:colOff>
      <xdr:row>62</xdr:row>
      <xdr:rowOff>57150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3703300" y="106451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82550</xdr:rowOff>
    </xdr:from>
    <xdr:to>
      <xdr:col>67</xdr:col>
      <xdr:colOff>101600</xdr:colOff>
      <xdr:row>62</xdr:row>
      <xdr:rowOff>12700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2763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133350</xdr:rowOff>
    </xdr:from>
    <xdr:to>
      <xdr:col>71</xdr:col>
      <xdr:colOff>177800</xdr:colOff>
      <xdr:row>62</xdr:row>
      <xdr:rowOff>15240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814300" y="10591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162577</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E00-00002D020000}"/>
            </a:ext>
          </a:extLst>
        </xdr:cNvPr>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E00-00002E020000}"/>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132097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E00-00002F020000}"/>
            </a:ext>
          </a:extLst>
        </xdr:cNvPr>
        <xdr:cNvSpPr txBox="1"/>
      </xdr:nvSpPr>
      <xdr:spPr>
        <a:xfrm>
          <a:off x="13500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105427</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E00-000030020000}"/>
            </a:ext>
          </a:extLst>
        </xdr:cNvPr>
        <xdr:cNvSpPr txBox="1"/>
      </xdr:nvSpPr>
      <xdr:spPr>
        <a:xfrm>
          <a:off x="12611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144797</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99077</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57167</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3827</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E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E00-000050020000}"/>
            </a:ext>
          </a:extLst>
        </xdr:cNvPr>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94" name="【学校施設】&#10;一人当たり面積最大値テキスト">
          <a:extLst>
            <a:ext uri="{FF2B5EF4-FFF2-40B4-BE49-F238E27FC236}">
              <a16:creationId xmlns:a16="http://schemas.microsoft.com/office/drawing/2014/main" id="{00000000-0008-0000-0E00-000052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157860</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E00-000054020000}"/>
            </a:ext>
          </a:extLst>
        </xdr:cNvPr>
        <xdr:cNvSpPr txBox="1"/>
      </xdr:nvSpPr>
      <xdr:spPr>
        <a:xfrm>
          <a:off x="22199600" y="10273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158206</xdr:rowOff>
    </xdr:from>
    <xdr:to>
      <xdr:col>116</xdr:col>
      <xdr:colOff>114300</xdr:colOff>
      <xdr:row>59</xdr:row>
      <xdr:rowOff>88356</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2110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9633</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E00-000060020000}"/>
            </a:ext>
          </a:extLst>
        </xdr:cNvPr>
        <xdr:cNvSpPr txBox="1"/>
      </xdr:nvSpPr>
      <xdr:spPr>
        <a:xfrm>
          <a:off x="22199600" y="995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161472</xdr:rowOff>
    </xdr:from>
    <xdr:to>
      <xdr:col>112</xdr:col>
      <xdr:colOff>38100</xdr:colOff>
      <xdr:row>59</xdr:row>
      <xdr:rowOff>91622</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127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37556</xdr:rowOff>
    </xdr:from>
    <xdr:to>
      <xdr:col>116</xdr:col>
      <xdr:colOff>63500</xdr:colOff>
      <xdr:row>59</xdr:row>
      <xdr:rowOff>40822</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1323300" y="1015310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169091</xdr:rowOff>
    </xdr:from>
    <xdr:to>
      <xdr:col>107</xdr:col>
      <xdr:colOff>101600</xdr:colOff>
      <xdr:row>59</xdr:row>
      <xdr:rowOff>99241</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0383500" y="1011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40822</xdr:rowOff>
    </xdr:from>
    <xdr:to>
      <xdr:col>111</xdr:col>
      <xdr:colOff>177800</xdr:colOff>
      <xdr:row>59</xdr:row>
      <xdr:rowOff>48441</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20434300" y="10156372"/>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6350</xdr:rowOff>
    </xdr:from>
    <xdr:to>
      <xdr:col>102</xdr:col>
      <xdr:colOff>165100</xdr:colOff>
      <xdr:row>59</xdr:row>
      <xdr:rowOff>107950</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9494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48441</xdr:rowOff>
    </xdr:from>
    <xdr:to>
      <xdr:col>107</xdr:col>
      <xdr:colOff>50800</xdr:colOff>
      <xdr:row>59</xdr:row>
      <xdr:rowOff>57150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9545300" y="10163991"/>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13970</xdr:rowOff>
    </xdr:from>
    <xdr:to>
      <xdr:col>98</xdr:col>
      <xdr:colOff>38100</xdr:colOff>
      <xdr:row>59</xdr:row>
      <xdr:rowOff>115570</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8605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57150</xdr:rowOff>
    </xdr:from>
    <xdr:to>
      <xdr:col>102</xdr:col>
      <xdr:colOff>114300</xdr:colOff>
      <xdr:row>59</xdr:row>
      <xdr:rowOff>64770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8656300" y="10172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126836</xdr:rowOff>
    </xdr:from>
    <xdr:ext cx="469744" cy="259045"/>
    <xdr:sp macro="" textlink="">
      <xdr:nvSpPr>
        <xdr:cNvPr id="617" name="n_1aveValue【学校施設】&#10;一人当たり面積">
          <a:extLst>
            <a:ext uri="{FF2B5EF4-FFF2-40B4-BE49-F238E27FC236}">
              <a16:creationId xmlns:a16="http://schemas.microsoft.com/office/drawing/2014/main" id="{00000000-0008-0000-0E00-000069020000}"/>
            </a:ext>
          </a:extLst>
        </xdr:cNvPr>
        <xdr:cNvSpPr txBox="1"/>
      </xdr:nvSpPr>
      <xdr:spPr>
        <a:xfrm>
          <a:off x="21075727" y="1041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143164</xdr:rowOff>
    </xdr:from>
    <xdr:ext cx="469744" cy="259045"/>
    <xdr:sp macro="" textlink="">
      <xdr:nvSpPr>
        <xdr:cNvPr id="618" name="n_2aveValue【学校施設】&#10;一人当たり面積">
          <a:extLst>
            <a:ext uri="{FF2B5EF4-FFF2-40B4-BE49-F238E27FC236}">
              <a16:creationId xmlns:a16="http://schemas.microsoft.com/office/drawing/2014/main" id="{00000000-0008-0000-0E00-00006A020000}"/>
            </a:ext>
          </a:extLst>
        </xdr:cNvPr>
        <xdr:cNvSpPr txBox="1"/>
      </xdr:nvSpPr>
      <xdr:spPr>
        <a:xfrm>
          <a:off x="20199427" y="1043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114861</xdr:rowOff>
    </xdr:from>
    <xdr:ext cx="469744" cy="259045"/>
    <xdr:sp macro="" textlink="">
      <xdr:nvSpPr>
        <xdr:cNvPr id="619" name="n_3aveValue【学校施設】&#10;一人当たり面積">
          <a:extLst>
            <a:ext uri="{FF2B5EF4-FFF2-40B4-BE49-F238E27FC236}">
              <a16:creationId xmlns:a16="http://schemas.microsoft.com/office/drawing/2014/main" id="{00000000-0008-0000-0E00-00006B020000}"/>
            </a:ext>
          </a:extLst>
        </xdr:cNvPr>
        <xdr:cNvSpPr txBox="1"/>
      </xdr:nvSpPr>
      <xdr:spPr>
        <a:xfrm>
          <a:off x="19310427" y="1040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110507</xdr:rowOff>
    </xdr:from>
    <xdr:ext cx="469744" cy="259045"/>
    <xdr:sp macro="" textlink="">
      <xdr:nvSpPr>
        <xdr:cNvPr id="620" name="n_4aveValue【学校施設】&#10;一人当たり面積">
          <a:extLst>
            <a:ext uri="{FF2B5EF4-FFF2-40B4-BE49-F238E27FC236}">
              <a16:creationId xmlns:a16="http://schemas.microsoft.com/office/drawing/2014/main" id="{00000000-0008-0000-0E00-00006C020000}"/>
            </a:ext>
          </a:extLst>
        </xdr:cNvPr>
        <xdr:cNvSpPr txBox="1"/>
      </xdr:nvSpPr>
      <xdr:spPr>
        <a:xfrm>
          <a:off x="18421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108149</xdr:rowOff>
    </xdr:from>
    <xdr:ext cx="469744" cy="259045"/>
    <xdr:sp macro="" textlink="">
      <xdr:nvSpPr>
        <xdr:cNvPr id="621" name="n_1mainValue【学校施設】&#10;一人当たり面積">
          <a:extLst>
            <a:ext uri="{FF2B5EF4-FFF2-40B4-BE49-F238E27FC236}">
              <a16:creationId xmlns:a16="http://schemas.microsoft.com/office/drawing/2014/main" id="{00000000-0008-0000-0E00-00006D020000}"/>
            </a:ext>
          </a:extLst>
        </xdr:cNvPr>
        <xdr:cNvSpPr txBox="1"/>
      </xdr:nvSpPr>
      <xdr:spPr>
        <a:xfrm>
          <a:off x="21075727" y="988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115768</xdr:rowOff>
    </xdr:from>
    <xdr:ext cx="469744" cy="259045"/>
    <xdr:sp macro="" textlink="">
      <xdr:nvSpPr>
        <xdr:cNvPr id="622" name="n_2mainValue【学校施設】&#10;一人当たり面積">
          <a:extLst>
            <a:ext uri="{FF2B5EF4-FFF2-40B4-BE49-F238E27FC236}">
              <a16:creationId xmlns:a16="http://schemas.microsoft.com/office/drawing/2014/main" id="{00000000-0008-0000-0E00-00006E020000}"/>
            </a:ext>
          </a:extLst>
        </xdr:cNvPr>
        <xdr:cNvSpPr txBox="1"/>
      </xdr:nvSpPr>
      <xdr:spPr>
        <a:xfrm>
          <a:off x="20199427" y="988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124477</xdr:rowOff>
    </xdr:from>
    <xdr:ext cx="469744" cy="259045"/>
    <xdr:sp macro="" textlink="">
      <xdr:nvSpPr>
        <xdr:cNvPr id="623" name="n_3mainValue【学校施設】&#10;一人当たり面積">
          <a:extLst>
            <a:ext uri="{FF2B5EF4-FFF2-40B4-BE49-F238E27FC236}">
              <a16:creationId xmlns:a16="http://schemas.microsoft.com/office/drawing/2014/main" id="{00000000-0008-0000-0E00-00006F020000}"/>
            </a:ext>
          </a:extLst>
        </xdr:cNvPr>
        <xdr:cNvSpPr txBox="1"/>
      </xdr:nvSpPr>
      <xdr:spPr>
        <a:xfrm>
          <a:off x="19310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132097</xdr:rowOff>
    </xdr:from>
    <xdr:ext cx="469744" cy="259045"/>
    <xdr:sp macro="" textlink="">
      <xdr:nvSpPr>
        <xdr:cNvPr id="624" name="n_4mainValue【学校施設】&#10;一人当たり面積">
          <a:extLst>
            <a:ext uri="{FF2B5EF4-FFF2-40B4-BE49-F238E27FC236}">
              <a16:creationId xmlns:a16="http://schemas.microsoft.com/office/drawing/2014/main" id="{00000000-0008-0000-0E00-000070020000}"/>
            </a:ext>
          </a:extLst>
        </xdr:cNvPr>
        <xdr:cNvSpPr txBox="1"/>
      </xdr:nvSpPr>
      <xdr:spPr>
        <a:xfrm>
          <a:off x="18421427"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00000000-0008-0000-0E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flipV="1">
          <a:off x="16318864" y="1324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a:extLst>
            <a:ext uri="{FF2B5EF4-FFF2-40B4-BE49-F238E27FC236}">
              <a16:creationId xmlns:a16="http://schemas.microsoft.com/office/drawing/2014/main" id="{00000000-0008-0000-0E00-00008A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652" name="【児童館】&#10;有形固定資産減価償却率最大値テキスト">
          <a:extLst>
            <a:ext uri="{FF2B5EF4-FFF2-40B4-BE49-F238E27FC236}">
              <a16:creationId xmlns:a16="http://schemas.microsoft.com/office/drawing/2014/main" id="{00000000-0008-0000-0E00-00008C020000}"/>
            </a:ext>
          </a:extLst>
        </xdr:cNvPr>
        <xdr:cNvSpPr txBox="1"/>
      </xdr:nvSpPr>
      <xdr:spPr>
        <a:xfrm>
          <a:off x="16357600" y="1302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6230600" y="1324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654" name="【児童館】&#10;有形固定資産減価償却率平均値テキスト">
          <a:extLst>
            <a:ext uri="{FF2B5EF4-FFF2-40B4-BE49-F238E27FC236}">
              <a16:creationId xmlns:a16="http://schemas.microsoft.com/office/drawing/2014/main" id="{00000000-0008-0000-0E00-00008E020000}"/>
            </a:ext>
          </a:extLst>
        </xdr:cNvPr>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3652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276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120650</xdr:rowOff>
    </xdr:from>
    <xdr:to>
      <xdr:col>85</xdr:col>
      <xdr:colOff>177800</xdr:colOff>
      <xdr:row>83</xdr:row>
      <xdr:rowOff>50800</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6268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99077</xdr:rowOff>
    </xdr:from>
    <xdr:ext cx="405111" cy="259045"/>
    <xdr:sp macro="" textlink="">
      <xdr:nvSpPr>
        <xdr:cNvPr id="666" name="【児童館】&#10;有形固定資産減価償却率該当値テキスト">
          <a:extLst>
            <a:ext uri="{FF2B5EF4-FFF2-40B4-BE49-F238E27FC236}">
              <a16:creationId xmlns:a16="http://schemas.microsoft.com/office/drawing/2014/main" id="{00000000-0008-0000-0E00-00009A020000}"/>
            </a:ext>
          </a:extLst>
        </xdr:cNvPr>
        <xdr:cNvSpPr txBox="1"/>
      </xdr:nvSpPr>
      <xdr:spPr>
        <a:xfrm>
          <a:off x="16357600"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80645</xdr:rowOff>
    </xdr:from>
    <xdr:to>
      <xdr:col>81</xdr:col>
      <xdr:colOff>101600</xdr:colOff>
      <xdr:row>83</xdr:row>
      <xdr:rowOff>10795</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5430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131445</xdr:rowOff>
    </xdr:from>
    <xdr:to>
      <xdr:col>85</xdr:col>
      <xdr:colOff>127000</xdr:colOff>
      <xdr:row>83</xdr:row>
      <xdr:rowOff>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5481300" y="141903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40639</xdr:rowOff>
    </xdr:from>
    <xdr:to>
      <xdr:col>76</xdr:col>
      <xdr:colOff>165100</xdr:colOff>
      <xdr:row>82</xdr:row>
      <xdr:rowOff>142239</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4541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91439</xdr:rowOff>
    </xdr:from>
    <xdr:to>
      <xdr:col>81</xdr:col>
      <xdr:colOff>50800</xdr:colOff>
      <xdr:row>82</xdr:row>
      <xdr:rowOff>131445</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4592300" y="141503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2539</xdr:rowOff>
    </xdr:from>
    <xdr:to>
      <xdr:col>72</xdr:col>
      <xdr:colOff>38100</xdr:colOff>
      <xdr:row>82</xdr:row>
      <xdr:rowOff>104139</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3652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53339</xdr:rowOff>
    </xdr:from>
    <xdr:to>
      <xdr:col>76</xdr:col>
      <xdr:colOff>114300</xdr:colOff>
      <xdr:row>82</xdr:row>
      <xdr:rowOff>91439</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3703300" y="14112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170180</xdr:rowOff>
    </xdr:from>
    <xdr:to>
      <xdr:col>67</xdr:col>
      <xdr:colOff>101600</xdr:colOff>
      <xdr:row>82</xdr:row>
      <xdr:rowOff>100330</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2763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49530</xdr:rowOff>
    </xdr:from>
    <xdr:to>
      <xdr:col>71</xdr:col>
      <xdr:colOff>177800</xdr:colOff>
      <xdr:row>82</xdr:row>
      <xdr:rowOff>53339</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2814300" y="141084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675" name="n_1aveValue【児童館】&#10;有形固定資産減価償却率">
          <a:extLst>
            <a:ext uri="{FF2B5EF4-FFF2-40B4-BE49-F238E27FC236}">
              <a16:creationId xmlns:a16="http://schemas.microsoft.com/office/drawing/2014/main" id="{00000000-0008-0000-0E00-0000A3020000}"/>
            </a:ext>
          </a:extLst>
        </xdr:cNvPr>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76" name="n_2aveValue【児童館】&#10;有形固定資産減価償却率">
          <a:extLst>
            <a:ext uri="{FF2B5EF4-FFF2-40B4-BE49-F238E27FC236}">
              <a16:creationId xmlns:a16="http://schemas.microsoft.com/office/drawing/2014/main" id="{00000000-0008-0000-0E00-0000A4020000}"/>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677" name="n_3aveValue【児童館】&#10;有形固定資産減価償却率">
          <a:extLst>
            <a:ext uri="{FF2B5EF4-FFF2-40B4-BE49-F238E27FC236}">
              <a16:creationId xmlns:a16="http://schemas.microsoft.com/office/drawing/2014/main" id="{00000000-0008-0000-0E00-0000A5020000}"/>
            </a:ext>
          </a:extLst>
        </xdr:cNvPr>
        <xdr:cNvSpPr txBox="1"/>
      </xdr:nvSpPr>
      <xdr:spPr>
        <a:xfrm>
          <a:off x="13500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678" name="n_4aveValue【児童館】&#10;有形固定資産減価償却率">
          <a:extLst>
            <a:ext uri="{FF2B5EF4-FFF2-40B4-BE49-F238E27FC236}">
              <a16:creationId xmlns:a16="http://schemas.microsoft.com/office/drawing/2014/main" id="{00000000-0008-0000-0E00-0000A6020000}"/>
            </a:ext>
          </a:extLst>
        </xdr:cNvPr>
        <xdr:cNvSpPr txBox="1"/>
      </xdr:nvSpPr>
      <xdr:spPr>
        <a:xfrm>
          <a:off x="12611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1922</xdr:rowOff>
    </xdr:from>
    <xdr:ext cx="405111" cy="259045"/>
    <xdr:sp macro="" textlink="">
      <xdr:nvSpPr>
        <xdr:cNvPr id="679" name="n_1mainValue【児童館】&#10;有形固定資産減価償却率">
          <a:extLst>
            <a:ext uri="{FF2B5EF4-FFF2-40B4-BE49-F238E27FC236}">
              <a16:creationId xmlns:a16="http://schemas.microsoft.com/office/drawing/2014/main" id="{00000000-0008-0000-0E00-0000A7020000}"/>
            </a:ext>
          </a:extLst>
        </xdr:cNvPr>
        <xdr:cNvSpPr txBox="1"/>
      </xdr:nvSpPr>
      <xdr:spPr>
        <a:xfrm>
          <a:off x="152660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133366</xdr:rowOff>
    </xdr:from>
    <xdr:ext cx="405111" cy="259045"/>
    <xdr:sp macro="" textlink="">
      <xdr:nvSpPr>
        <xdr:cNvPr id="680" name="n_2mainValue【児童館】&#10;有形固定資産減価償却率">
          <a:extLst>
            <a:ext uri="{FF2B5EF4-FFF2-40B4-BE49-F238E27FC236}">
              <a16:creationId xmlns:a16="http://schemas.microsoft.com/office/drawing/2014/main" id="{00000000-0008-0000-0E00-0000A8020000}"/>
            </a:ext>
          </a:extLst>
        </xdr:cNvPr>
        <xdr:cNvSpPr txBox="1"/>
      </xdr:nvSpPr>
      <xdr:spPr>
        <a:xfrm>
          <a:off x="14389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95266</xdr:rowOff>
    </xdr:from>
    <xdr:ext cx="405111" cy="259045"/>
    <xdr:sp macro="" textlink="">
      <xdr:nvSpPr>
        <xdr:cNvPr id="681" name="n_3mainValue【児童館】&#10;有形固定資産減価償却率">
          <a:extLst>
            <a:ext uri="{FF2B5EF4-FFF2-40B4-BE49-F238E27FC236}">
              <a16:creationId xmlns:a16="http://schemas.microsoft.com/office/drawing/2014/main" id="{00000000-0008-0000-0E00-0000A9020000}"/>
            </a:ext>
          </a:extLst>
        </xdr:cNvPr>
        <xdr:cNvSpPr txBox="1"/>
      </xdr:nvSpPr>
      <xdr:spPr>
        <a:xfrm>
          <a:off x="13500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682" name="n_4mainValue【児童館】&#10;有形固定資産減価償却率">
          <a:extLst>
            <a:ext uri="{FF2B5EF4-FFF2-40B4-BE49-F238E27FC236}">
              <a16:creationId xmlns:a16="http://schemas.microsoft.com/office/drawing/2014/main" id="{00000000-0008-0000-0E00-0000AA020000}"/>
            </a:ext>
          </a:extLst>
        </xdr:cNvPr>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00000000-0008-0000-0E00-0000C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9" name="【児童館】&#10;一人当たり面積最小値テキスト">
          <a:extLst>
            <a:ext uri="{FF2B5EF4-FFF2-40B4-BE49-F238E27FC236}">
              <a16:creationId xmlns:a16="http://schemas.microsoft.com/office/drawing/2014/main" id="{00000000-0008-0000-0E00-0000C5020000}"/>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11" name="【児童館】&#10;一人当たり面積最大値テキスト">
          <a:extLst>
            <a:ext uri="{FF2B5EF4-FFF2-40B4-BE49-F238E27FC236}">
              <a16:creationId xmlns:a16="http://schemas.microsoft.com/office/drawing/2014/main" id="{00000000-0008-0000-0E00-0000C702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13" name="【児童館】&#10;一人当たり面積平均値テキスト">
          <a:extLst>
            <a:ext uri="{FF2B5EF4-FFF2-40B4-BE49-F238E27FC236}">
              <a16:creationId xmlns:a16="http://schemas.microsoft.com/office/drawing/2014/main" id="{00000000-0008-0000-0E00-0000C9020000}"/>
            </a:ext>
          </a:extLst>
        </xdr:cNvPr>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142421</xdr:rowOff>
    </xdr:from>
    <xdr:to>
      <xdr:col>116</xdr:col>
      <xdr:colOff>114300</xdr:colOff>
      <xdr:row>84</xdr:row>
      <xdr:rowOff>72571</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22110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120848</xdr:rowOff>
    </xdr:from>
    <xdr:ext cx="469744" cy="259045"/>
    <xdr:sp macro="" textlink="">
      <xdr:nvSpPr>
        <xdr:cNvPr id="725" name="【児童館】&#10;一人当たり面積該当値テキスト">
          <a:extLst>
            <a:ext uri="{FF2B5EF4-FFF2-40B4-BE49-F238E27FC236}">
              <a16:creationId xmlns:a16="http://schemas.microsoft.com/office/drawing/2014/main" id="{00000000-0008-0000-0E00-0000D5020000}"/>
            </a:ext>
          </a:extLst>
        </xdr:cNvPr>
        <xdr:cNvSpPr txBox="1"/>
      </xdr:nvSpPr>
      <xdr:spPr>
        <a:xfrm>
          <a:off x="22199600" y="1435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142421</xdr:rowOff>
    </xdr:from>
    <xdr:to>
      <xdr:col>112</xdr:col>
      <xdr:colOff>38100</xdr:colOff>
      <xdr:row>84</xdr:row>
      <xdr:rowOff>72571</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2127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21771</xdr:rowOff>
    </xdr:from>
    <xdr:to>
      <xdr:col>116</xdr:col>
      <xdr:colOff>63500</xdr:colOff>
      <xdr:row>84</xdr:row>
      <xdr:rowOff>21771</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1323300" y="14423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3629</xdr:rowOff>
    </xdr:from>
    <xdr:to>
      <xdr:col>107</xdr:col>
      <xdr:colOff>101600</xdr:colOff>
      <xdr:row>84</xdr:row>
      <xdr:rowOff>105229</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20383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21771</xdr:rowOff>
    </xdr:from>
    <xdr:to>
      <xdr:col>111</xdr:col>
      <xdr:colOff>177800</xdr:colOff>
      <xdr:row>84</xdr:row>
      <xdr:rowOff>54429</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flipV="1">
          <a:off x="20434300" y="1442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9494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54429</xdr:rowOff>
    </xdr:from>
    <xdr:to>
      <xdr:col>107</xdr:col>
      <xdr:colOff>50800</xdr:colOff>
      <xdr:row>84</xdr:row>
      <xdr:rowOff>54429</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9545300" y="14456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36286</xdr:rowOff>
    </xdr:from>
    <xdr:to>
      <xdr:col>98</xdr:col>
      <xdr:colOff>38100</xdr:colOff>
      <xdr:row>84</xdr:row>
      <xdr:rowOff>137886</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18605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54429</xdr:rowOff>
    </xdr:from>
    <xdr:to>
      <xdr:col>102</xdr:col>
      <xdr:colOff>114300</xdr:colOff>
      <xdr:row>84</xdr:row>
      <xdr:rowOff>87086</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flipV="1">
          <a:off x="18656300" y="14456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34" name="n_1aveValue【児童館】&#10;一人当たり面積">
          <a:extLst>
            <a:ext uri="{FF2B5EF4-FFF2-40B4-BE49-F238E27FC236}">
              <a16:creationId xmlns:a16="http://schemas.microsoft.com/office/drawing/2014/main" id="{00000000-0008-0000-0E00-0000DE020000}"/>
            </a:ext>
          </a:extLst>
        </xdr:cNvPr>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735" name="n_2aveValue【児童館】&#10;一人当たり面積">
          <a:extLst>
            <a:ext uri="{FF2B5EF4-FFF2-40B4-BE49-F238E27FC236}">
              <a16:creationId xmlns:a16="http://schemas.microsoft.com/office/drawing/2014/main" id="{00000000-0008-0000-0E00-0000DF020000}"/>
            </a:ext>
          </a:extLst>
        </xdr:cNvPr>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36" name="n_3aveValue【児童館】&#10;一人当たり面積">
          <a:extLst>
            <a:ext uri="{FF2B5EF4-FFF2-40B4-BE49-F238E27FC236}">
              <a16:creationId xmlns:a16="http://schemas.microsoft.com/office/drawing/2014/main" id="{00000000-0008-0000-0E00-0000E0020000}"/>
            </a:ext>
          </a:extLst>
        </xdr:cNvPr>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737" name="n_4aveValue【児童館】&#10;一人当たり面積">
          <a:extLst>
            <a:ext uri="{FF2B5EF4-FFF2-40B4-BE49-F238E27FC236}">
              <a16:creationId xmlns:a16="http://schemas.microsoft.com/office/drawing/2014/main" id="{00000000-0008-0000-0E00-0000E1020000}"/>
            </a:ext>
          </a:extLst>
        </xdr:cNvPr>
        <xdr:cNvSpPr txBox="1"/>
      </xdr:nvSpPr>
      <xdr:spPr>
        <a:xfrm>
          <a:off x="18421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63698</xdr:rowOff>
    </xdr:from>
    <xdr:ext cx="469744" cy="259045"/>
    <xdr:sp macro="" textlink="">
      <xdr:nvSpPr>
        <xdr:cNvPr id="738" name="n_1mainValue【児童館】&#10;一人当たり面積">
          <a:extLst>
            <a:ext uri="{FF2B5EF4-FFF2-40B4-BE49-F238E27FC236}">
              <a16:creationId xmlns:a16="http://schemas.microsoft.com/office/drawing/2014/main" id="{00000000-0008-0000-0E00-0000E2020000}"/>
            </a:ext>
          </a:extLst>
        </xdr:cNvPr>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739" name="n_2mainValue【児童館】&#10;一人当たり面積">
          <a:extLst>
            <a:ext uri="{FF2B5EF4-FFF2-40B4-BE49-F238E27FC236}">
              <a16:creationId xmlns:a16="http://schemas.microsoft.com/office/drawing/2014/main" id="{00000000-0008-0000-0E00-0000E3020000}"/>
            </a:ext>
          </a:extLst>
        </xdr:cNvPr>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96356</xdr:rowOff>
    </xdr:from>
    <xdr:ext cx="469744" cy="259045"/>
    <xdr:sp macro="" textlink="">
      <xdr:nvSpPr>
        <xdr:cNvPr id="740" name="n_3mainValue【児童館】&#10;一人当たり面積">
          <a:extLst>
            <a:ext uri="{FF2B5EF4-FFF2-40B4-BE49-F238E27FC236}">
              <a16:creationId xmlns:a16="http://schemas.microsoft.com/office/drawing/2014/main" id="{00000000-0008-0000-0E00-0000E4020000}"/>
            </a:ext>
          </a:extLst>
        </xdr:cNvPr>
        <xdr:cNvSpPr txBox="1"/>
      </xdr:nvSpPr>
      <xdr:spPr>
        <a:xfrm>
          <a:off x="19310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129013</xdr:rowOff>
    </xdr:from>
    <xdr:ext cx="469744" cy="259045"/>
    <xdr:sp macro="" textlink="">
      <xdr:nvSpPr>
        <xdr:cNvPr id="741" name="n_4mainValue【児童館】&#10;一人当たり面積">
          <a:extLst>
            <a:ext uri="{FF2B5EF4-FFF2-40B4-BE49-F238E27FC236}">
              <a16:creationId xmlns:a16="http://schemas.microsoft.com/office/drawing/2014/main" id="{00000000-0008-0000-0E00-0000E5020000}"/>
            </a:ext>
          </a:extLst>
        </xdr:cNvPr>
        <xdr:cNvSpPr txBox="1"/>
      </xdr:nvSpPr>
      <xdr:spPr>
        <a:xfrm>
          <a:off x="18421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00000000-0008-0000-0E00-0000F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flipV="1">
          <a:off x="16318864" y="170307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767" name="【公民館】&#10;有形固定資産減価償却率最小値テキスト">
          <a:extLst>
            <a:ext uri="{FF2B5EF4-FFF2-40B4-BE49-F238E27FC236}">
              <a16:creationId xmlns:a16="http://schemas.microsoft.com/office/drawing/2014/main" id="{00000000-0008-0000-0E00-0000FF020000}"/>
            </a:ext>
          </a:extLst>
        </xdr:cNvPr>
        <xdr:cNvSpPr txBox="1"/>
      </xdr:nvSpPr>
      <xdr:spPr>
        <a:xfrm>
          <a:off x="16357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6230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769" name="【公民館】&#10;有形固定資産減価償却率最大値テキスト">
          <a:extLst>
            <a:ext uri="{FF2B5EF4-FFF2-40B4-BE49-F238E27FC236}">
              <a16:creationId xmlns:a16="http://schemas.microsoft.com/office/drawing/2014/main" id="{00000000-0008-0000-0E00-000001030000}"/>
            </a:ext>
          </a:extLst>
        </xdr:cNvPr>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2557</xdr:rowOff>
    </xdr:from>
    <xdr:ext cx="405111" cy="259045"/>
    <xdr:sp macro="" textlink="">
      <xdr:nvSpPr>
        <xdr:cNvPr id="771" name="【公民館】&#10;有形固定資産減価償却率平均値テキスト">
          <a:extLst>
            <a:ext uri="{FF2B5EF4-FFF2-40B4-BE49-F238E27FC236}">
              <a16:creationId xmlns:a16="http://schemas.microsoft.com/office/drawing/2014/main" id="{00000000-0008-0000-0E00-000003030000}"/>
            </a:ext>
          </a:extLst>
        </xdr:cNvPr>
        <xdr:cNvSpPr txBox="1"/>
      </xdr:nvSpPr>
      <xdr:spPr>
        <a:xfrm>
          <a:off x="16357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3652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776" name="フローチャート: 判断 775">
          <a:extLst>
            <a:ext uri="{FF2B5EF4-FFF2-40B4-BE49-F238E27FC236}">
              <a16:creationId xmlns:a16="http://schemas.microsoft.com/office/drawing/2014/main" id="{00000000-0008-0000-0E00-000008030000}"/>
            </a:ext>
          </a:extLst>
        </xdr:cNvPr>
        <xdr:cNvSpPr/>
      </xdr:nvSpPr>
      <xdr:spPr>
        <a:xfrm>
          <a:off x="1276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2539</xdr:rowOff>
    </xdr:from>
    <xdr:to>
      <xdr:col>85</xdr:col>
      <xdr:colOff>177800</xdr:colOff>
      <xdr:row>104</xdr:row>
      <xdr:rowOff>104139</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6268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152416</xdr:rowOff>
    </xdr:from>
    <xdr:ext cx="405111" cy="259045"/>
    <xdr:sp macro="" textlink="">
      <xdr:nvSpPr>
        <xdr:cNvPr id="783" name="【公民館】&#10;有形固定資産減価償却率該当値テキスト">
          <a:extLst>
            <a:ext uri="{FF2B5EF4-FFF2-40B4-BE49-F238E27FC236}">
              <a16:creationId xmlns:a16="http://schemas.microsoft.com/office/drawing/2014/main" id="{00000000-0008-0000-0E00-00000F030000}"/>
            </a:ext>
          </a:extLst>
        </xdr:cNvPr>
        <xdr:cNvSpPr txBox="1"/>
      </xdr:nvSpPr>
      <xdr:spPr>
        <a:xfrm>
          <a:off x="16357600"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99695</xdr:rowOff>
    </xdr:from>
    <xdr:to>
      <xdr:col>81</xdr:col>
      <xdr:colOff>101600</xdr:colOff>
      <xdr:row>105</xdr:row>
      <xdr:rowOff>29845</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5430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53339</xdr:rowOff>
    </xdr:from>
    <xdr:to>
      <xdr:col>85</xdr:col>
      <xdr:colOff>127000</xdr:colOff>
      <xdr:row>104</xdr:row>
      <xdr:rowOff>150495</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flipV="1">
          <a:off x="15481300" y="17884139"/>
          <a:ext cx="8382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76836</xdr:rowOff>
    </xdr:from>
    <xdr:to>
      <xdr:col>76</xdr:col>
      <xdr:colOff>165100</xdr:colOff>
      <xdr:row>105</xdr:row>
      <xdr:rowOff>6986</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4541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127636</xdr:rowOff>
    </xdr:from>
    <xdr:to>
      <xdr:col>81</xdr:col>
      <xdr:colOff>50800</xdr:colOff>
      <xdr:row>104</xdr:row>
      <xdr:rowOff>150495</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4592300" y="179584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3652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127636</xdr:rowOff>
    </xdr:from>
    <xdr:to>
      <xdr:col>76</xdr:col>
      <xdr:colOff>114300</xdr:colOff>
      <xdr:row>104</xdr:row>
      <xdr:rowOff>135255</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flipV="1">
          <a:off x="13703300" y="1795843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80645</xdr:rowOff>
    </xdr:from>
    <xdr:to>
      <xdr:col>67</xdr:col>
      <xdr:colOff>101600</xdr:colOff>
      <xdr:row>105</xdr:row>
      <xdr:rowOff>10795</xdr:rowOff>
    </xdr:to>
    <xdr:sp macro="" textlink="">
      <xdr:nvSpPr>
        <xdr:cNvPr id="790" name="楕円 789">
          <a:extLst>
            <a:ext uri="{FF2B5EF4-FFF2-40B4-BE49-F238E27FC236}">
              <a16:creationId xmlns:a16="http://schemas.microsoft.com/office/drawing/2014/main" id="{00000000-0008-0000-0E00-000016030000}"/>
            </a:ext>
          </a:extLst>
        </xdr:cNvPr>
        <xdr:cNvSpPr/>
      </xdr:nvSpPr>
      <xdr:spPr>
        <a:xfrm>
          <a:off x="12763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131445</xdr:rowOff>
    </xdr:from>
    <xdr:to>
      <xdr:col>71</xdr:col>
      <xdr:colOff>177800</xdr:colOff>
      <xdr:row>104</xdr:row>
      <xdr:rowOff>135255</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2814300" y="179622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792" name="n_1aveValue【公民館】&#10;有形固定資産減価償却率">
          <a:extLst>
            <a:ext uri="{FF2B5EF4-FFF2-40B4-BE49-F238E27FC236}">
              <a16:creationId xmlns:a16="http://schemas.microsoft.com/office/drawing/2014/main" id="{00000000-0008-0000-0E00-000018030000}"/>
            </a:ext>
          </a:extLst>
        </xdr:cNvPr>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793" name="n_2aveValue【公民館】&#10;有形固定資産減価償却率">
          <a:extLst>
            <a:ext uri="{FF2B5EF4-FFF2-40B4-BE49-F238E27FC236}">
              <a16:creationId xmlns:a16="http://schemas.microsoft.com/office/drawing/2014/main" id="{00000000-0008-0000-0E00-000019030000}"/>
            </a:ext>
          </a:extLst>
        </xdr:cNvPr>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71138</xdr:rowOff>
    </xdr:from>
    <xdr:ext cx="405111" cy="259045"/>
    <xdr:sp macro="" textlink="">
      <xdr:nvSpPr>
        <xdr:cNvPr id="794" name="n_3aveValue【公民館】&#10;有形固定資産減価償却率">
          <a:extLst>
            <a:ext uri="{FF2B5EF4-FFF2-40B4-BE49-F238E27FC236}">
              <a16:creationId xmlns:a16="http://schemas.microsoft.com/office/drawing/2014/main" id="{00000000-0008-0000-0E00-00001A030000}"/>
            </a:ext>
          </a:extLst>
        </xdr:cNvPr>
        <xdr:cNvSpPr txBox="1"/>
      </xdr:nvSpPr>
      <xdr:spPr>
        <a:xfrm>
          <a:off x="13500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46372</xdr:rowOff>
    </xdr:from>
    <xdr:ext cx="405111" cy="259045"/>
    <xdr:sp macro="" textlink="">
      <xdr:nvSpPr>
        <xdr:cNvPr id="795" name="n_4aveValue【公民館】&#10;有形固定資産減価償却率">
          <a:extLst>
            <a:ext uri="{FF2B5EF4-FFF2-40B4-BE49-F238E27FC236}">
              <a16:creationId xmlns:a16="http://schemas.microsoft.com/office/drawing/2014/main" id="{00000000-0008-0000-0E00-00001B030000}"/>
            </a:ext>
          </a:extLst>
        </xdr:cNvPr>
        <xdr:cNvSpPr txBox="1"/>
      </xdr:nvSpPr>
      <xdr:spPr>
        <a:xfrm>
          <a:off x="12611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20972</xdr:rowOff>
    </xdr:from>
    <xdr:ext cx="405111" cy="259045"/>
    <xdr:sp macro="" textlink="">
      <xdr:nvSpPr>
        <xdr:cNvPr id="796" name="n_1mainValue【公民館】&#10;有形固定資産減価償却率">
          <a:extLst>
            <a:ext uri="{FF2B5EF4-FFF2-40B4-BE49-F238E27FC236}">
              <a16:creationId xmlns:a16="http://schemas.microsoft.com/office/drawing/2014/main" id="{00000000-0008-0000-0E00-00001C030000}"/>
            </a:ext>
          </a:extLst>
        </xdr:cNvPr>
        <xdr:cNvSpPr txBox="1"/>
      </xdr:nvSpPr>
      <xdr:spPr>
        <a:xfrm>
          <a:off x="152660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169563</xdr:rowOff>
    </xdr:from>
    <xdr:ext cx="405111" cy="259045"/>
    <xdr:sp macro="" textlink="">
      <xdr:nvSpPr>
        <xdr:cNvPr id="797" name="n_2mainValue【公民館】&#10;有形固定資産減価償却率">
          <a:extLst>
            <a:ext uri="{FF2B5EF4-FFF2-40B4-BE49-F238E27FC236}">
              <a16:creationId xmlns:a16="http://schemas.microsoft.com/office/drawing/2014/main" id="{00000000-0008-0000-0E00-00001D030000}"/>
            </a:ext>
          </a:extLst>
        </xdr:cNvPr>
        <xdr:cNvSpPr txBox="1"/>
      </xdr:nvSpPr>
      <xdr:spPr>
        <a:xfrm>
          <a:off x="14389744"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5732</xdr:rowOff>
    </xdr:from>
    <xdr:ext cx="405111" cy="259045"/>
    <xdr:sp macro="" textlink="">
      <xdr:nvSpPr>
        <xdr:cNvPr id="798" name="n_3mainValue【公民館】&#10;有形固定資産減価償却率">
          <a:extLst>
            <a:ext uri="{FF2B5EF4-FFF2-40B4-BE49-F238E27FC236}">
              <a16:creationId xmlns:a16="http://schemas.microsoft.com/office/drawing/2014/main" id="{00000000-0008-0000-0E00-00001E030000}"/>
            </a:ext>
          </a:extLst>
        </xdr:cNvPr>
        <xdr:cNvSpPr txBox="1"/>
      </xdr:nvSpPr>
      <xdr:spPr>
        <a:xfrm>
          <a:off x="13500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1922</xdr:rowOff>
    </xdr:from>
    <xdr:ext cx="405111" cy="259045"/>
    <xdr:sp macro="" textlink="">
      <xdr:nvSpPr>
        <xdr:cNvPr id="799" name="n_4mainValue【公民館】&#10;有形固定資産減価償却率">
          <a:extLst>
            <a:ext uri="{FF2B5EF4-FFF2-40B4-BE49-F238E27FC236}">
              <a16:creationId xmlns:a16="http://schemas.microsoft.com/office/drawing/2014/main" id="{00000000-0008-0000-0E00-00001F030000}"/>
            </a:ext>
          </a:extLst>
        </xdr:cNvPr>
        <xdr:cNvSpPr txBox="1"/>
      </xdr:nvSpPr>
      <xdr:spPr>
        <a:xfrm>
          <a:off x="126117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00000000-0008-0000-0E00-00003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flipV="1">
          <a:off x="22160864" y="172364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24" name="【公民館】&#10;一人当たり面積最小値テキスト">
          <a:extLst>
            <a:ext uri="{FF2B5EF4-FFF2-40B4-BE49-F238E27FC236}">
              <a16:creationId xmlns:a16="http://schemas.microsoft.com/office/drawing/2014/main" id="{00000000-0008-0000-0E00-00003803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826" name="【公民館】&#10;一人当たり面積最大値テキスト">
          <a:extLst>
            <a:ext uri="{FF2B5EF4-FFF2-40B4-BE49-F238E27FC236}">
              <a16:creationId xmlns:a16="http://schemas.microsoft.com/office/drawing/2014/main" id="{00000000-0008-0000-0E00-00003A030000}"/>
            </a:ext>
          </a:extLst>
        </xdr:cNvPr>
        <xdr:cNvSpPr txBox="1"/>
      </xdr:nvSpPr>
      <xdr:spPr>
        <a:xfrm>
          <a:off x="22199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7638</xdr:rowOff>
    </xdr:from>
    <xdr:ext cx="469744" cy="259045"/>
    <xdr:sp macro="" textlink="">
      <xdr:nvSpPr>
        <xdr:cNvPr id="828" name="【公民館】&#10;一人当たり面積平均値テキスト">
          <a:extLst>
            <a:ext uri="{FF2B5EF4-FFF2-40B4-BE49-F238E27FC236}">
              <a16:creationId xmlns:a16="http://schemas.microsoft.com/office/drawing/2014/main" id="{00000000-0008-0000-0E00-00003C030000}"/>
            </a:ext>
          </a:extLst>
        </xdr:cNvPr>
        <xdr:cNvSpPr txBox="1"/>
      </xdr:nvSpPr>
      <xdr:spPr>
        <a:xfrm>
          <a:off x="22199600" y="18009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221107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19494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33" name="フローチャート: 判断 832">
          <a:extLst>
            <a:ext uri="{FF2B5EF4-FFF2-40B4-BE49-F238E27FC236}">
              <a16:creationId xmlns:a16="http://schemas.microsoft.com/office/drawing/2014/main" id="{00000000-0008-0000-0E00-000041030000}"/>
            </a:ext>
          </a:extLst>
        </xdr:cNvPr>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33020</xdr:rowOff>
    </xdr:from>
    <xdr:to>
      <xdr:col>116</xdr:col>
      <xdr:colOff>114300</xdr:colOff>
      <xdr:row>104</xdr:row>
      <xdr:rowOff>134620</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221107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55897</xdr:rowOff>
    </xdr:from>
    <xdr:ext cx="469744" cy="259045"/>
    <xdr:sp macro="" textlink="">
      <xdr:nvSpPr>
        <xdr:cNvPr id="840" name="【公民館】&#10;一人当たり面積該当値テキスト">
          <a:extLst>
            <a:ext uri="{FF2B5EF4-FFF2-40B4-BE49-F238E27FC236}">
              <a16:creationId xmlns:a16="http://schemas.microsoft.com/office/drawing/2014/main" id="{00000000-0008-0000-0E00-000048030000}"/>
            </a:ext>
          </a:extLst>
        </xdr:cNvPr>
        <xdr:cNvSpPr txBox="1"/>
      </xdr:nvSpPr>
      <xdr:spPr>
        <a:xfrm>
          <a:off x="22199600"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40639</xdr:rowOff>
    </xdr:from>
    <xdr:to>
      <xdr:col>112</xdr:col>
      <xdr:colOff>38100</xdr:colOff>
      <xdr:row>104</xdr:row>
      <xdr:rowOff>142239</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21272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83820</xdr:rowOff>
    </xdr:from>
    <xdr:to>
      <xdr:col>116</xdr:col>
      <xdr:colOff>63500</xdr:colOff>
      <xdr:row>104</xdr:row>
      <xdr:rowOff>91439</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flipV="1">
          <a:off x="21323300" y="179146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48261</xdr:rowOff>
    </xdr:from>
    <xdr:to>
      <xdr:col>107</xdr:col>
      <xdr:colOff>101600</xdr:colOff>
      <xdr:row>104</xdr:row>
      <xdr:rowOff>149861</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20383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91439</xdr:rowOff>
    </xdr:from>
    <xdr:to>
      <xdr:col>111</xdr:col>
      <xdr:colOff>177800</xdr:colOff>
      <xdr:row>104</xdr:row>
      <xdr:rowOff>99061</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flipV="1">
          <a:off x="20434300" y="17922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48261</xdr:rowOff>
    </xdr:from>
    <xdr:to>
      <xdr:col>102</xdr:col>
      <xdr:colOff>165100</xdr:colOff>
      <xdr:row>104</xdr:row>
      <xdr:rowOff>149861</xdr:rowOff>
    </xdr:to>
    <xdr:sp macro="" textlink="">
      <xdr:nvSpPr>
        <xdr:cNvPr id="845" name="楕円 844">
          <a:extLst>
            <a:ext uri="{FF2B5EF4-FFF2-40B4-BE49-F238E27FC236}">
              <a16:creationId xmlns:a16="http://schemas.microsoft.com/office/drawing/2014/main" id="{00000000-0008-0000-0E00-00004D030000}"/>
            </a:ext>
          </a:extLst>
        </xdr:cNvPr>
        <xdr:cNvSpPr/>
      </xdr:nvSpPr>
      <xdr:spPr>
        <a:xfrm>
          <a:off x="19494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99061</xdr:rowOff>
    </xdr:from>
    <xdr:to>
      <xdr:col>107</xdr:col>
      <xdr:colOff>50800</xdr:colOff>
      <xdr:row>104</xdr:row>
      <xdr:rowOff>99061</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a:off x="19545300" y="1792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48261</xdr:rowOff>
    </xdr:from>
    <xdr:to>
      <xdr:col>98</xdr:col>
      <xdr:colOff>38100</xdr:colOff>
      <xdr:row>104</xdr:row>
      <xdr:rowOff>149861</xdr:rowOff>
    </xdr:to>
    <xdr:sp macro="" textlink="">
      <xdr:nvSpPr>
        <xdr:cNvPr id="847" name="楕円 846">
          <a:extLst>
            <a:ext uri="{FF2B5EF4-FFF2-40B4-BE49-F238E27FC236}">
              <a16:creationId xmlns:a16="http://schemas.microsoft.com/office/drawing/2014/main" id="{00000000-0008-0000-0E00-00004F030000}"/>
            </a:ext>
          </a:extLst>
        </xdr:cNvPr>
        <xdr:cNvSpPr/>
      </xdr:nvSpPr>
      <xdr:spPr>
        <a:xfrm>
          <a:off x="18605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99061</xdr:rowOff>
    </xdr:from>
    <xdr:to>
      <xdr:col>102</xdr:col>
      <xdr:colOff>114300</xdr:colOff>
      <xdr:row>104</xdr:row>
      <xdr:rowOff>99061</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18656300" y="1792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849" name="n_1aveValue【公民館】&#10;一人当たり面積">
          <a:extLst>
            <a:ext uri="{FF2B5EF4-FFF2-40B4-BE49-F238E27FC236}">
              <a16:creationId xmlns:a16="http://schemas.microsoft.com/office/drawing/2014/main" id="{00000000-0008-0000-0E00-000051030000}"/>
            </a:ext>
          </a:extLst>
        </xdr:cNvPr>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11447</xdr:rowOff>
    </xdr:from>
    <xdr:ext cx="469744" cy="259045"/>
    <xdr:sp macro="" textlink="">
      <xdr:nvSpPr>
        <xdr:cNvPr id="850" name="n_2aveValue【公民館】&#10;一人当たり面積">
          <a:extLst>
            <a:ext uri="{FF2B5EF4-FFF2-40B4-BE49-F238E27FC236}">
              <a16:creationId xmlns:a16="http://schemas.microsoft.com/office/drawing/2014/main" id="{00000000-0008-0000-0E00-000052030000}"/>
            </a:ext>
          </a:extLst>
        </xdr:cNvPr>
        <xdr:cNvSpPr txBox="1"/>
      </xdr:nvSpPr>
      <xdr:spPr>
        <a:xfrm>
          <a:off x="20199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167657</xdr:rowOff>
    </xdr:from>
    <xdr:ext cx="469744" cy="259045"/>
    <xdr:sp macro="" textlink="">
      <xdr:nvSpPr>
        <xdr:cNvPr id="851" name="n_3aveValue【公民館】&#10;一人当たり面積">
          <a:extLst>
            <a:ext uri="{FF2B5EF4-FFF2-40B4-BE49-F238E27FC236}">
              <a16:creationId xmlns:a16="http://schemas.microsoft.com/office/drawing/2014/main" id="{00000000-0008-0000-0E00-000053030000}"/>
            </a:ext>
          </a:extLst>
        </xdr:cNvPr>
        <xdr:cNvSpPr txBox="1"/>
      </xdr:nvSpPr>
      <xdr:spPr>
        <a:xfrm>
          <a:off x="19310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852" name="n_4aveValue【公民館】&#10;一人当たり面積">
          <a:extLst>
            <a:ext uri="{FF2B5EF4-FFF2-40B4-BE49-F238E27FC236}">
              <a16:creationId xmlns:a16="http://schemas.microsoft.com/office/drawing/2014/main" id="{00000000-0008-0000-0E00-000054030000}"/>
            </a:ext>
          </a:extLst>
        </xdr:cNvPr>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158766</xdr:rowOff>
    </xdr:from>
    <xdr:ext cx="469744" cy="259045"/>
    <xdr:sp macro="" textlink="">
      <xdr:nvSpPr>
        <xdr:cNvPr id="853" name="n_1mainValue【公民館】&#10;一人当たり面積">
          <a:extLst>
            <a:ext uri="{FF2B5EF4-FFF2-40B4-BE49-F238E27FC236}">
              <a16:creationId xmlns:a16="http://schemas.microsoft.com/office/drawing/2014/main" id="{00000000-0008-0000-0E00-000055030000}"/>
            </a:ext>
          </a:extLst>
        </xdr:cNvPr>
        <xdr:cNvSpPr txBox="1"/>
      </xdr:nvSpPr>
      <xdr:spPr>
        <a:xfrm>
          <a:off x="210757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166388</xdr:rowOff>
    </xdr:from>
    <xdr:ext cx="469744" cy="259045"/>
    <xdr:sp macro="" textlink="">
      <xdr:nvSpPr>
        <xdr:cNvPr id="854" name="n_2mainValue【公民館】&#10;一人当たり面積">
          <a:extLst>
            <a:ext uri="{FF2B5EF4-FFF2-40B4-BE49-F238E27FC236}">
              <a16:creationId xmlns:a16="http://schemas.microsoft.com/office/drawing/2014/main" id="{00000000-0008-0000-0E00-000056030000}"/>
            </a:ext>
          </a:extLst>
        </xdr:cNvPr>
        <xdr:cNvSpPr txBox="1"/>
      </xdr:nvSpPr>
      <xdr:spPr>
        <a:xfrm>
          <a:off x="20199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166388</xdr:rowOff>
    </xdr:from>
    <xdr:ext cx="469744" cy="259045"/>
    <xdr:sp macro="" textlink="">
      <xdr:nvSpPr>
        <xdr:cNvPr id="855" name="n_3mainValue【公民館】&#10;一人当たり面積">
          <a:extLst>
            <a:ext uri="{FF2B5EF4-FFF2-40B4-BE49-F238E27FC236}">
              <a16:creationId xmlns:a16="http://schemas.microsoft.com/office/drawing/2014/main" id="{00000000-0008-0000-0E00-000057030000}"/>
            </a:ext>
          </a:extLst>
        </xdr:cNvPr>
        <xdr:cNvSpPr txBox="1"/>
      </xdr:nvSpPr>
      <xdr:spPr>
        <a:xfrm>
          <a:off x="19310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166388</xdr:rowOff>
    </xdr:from>
    <xdr:ext cx="469744" cy="259045"/>
    <xdr:sp macro="" textlink="">
      <xdr:nvSpPr>
        <xdr:cNvPr id="856" name="n_4mainValue【公民館】&#10;一人当たり面積">
          <a:extLst>
            <a:ext uri="{FF2B5EF4-FFF2-40B4-BE49-F238E27FC236}">
              <a16:creationId xmlns:a16="http://schemas.microsoft.com/office/drawing/2014/main" id="{00000000-0008-0000-0E00-000058030000}"/>
            </a:ext>
          </a:extLst>
        </xdr:cNvPr>
        <xdr:cNvSpPr txBox="1"/>
      </xdr:nvSpPr>
      <xdr:spPr>
        <a:xfrm>
          <a:off x="18421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E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E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比較すると、公営住宅、認定こども園・幼稚園・保育所、学校施設、児童館、公民館は有形固定資産減価償却率が高くなっている。そのうち公営住宅、学校施設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を超えており、老朽化が進んでいる施設であるといえる。</a:t>
          </a:r>
        </a:p>
        <a:p>
          <a:r>
            <a:rPr kumimoji="1" lang="ja-JP" altLang="en-US" sz="1300">
              <a:latin typeface="ＭＳ Ｐゴシック" panose="020B0600070205080204" pitchFamily="50" charset="-128"/>
              <a:ea typeface="ＭＳ Ｐゴシック" panose="020B0600070205080204" pitchFamily="50" charset="-128"/>
            </a:rPr>
            <a:t>公営住宅については、橿原市営住宅整備・管理計画に基づき長寿命化対策等に取り組むことで数値の改善が図られており、今後も同計画に基づき整備、管理を進めていきたい。</a:t>
          </a:r>
        </a:p>
        <a:p>
          <a:r>
            <a:rPr kumimoji="1" lang="ja-JP" altLang="en-US" sz="1300">
              <a:latin typeface="ＭＳ Ｐゴシック" panose="020B0600070205080204" pitchFamily="50" charset="-128"/>
              <a:ea typeface="ＭＳ Ｐゴシック" panose="020B0600070205080204" pitchFamily="50" charset="-128"/>
            </a:rPr>
            <a:t>また、学校施設については、機械設備の導入により、数値の改善が図られている。今後については、橿原市教育施設再配置基本方針や橿原市学校施設整備基本計画に基づき、統廃合や長寿命化改良工事を実施し、数値の改善を図っ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121,444
120,309
39.56
56,854,300
55,484,099
1,220,785
24,314,597
36,322,763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87466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59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133169</xdr:rowOff>
    </xdr:from>
    <xdr:to>
      <xdr:col>24</xdr:col>
      <xdr:colOff>114300</xdr:colOff>
      <xdr:row>38</xdr:row>
      <xdr:rowOff>63319</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111596</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131536</xdr:rowOff>
    </xdr:from>
    <xdr:to>
      <xdr:col>20</xdr:col>
      <xdr:colOff>38100</xdr:colOff>
      <xdr:row>38</xdr:row>
      <xdr:rowOff>61686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10885</xdr:rowOff>
    </xdr:from>
    <xdr:to>
      <xdr:col>24</xdr:col>
      <xdr:colOff>63500</xdr:colOff>
      <xdr:row>38</xdr:row>
      <xdr:rowOff>12519</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52598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93980</xdr:rowOff>
    </xdr:from>
    <xdr:to>
      <xdr:col>15</xdr:col>
      <xdr:colOff>101600</xdr:colOff>
      <xdr:row>38</xdr:row>
      <xdr:rowOff>24130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144780</xdr:rowOff>
    </xdr:from>
    <xdr:to>
      <xdr:col>19</xdr:col>
      <xdr:colOff>177800</xdr:colOff>
      <xdr:row>38</xdr:row>
      <xdr:rowOff>10885</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488430"/>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58057</xdr:rowOff>
    </xdr:from>
    <xdr:to>
      <xdr:col>10</xdr:col>
      <xdr:colOff>165100</xdr:colOff>
      <xdr:row>37</xdr:row>
      <xdr:rowOff>159657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108857</xdr:rowOff>
    </xdr:from>
    <xdr:to>
      <xdr:col>15</xdr:col>
      <xdr:colOff>50800</xdr:colOff>
      <xdr:row>37</xdr:row>
      <xdr:rowOff>144780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4525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22134</xdr:rowOff>
    </xdr:from>
    <xdr:to>
      <xdr:col>6</xdr:col>
      <xdr:colOff>38100</xdr:colOff>
      <xdr:row>37</xdr:row>
      <xdr:rowOff>123734</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72934</xdr:rowOff>
    </xdr:from>
    <xdr:to>
      <xdr:col>10</xdr:col>
      <xdr:colOff>114300</xdr:colOff>
      <xdr:row>37</xdr:row>
      <xdr:rowOff>108857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4165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119034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52812</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150784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114861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F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F00-000076000000}"/>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F00-000078000000}"/>
            </a:ext>
          </a:extLst>
        </xdr:cNvPr>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7455</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F00-00007A000000}"/>
            </a:ext>
          </a:extLst>
        </xdr:cNvPr>
        <xdr:cNvSpPr txBox="1"/>
      </xdr:nvSpPr>
      <xdr:spPr>
        <a:xfrm>
          <a:off x="10515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58057</xdr:rowOff>
    </xdr:from>
    <xdr:to>
      <xdr:col>55</xdr:col>
      <xdr:colOff>50800</xdr:colOff>
      <xdr:row>40</xdr:row>
      <xdr:rowOff>159657</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10426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36484</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F00-000086000000}"/>
            </a:ext>
          </a:extLst>
        </xdr:cNvPr>
        <xdr:cNvSpPr txBox="1"/>
      </xdr:nvSpPr>
      <xdr:spPr>
        <a:xfrm>
          <a:off x="10515600"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58057</xdr:rowOff>
    </xdr:from>
    <xdr:to>
      <xdr:col>50</xdr:col>
      <xdr:colOff>165100</xdr:colOff>
      <xdr:row>40</xdr:row>
      <xdr:rowOff>159657</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9588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108857</xdr:rowOff>
    </xdr:from>
    <xdr:to>
      <xdr:col>55</xdr:col>
      <xdr:colOff>0</xdr:colOff>
      <xdr:row>40</xdr:row>
      <xdr:rowOff>108857</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9639300" y="6966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58057</xdr:rowOff>
    </xdr:from>
    <xdr:to>
      <xdr:col>46</xdr:col>
      <xdr:colOff>38100</xdr:colOff>
      <xdr:row>40</xdr:row>
      <xdr:rowOff>159657</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8699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108857</xdr:rowOff>
    </xdr:from>
    <xdr:to>
      <xdr:col>50</xdr:col>
      <xdr:colOff>114300</xdr:colOff>
      <xdr:row>40</xdr:row>
      <xdr:rowOff>108857</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8750300" y="696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58057</xdr:rowOff>
    </xdr:from>
    <xdr:to>
      <xdr:col>41</xdr:col>
      <xdr:colOff>101600</xdr:colOff>
      <xdr:row>40</xdr:row>
      <xdr:rowOff>159657</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7810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108857</xdr:rowOff>
    </xdr:from>
    <xdr:to>
      <xdr:col>45</xdr:col>
      <xdr:colOff>177800</xdr:colOff>
      <xdr:row>40</xdr:row>
      <xdr:rowOff>108857</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861300" y="696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58057</xdr:rowOff>
    </xdr:from>
    <xdr:to>
      <xdr:col>36</xdr:col>
      <xdr:colOff>165100</xdr:colOff>
      <xdr:row>40</xdr:row>
      <xdr:rowOff>159657</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6921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108857</xdr:rowOff>
    </xdr:from>
    <xdr:to>
      <xdr:col>41</xdr:col>
      <xdr:colOff>50800</xdr:colOff>
      <xdr:row>40</xdr:row>
      <xdr:rowOff>108857</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6972300" y="696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70049</xdr:rowOff>
    </xdr:from>
    <xdr:ext cx="469744" cy="259045"/>
    <xdr:sp macro="" textlink="">
      <xdr:nvSpPr>
        <xdr:cNvPr id="143" name="n_1aveValue【図書館】&#10;一人当たり面積">
          <a:extLst>
            <a:ext uri="{FF2B5EF4-FFF2-40B4-BE49-F238E27FC236}">
              <a16:creationId xmlns:a16="http://schemas.microsoft.com/office/drawing/2014/main" id="{00000000-0008-0000-0F00-00008F000000}"/>
            </a:ext>
          </a:extLst>
        </xdr:cNvPr>
        <xdr:cNvSpPr txBox="1"/>
      </xdr:nvSpPr>
      <xdr:spPr>
        <a:xfrm>
          <a:off x="93917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4" name="n_2aveValue【図書館】&#10;一人当たり面積">
          <a:extLst>
            <a:ext uri="{FF2B5EF4-FFF2-40B4-BE49-F238E27FC236}">
              <a16:creationId xmlns:a16="http://schemas.microsoft.com/office/drawing/2014/main" id="{00000000-0008-0000-0F00-000090000000}"/>
            </a:ext>
          </a:extLst>
        </xdr:cNvPr>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102705</xdr:rowOff>
    </xdr:from>
    <xdr:ext cx="469744" cy="259045"/>
    <xdr:sp macro="" textlink="">
      <xdr:nvSpPr>
        <xdr:cNvPr id="145" name="n_3aveValue【図書館】&#10;一人当たり面積">
          <a:extLst>
            <a:ext uri="{FF2B5EF4-FFF2-40B4-BE49-F238E27FC236}">
              <a16:creationId xmlns:a16="http://schemas.microsoft.com/office/drawing/2014/main" id="{00000000-0008-0000-0F00-000091000000}"/>
            </a:ext>
          </a:extLst>
        </xdr:cNvPr>
        <xdr:cNvSpPr txBox="1"/>
      </xdr:nvSpPr>
      <xdr:spPr>
        <a:xfrm>
          <a:off x="7626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102705</xdr:rowOff>
    </xdr:from>
    <xdr:ext cx="469744" cy="259045"/>
    <xdr:sp macro="" textlink="">
      <xdr:nvSpPr>
        <xdr:cNvPr id="146" name="n_4aveValue【図書館】&#10;一人当たり面積">
          <a:extLst>
            <a:ext uri="{FF2B5EF4-FFF2-40B4-BE49-F238E27FC236}">
              <a16:creationId xmlns:a16="http://schemas.microsoft.com/office/drawing/2014/main" id="{00000000-0008-0000-0F00-000092000000}"/>
            </a:ext>
          </a:extLst>
        </xdr:cNvPr>
        <xdr:cNvSpPr txBox="1"/>
      </xdr:nvSpPr>
      <xdr:spPr>
        <a:xfrm>
          <a:off x="6737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150784</xdr:rowOff>
    </xdr:from>
    <xdr:ext cx="469744" cy="259045"/>
    <xdr:sp macro="" textlink="">
      <xdr:nvSpPr>
        <xdr:cNvPr id="147" name="n_1mainValue【図書館】&#10;一人当たり面積">
          <a:extLst>
            <a:ext uri="{FF2B5EF4-FFF2-40B4-BE49-F238E27FC236}">
              <a16:creationId xmlns:a16="http://schemas.microsoft.com/office/drawing/2014/main" id="{00000000-0008-0000-0F00-000093000000}"/>
            </a:ext>
          </a:extLst>
        </xdr:cNvPr>
        <xdr:cNvSpPr txBox="1"/>
      </xdr:nvSpPr>
      <xdr:spPr>
        <a:xfrm>
          <a:off x="93917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150784</xdr:rowOff>
    </xdr:from>
    <xdr:ext cx="469744" cy="259045"/>
    <xdr:sp macro="" textlink="">
      <xdr:nvSpPr>
        <xdr:cNvPr id="148" name="n_2mainValue【図書館】&#10;一人当たり面積">
          <a:extLst>
            <a:ext uri="{FF2B5EF4-FFF2-40B4-BE49-F238E27FC236}">
              <a16:creationId xmlns:a16="http://schemas.microsoft.com/office/drawing/2014/main" id="{00000000-0008-0000-0F00-000094000000}"/>
            </a:ext>
          </a:extLst>
        </xdr:cNvPr>
        <xdr:cNvSpPr txBox="1"/>
      </xdr:nvSpPr>
      <xdr:spPr>
        <a:xfrm>
          <a:off x="8515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150784</xdr:rowOff>
    </xdr:from>
    <xdr:ext cx="469744" cy="259045"/>
    <xdr:sp macro="" textlink="">
      <xdr:nvSpPr>
        <xdr:cNvPr id="149" name="n_3mainValue【図書館】&#10;一人当たり面積">
          <a:extLst>
            <a:ext uri="{FF2B5EF4-FFF2-40B4-BE49-F238E27FC236}">
              <a16:creationId xmlns:a16="http://schemas.microsoft.com/office/drawing/2014/main" id="{00000000-0008-0000-0F00-000095000000}"/>
            </a:ext>
          </a:extLst>
        </xdr:cNvPr>
        <xdr:cNvSpPr txBox="1"/>
      </xdr:nvSpPr>
      <xdr:spPr>
        <a:xfrm>
          <a:off x="7626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150784</xdr:rowOff>
    </xdr:from>
    <xdr:ext cx="469744" cy="259045"/>
    <xdr:sp macro="" textlink="">
      <xdr:nvSpPr>
        <xdr:cNvPr id="150" name="n_4mainValue【図書館】&#10;一人当たり面積">
          <a:extLst>
            <a:ext uri="{FF2B5EF4-FFF2-40B4-BE49-F238E27FC236}">
              <a16:creationId xmlns:a16="http://schemas.microsoft.com/office/drawing/2014/main" id="{00000000-0008-0000-0F00-000096000000}"/>
            </a:ext>
          </a:extLst>
        </xdr:cNvPr>
        <xdr:cNvSpPr txBox="1"/>
      </xdr:nvSpPr>
      <xdr:spPr>
        <a:xfrm>
          <a:off x="6737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0000000-0008-0000-0F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00000000-0008-0000-0F00-0000B0000000}"/>
            </a:ext>
          </a:extLst>
        </xdr:cNvPr>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0000000-0008-0000-0F00-0000B2000000}"/>
            </a:ext>
          </a:extLst>
        </xdr:cNvPr>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0000000-0008-0000-0F00-0000B4000000}"/>
            </a:ext>
          </a:extLst>
        </xdr:cNvPr>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45847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128287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F00-0000C0000000}"/>
            </a:ext>
          </a:extLst>
        </xdr:cNvPr>
        <xdr:cNvSpPr txBox="1"/>
      </xdr:nvSpPr>
      <xdr:spPr>
        <a:xfrm>
          <a:off x="4673600"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55880</xdr:rowOff>
    </xdr:from>
    <xdr:to>
      <xdr:col>20</xdr:col>
      <xdr:colOff>38100</xdr:colOff>
      <xdr:row>59</xdr:row>
      <xdr:rowOff>157480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3746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106680</xdr:rowOff>
    </xdr:from>
    <xdr:to>
      <xdr:col>24</xdr:col>
      <xdr:colOff>63500</xdr:colOff>
      <xdr:row>59</xdr:row>
      <xdr:rowOff>156210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3797300" y="102222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xdr:rowOff>
    </xdr:from>
    <xdr:to>
      <xdr:col>15</xdr:col>
      <xdr:colOff>101600</xdr:colOff>
      <xdr:row>59</xdr:row>
      <xdr:rowOff>115570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2857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64770</xdr:rowOff>
    </xdr:from>
    <xdr:to>
      <xdr:col>19</xdr:col>
      <xdr:colOff>177800</xdr:colOff>
      <xdr:row>59</xdr:row>
      <xdr:rowOff>106680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908300" y="10180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968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19050</xdr:rowOff>
    </xdr:from>
    <xdr:to>
      <xdr:col>15</xdr:col>
      <xdr:colOff>50800</xdr:colOff>
      <xdr:row>59</xdr:row>
      <xdr:rowOff>64770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2019300" y="10134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109220</xdr:rowOff>
    </xdr:from>
    <xdr:to>
      <xdr:col>6</xdr:col>
      <xdr:colOff>38100</xdr:colOff>
      <xdr:row>59</xdr:row>
      <xdr:rowOff>39370</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1079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160020</xdr:rowOff>
    </xdr:from>
    <xdr:to>
      <xdr:col>10</xdr:col>
      <xdr:colOff>114300</xdr:colOff>
      <xdr:row>59</xdr:row>
      <xdr:rowOff>19050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130300" y="10104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201" name="n_1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202" name="n_2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3" name="n_3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4" name="n_4ave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2557</xdr:rowOff>
    </xdr:from>
    <xdr:ext cx="405111" cy="259045"/>
    <xdr:sp macro="" textlink="">
      <xdr:nvSpPr>
        <xdr:cNvPr id="205" name="n_1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35820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132097</xdr:rowOff>
    </xdr:from>
    <xdr:ext cx="405111" cy="259045"/>
    <xdr:sp macro="" textlink="">
      <xdr:nvSpPr>
        <xdr:cNvPr id="206" name="n_2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2705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207" name="n_3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55897</xdr:rowOff>
    </xdr:from>
    <xdr:ext cx="405111" cy="259045"/>
    <xdr:sp macro="" textlink="">
      <xdr:nvSpPr>
        <xdr:cNvPr id="208" name="n_4mainValue【体育館・プール】&#10;有形固定資産減価償却率">
          <a:extLst>
            <a:ext uri="{FF2B5EF4-FFF2-40B4-BE49-F238E27FC236}">
              <a16:creationId xmlns:a16="http://schemas.microsoft.com/office/drawing/2014/main" id="{00000000-0008-0000-0F00-0000D0000000}"/>
            </a:ext>
          </a:extLst>
        </xdr:cNvPr>
        <xdr:cNvSpPr txBox="1"/>
      </xdr:nvSpPr>
      <xdr:spPr>
        <a:xfrm>
          <a:off x="927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F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F00-0000E9000000}"/>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F00-0000EB000000}"/>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F00-0000ED000000}"/>
            </a:ext>
          </a:extLst>
        </xdr:cNvPr>
        <xdr:cNvSpPr txBox="1"/>
      </xdr:nvSpPr>
      <xdr:spPr>
        <a:xfrm>
          <a:off x="10515600" y="1050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109220</xdr:rowOff>
    </xdr:from>
    <xdr:to>
      <xdr:col>55</xdr:col>
      <xdr:colOff>50800</xdr:colOff>
      <xdr:row>61</xdr:row>
      <xdr:rowOff>39370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10426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132097</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F00-0000F9000000}"/>
            </a:ext>
          </a:extLst>
        </xdr:cNvPr>
        <xdr:cNvSpPr txBox="1"/>
      </xdr:nvSpPr>
      <xdr:spPr>
        <a:xfrm>
          <a:off x="10515600"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109220</xdr:rowOff>
    </xdr:from>
    <xdr:to>
      <xdr:col>50</xdr:col>
      <xdr:colOff>165100</xdr:colOff>
      <xdr:row>61</xdr:row>
      <xdr:rowOff>39370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958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160020</xdr:rowOff>
    </xdr:from>
    <xdr:to>
      <xdr:col>55</xdr:col>
      <xdr:colOff>0</xdr:colOff>
      <xdr:row>60</xdr:row>
      <xdr:rowOff>160020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9639300" y="1044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113030</xdr:rowOff>
    </xdr:from>
    <xdr:to>
      <xdr:col>46</xdr:col>
      <xdr:colOff>38100</xdr:colOff>
      <xdr:row>61</xdr:row>
      <xdr:rowOff>43180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8699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160020</xdr:rowOff>
    </xdr:from>
    <xdr:to>
      <xdr:col>50</xdr:col>
      <xdr:colOff>114300</xdr:colOff>
      <xdr:row>60</xdr:row>
      <xdr:rowOff>163830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8750300" y="10447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101600</xdr:rowOff>
    </xdr:from>
    <xdr:to>
      <xdr:col>41</xdr:col>
      <xdr:colOff>101600</xdr:colOff>
      <xdr:row>61</xdr:row>
      <xdr:rowOff>31750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7810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152400</xdr:rowOff>
    </xdr:from>
    <xdr:to>
      <xdr:col>45</xdr:col>
      <xdr:colOff>177800</xdr:colOff>
      <xdr:row>60</xdr:row>
      <xdr:rowOff>163830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861300" y="104394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120650</xdr:rowOff>
    </xdr:from>
    <xdr:to>
      <xdr:col>36</xdr:col>
      <xdr:colOff>165100</xdr:colOff>
      <xdr:row>61</xdr:row>
      <xdr:rowOff>50800</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6921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152400</xdr:rowOff>
    </xdr:from>
    <xdr:to>
      <xdr:col>41</xdr:col>
      <xdr:colOff>50800</xdr:colOff>
      <xdr:row>61</xdr:row>
      <xdr:rowOff>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6972300" y="10439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8" name="n_1aveValue【体育館・プール】&#10;一人当たり面積">
          <a:extLst>
            <a:ext uri="{FF2B5EF4-FFF2-40B4-BE49-F238E27FC236}">
              <a16:creationId xmlns:a16="http://schemas.microsoft.com/office/drawing/2014/main" id="{00000000-0008-0000-0F00-000002010000}"/>
            </a:ext>
          </a:extLst>
        </xdr:cNvPr>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17</xdr:rowOff>
    </xdr:from>
    <xdr:ext cx="469744" cy="259045"/>
    <xdr:sp macro="" textlink="">
      <xdr:nvSpPr>
        <xdr:cNvPr id="259" name="n_2aveValue【体育館・プール】&#10;一人当たり面積">
          <a:extLst>
            <a:ext uri="{FF2B5EF4-FFF2-40B4-BE49-F238E27FC236}">
              <a16:creationId xmlns:a16="http://schemas.microsoft.com/office/drawing/2014/main" id="{00000000-0008-0000-0F00-000003010000}"/>
            </a:ext>
          </a:extLst>
        </xdr:cNvPr>
        <xdr:cNvSpPr txBox="1"/>
      </xdr:nvSpPr>
      <xdr:spPr>
        <a:xfrm>
          <a:off x="85154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3827</xdr:rowOff>
    </xdr:from>
    <xdr:ext cx="469744" cy="259045"/>
    <xdr:sp macro="" textlink="">
      <xdr:nvSpPr>
        <xdr:cNvPr id="260" name="n_3aveValue【体育館・プール】&#10;一人当たり面積">
          <a:extLst>
            <a:ext uri="{FF2B5EF4-FFF2-40B4-BE49-F238E27FC236}">
              <a16:creationId xmlns:a16="http://schemas.microsoft.com/office/drawing/2014/main" id="{00000000-0008-0000-0F00-000004010000}"/>
            </a:ext>
          </a:extLst>
        </xdr:cNvPr>
        <xdr:cNvSpPr txBox="1"/>
      </xdr:nvSpPr>
      <xdr:spPr>
        <a:xfrm>
          <a:off x="7626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15257</xdr:rowOff>
    </xdr:from>
    <xdr:ext cx="469744" cy="259045"/>
    <xdr:sp macro="" textlink="">
      <xdr:nvSpPr>
        <xdr:cNvPr id="261" name="n_4aveValue【体育館・プール】&#10;一人当たり面積">
          <a:extLst>
            <a:ext uri="{FF2B5EF4-FFF2-40B4-BE49-F238E27FC236}">
              <a16:creationId xmlns:a16="http://schemas.microsoft.com/office/drawing/2014/main" id="{00000000-0008-0000-0F00-000005010000}"/>
            </a:ext>
          </a:extLst>
        </xdr:cNvPr>
        <xdr:cNvSpPr txBox="1"/>
      </xdr:nvSpPr>
      <xdr:spPr>
        <a:xfrm>
          <a:off x="6737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55897</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F00-000006010000}"/>
            </a:ext>
          </a:extLst>
        </xdr:cNvPr>
        <xdr:cNvSpPr txBox="1"/>
      </xdr:nvSpPr>
      <xdr:spPr>
        <a:xfrm>
          <a:off x="9391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59707</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F00-000007010000}"/>
            </a:ext>
          </a:extLst>
        </xdr:cNvPr>
        <xdr:cNvSpPr txBox="1"/>
      </xdr:nvSpPr>
      <xdr:spPr>
        <a:xfrm>
          <a:off x="8515427"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48277</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F00-000008010000}"/>
            </a:ext>
          </a:extLst>
        </xdr:cNvPr>
        <xdr:cNvSpPr txBox="1"/>
      </xdr:nvSpPr>
      <xdr:spPr>
        <a:xfrm>
          <a:off x="7626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67327</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F00-000009010000}"/>
            </a:ext>
          </a:extLst>
        </xdr:cNvPr>
        <xdr:cNvSpPr txBox="1"/>
      </xdr:nvSpPr>
      <xdr:spPr>
        <a:xfrm>
          <a:off x="6737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a:extLst>
            <a:ext uri="{FF2B5EF4-FFF2-40B4-BE49-F238E27FC236}">
              <a16:creationId xmlns:a16="http://schemas.microsoft.com/office/drawing/2014/main" id="{00000000-0008-0000-0F00-00002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flipV="1">
          <a:off x="4634865" y="13215257"/>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93" name="【福祉施設】&#10;有形固定資産減価償却率最小値テキスト">
          <a:extLst>
            <a:ext uri="{FF2B5EF4-FFF2-40B4-BE49-F238E27FC236}">
              <a16:creationId xmlns:a16="http://schemas.microsoft.com/office/drawing/2014/main" id="{00000000-0008-0000-0F00-000025010000}"/>
            </a:ext>
          </a:extLst>
        </xdr:cNvPr>
        <xdr:cNvSpPr txBox="1"/>
      </xdr:nvSpPr>
      <xdr:spPr>
        <a:xfrm>
          <a:off x="4673600" y="1479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546600" y="147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95" name="【福祉施設】&#10;有形固定資産減価償却率最大値テキスト">
          <a:extLst>
            <a:ext uri="{FF2B5EF4-FFF2-40B4-BE49-F238E27FC236}">
              <a16:creationId xmlns:a16="http://schemas.microsoft.com/office/drawing/2014/main" id="{00000000-0008-0000-0F00-000027010000}"/>
            </a:ext>
          </a:extLst>
        </xdr:cNvPr>
        <xdr:cNvSpPr txBox="1"/>
      </xdr:nvSpPr>
      <xdr:spPr>
        <a:xfrm>
          <a:off x="4673600" y="1299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4546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108148</xdr:rowOff>
    </xdr:from>
    <xdr:ext cx="405111" cy="259045"/>
    <xdr:sp macro="" textlink="">
      <xdr:nvSpPr>
        <xdr:cNvPr id="297" name="【福祉施設】&#10;有形固定資産減価償却率平均値テキスト">
          <a:extLst>
            <a:ext uri="{FF2B5EF4-FFF2-40B4-BE49-F238E27FC236}">
              <a16:creationId xmlns:a16="http://schemas.microsoft.com/office/drawing/2014/main" id="{00000000-0008-0000-0F00-000029010000}"/>
            </a:ext>
          </a:extLst>
        </xdr:cNvPr>
        <xdr:cNvSpPr txBox="1"/>
      </xdr:nvSpPr>
      <xdr:spPr>
        <a:xfrm>
          <a:off x="467360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45847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82006</xdr:rowOff>
    </xdr:from>
    <xdr:to>
      <xdr:col>20</xdr:col>
      <xdr:colOff>38100</xdr:colOff>
      <xdr:row>81</xdr:row>
      <xdr:rowOff>12156</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37465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1968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3629</xdr:rowOff>
    </xdr:from>
    <xdr:to>
      <xdr:col>6</xdr:col>
      <xdr:colOff>38100</xdr:colOff>
      <xdr:row>80</xdr:row>
      <xdr:rowOff>105229</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0795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68597</xdr:rowOff>
    </xdr:from>
    <xdr:ext cx="405111" cy="259045"/>
    <xdr:sp macro="" textlink="">
      <xdr:nvSpPr>
        <xdr:cNvPr id="309" name="【福祉施設】&#10;有形固定資産減価償却率該当値テキスト">
          <a:extLst>
            <a:ext uri="{FF2B5EF4-FFF2-40B4-BE49-F238E27FC236}">
              <a16:creationId xmlns:a16="http://schemas.microsoft.com/office/drawing/2014/main" id="{00000000-0008-0000-0F00-000035010000}"/>
            </a:ext>
          </a:extLst>
        </xdr:cNvPr>
        <xdr:cNvSpPr txBox="1"/>
      </xdr:nvSpPr>
      <xdr:spPr>
        <a:xfrm>
          <a:off x="4673600"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15058</xdr:rowOff>
    </xdr:from>
    <xdr:to>
      <xdr:col>20</xdr:col>
      <xdr:colOff>38100</xdr:colOff>
      <xdr:row>81</xdr:row>
      <xdr:rowOff>116658</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3746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65858</xdr:rowOff>
    </xdr:from>
    <xdr:to>
      <xdr:col>24</xdr:col>
      <xdr:colOff>63500</xdr:colOff>
      <xdr:row>81</xdr:row>
      <xdr:rowOff>140970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3797300" y="13953308"/>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114663</xdr:rowOff>
    </xdr:from>
    <xdr:to>
      <xdr:col>15</xdr:col>
      <xdr:colOff>101600</xdr:colOff>
      <xdr:row>81</xdr:row>
      <xdr:rowOff>44813</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2857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165463</xdr:rowOff>
    </xdr:from>
    <xdr:to>
      <xdr:col>19</xdr:col>
      <xdr:colOff>177800</xdr:colOff>
      <xdr:row>81</xdr:row>
      <xdr:rowOff>65858</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2908300" y="1388146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36286</xdr:rowOff>
    </xdr:from>
    <xdr:to>
      <xdr:col>10</xdr:col>
      <xdr:colOff>165100</xdr:colOff>
      <xdr:row>80</xdr:row>
      <xdr:rowOff>137886</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968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87086</xdr:rowOff>
    </xdr:from>
    <xdr:to>
      <xdr:col>15</xdr:col>
      <xdr:colOff>50800</xdr:colOff>
      <xdr:row>80</xdr:row>
      <xdr:rowOff>165463</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2019300" y="1380308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162016</xdr:rowOff>
    </xdr:from>
    <xdr:to>
      <xdr:col>6</xdr:col>
      <xdr:colOff>38100</xdr:colOff>
      <xdr:row>80</xdr:row>
      <xdr:rowOff>92166</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1079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41366</xdr:rowOff>
    </xdr:from>
    <xdr:to>
      <xdr:col>10</xdr:col>
      <xdr:colOff>114300</xdr:colOff>
      <xdr:row>80</xdr:row>
      <xdr:rowOff>87086</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130300" y="137573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28683</xdr:rowOff>
    </xdr:from>
    <xdr:ext cx="405111" cy="259045"/>
    <xdr:sp macro="" textlink="">
      <xdr:nvSpPr>
        <xdr:cNvPr id="318" name="n_1aveValue【福祉施設】&#10;有形固定資産減価償却率">
          <a:extLst>
            <a:ext uri="{FF2B5EF4-FFF2-40B4-BE49-F238E27FC236}">
              <a16:creationId xmlns:a16="http://schemas.microsoft.com/office/drawing/2014/main" id="{00000000-0008-0000-0F00-00003E010000}"/>
            </a:ext>
          </a:extLst>
        </xdr:cNvPr>
        <xdr:cNvSpPr txBox="1"/>
      </xdr:nvSpPr>
      <xdr:spPr>
        <a:xfrm>
          <a:off x="35820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319" name="n_2aveValue【福祉施設】&#10;有形固定資産減価償却率">
          <a:extLst>
            <a:ext uri="{FF2B5EF4-FFF2-40B4-BE49-F238E27FC236}">
              <a16:creationId xmlns:a16="http://schemas.microsoft.com/office/drawing/2014/main" id="{00000000-0008-0000-0F00-00003F010000}"/>
            </a:ext>
          </a:extLst>
        </xdr:cNvPr>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320" name="n_3aveValue【福祉施設】&#10;有形固定資産減価償却率">
          <a:extLst>
            <a:ext uri="{FF2B5EF4-FFF2-40B4-BE49-F238E27FC236}">
              <a16:creationId xmlns:a16="http://schemas.microsoft.com/office/drawing/2014/main" id="{00000000-0008-0000-0F00-000040010000}"/>
            </a:ext>
          </a:extLst>
        </xdr:cNvPr>
        <xdr:cNvSpPr txBox="1"/>
      </xdr:nvSpPr>
      <xdr:spPr>
        <a:xfrm>
          <a:off x="1816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96356</xdr:rowOff>
    </xdr:from>
    <xdr:ext cx="405111" cy="259045"/>
    <xdr:sp macro="" textlink="">
      <xdr:nvSpPr>
        <xdr:cNvPr id="321" name="n_4aveValue【福祉施設】&#10;有形固定資産減価償却率">
          <a:extLst>
            <a:ext uri="{FF2B5EF4-FFF2-40B4-BE49-F238E27FC236}">
              <a16:creationId xmlns:a16="http://schemas.microsoft.com/office/drawing/2014/main" id="{00000000-0008-0000-0F00-000041010000}"/>
            </a:ext>
          </a:extLst>
        </xdr:cNvPr>
        <xdr:cNvSpPr txBox="1"/>
      </xdr:nvSpPr>
      <xdr:spPr>
        <a:xfrm>
          <a:off x="927744" y="1381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107785</xdr:rowOff>
    </xdr:from>
    <xdr:ext cx="405111" cy="259045"/>
    <xdr:sp macro="" textlink="">
      <xdr:nvSpPr>
        <xdr:cNvPr id="322" name="n_1mainValue【福祉施設】&#10;有形固定資産減価償却率">
          <a:extLst>
            <a:ext uri="{FF2B5EF4-FFF2-40B4-BE49-F238E27FC236}">
              <a16:creationId xmlns:a16="http://schemas.microsoft.com/office/drawing/2014/main" id="{00000000-0008-0000-0F00-000042010000}"/>
            </a:ext>
          </a:extLst>
        </xdr:cNvPr>
        <xdr:cNvSpPr txBox="1"/>
      </xdr:nvSpPr>
      <xdr:spPr>
        <a:xfrm>
          <a:off x="3582044" y="1399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35940</xdr:rowOff>
    </xdr:from>
    <xdr:ext cx="405111" cy="259045"/>
    <xdr:sp macro="" textlink="">
      <xdr:nvSpPr>
        <xdr:cNvPr id="323" name="n_2mainValue【福祉施設】&#10;有形固定資産減価償却率">
          <a:extLst>
            <a:ext uri="{FF2B5EF4-FFF2-40B4-BE49-F238E27FC236}">
              <a16:creationId xmlns:a16="http://schemas.microsoft.com/office/drawing/2014/main" id="{00000000-0008-0000-0F00-000043010000}"/>
            </a:ext>
          </a:extLst>
        </xdr:cNvPr>
        <xdr:cNvSpPr txBox="1"/>
      </xdr:nvSpPr>
      <xdr:spPr>
        <a:xfrm>
          <a:off x="2705744" y="1392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129013</xdr:rowOff>
    </xdr:from>
    <xdr:ext cx="405111" cy="259045"/>
    <xdr:sp macro="" textlink="">
      <xdr:nvSpPr>
        <xdr:cNvPr id="324" name="n_3mainValue【福祉施設】&#10;有形固定資産減価償却率">
          <a:extLst>
            <a:ext uri="{FF2B5EF4-FFF2-40B4-BE49-F238E27FC236}">
              <a16:creationId xmlns:a16="http://schemas.microsoft.com/office/drawing/2014/main" id="{00000000-0008-0000-0F00-000044010000}"/>
            </a:ext>
          </a:extLst>
        </xdr:cNvPr>
        <xdr:cNvSpPr txBox="1"/>
      </xdr:nvSpPr>
      <xdr:spPr>
        <a:xfrm>
          <a:off x="1816744" y="1384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108693</xdr:rowOff>
    </xdr:from>
    <xdr:ext cx="405111" cy="259045"/>
    <xdr:sp macro="" textlink="">
      <xdr:nvSpPr>
        <xdr:cNvPr id="325" name="n_4mainValue【福祉施設】&#10;有形固定資産減価償却率">
          <a:extLst>
            <a:ext uri="{FF2B5EF4-FFF2-40B4-BE49-F238E27FC236}">
              <a16:creationId xmlns:a16="http://schemas.microsoft.com/office/drawing/2014/main" id="{00000000-0008-0000-0F00-000045010000}"/>
            </a:ext>
          </a:extLst>
        </xdr:cNvPr>
        <xdr:cNvSpPr txBox="1"/>
      </xdr:nvSpPr>
      <xdr:spPr>
        <a:xfrm>
          <a:off x="9277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00000000-0008-0000-0F00-00005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flipV="1">
          <a:off x="10476865"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50" name="【福祉施設】&#10;一人当たり面積最小値テキスト">
          <a:extLst>
            <a:ext uri="{FF2B5EF4-FFF2-40B4-BE49-F238E27FC236}">
              <a16:creationId xmlns:a16="http://schemas.microsoft.com/office/drawing/2014/main" id="{00000000-0008-0000-0F00-00005E010000}"/>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52" name="【福祉施設】&#10;一人当たり面積最大値テキスト">
          <a:extLst>
            <a:ext uri="{FF2B5EF4-FFF2-40B4-BE49-F238E27FC236}">
              <a16:creationId xmlns:a16="http://schemas.microsoft.com/office/drawing/2014/main" id="{00000000-0008-0000-0F00-000060010000}"/>
            </a:ext>
          </a:extLst>
        </xdr:cNvPr>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111777</xdr:rowOff>
    </xdr:from>
    <xdr:ext cx="469744" cy="259045"/>
    <xdr:sp macro="" textlink="">
      <xdr:nvSpPr>
        <xdr:cNvPr id="354" name="【福祉施設】&#10;一人当たり面積平均値テキスト">
          <a:extLst>
            <a:ext uri="{FF2B5EF4-FFF2-40B4-BE49-F238E27FC236}">
              <a16:creationId xmlns:a16="http://schemas.microsoft.com/office/drawing/2014/main" id="{00000000-0008-0000-0F00-000062010000}"/>
            </a:ext>
          </a:extLst>
        </xdr:cNvPr>
        <xdr:cNvSpPr txBox="1"/>
      </xdr:nvSpPr>
      <xdr:spPr>
        <a:xfrm>
          <a:off x="10515600" y="1399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6921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114300</xdr:rowOff>
    </xdr:from>
    <xdr:to>
      <xdr:col>55</xdr:col>
      <xdr:colOff>50800</xdr:colOff>
      <xdr:row>83</xdr:row>
      <xdr:rowOff>44450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104267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92727</xdr:rowOff>
    </xdr:from>
    <xdr:ext cx="469744" cy="259045"/>
    <xdr:sp macro="" textlink="">
      <xdr:nvSpPr>
        <xdr:cNvPr id="366" name="【福祉施設】&#10;一人当たり面積該当値テキスト">
          <a:extLst>
            <a:ext uri="{FF2B5EF4-FFF2-40B4-BE49-F238E27FC236}">
              <a16:creationId xmlns:a16="http://schemas.microsoft.com/office/drawing/2014/main" id="{00000000-0008-0000-0F00-00006E010000}"/>
            </a:ext>
          </a:extLst>
        </xdr:cNvPr>
        <xdr:cNvSpPr txBox="1"/>
      </xdr:nvSpPr>
      <xdr:spPr>
        <a:xfrm>
          <a:off x="10515600"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114300</xdr:rowOff>
    </xdr:from>
    <xdr:to>
      <xdr:col>50</xdr:col>
      <xdr:colOff>165100</xdr:colOff>
      <xdr:row>83</xdr:row>
      <xdr:rowOff>44450</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9588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165100</xdr:rowOff>
    </xdr:from>
    <xdr:to>
      <xdr:col>55</xdr:col>
      <xdr:colOff>0</xdr:colOff>
      <xdr:row>82</xdr:row>
      <xdr:rowOff>165100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9639300" y="14224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127000</xdr:rowOff>
    </xdr:from>
    <xdr:to>
      <xdr:col>46</xdr:col>
      <xdr:colOff>38100</xdr:colOff>
      <xdr:row>83</xdr:row>
      <xdr:rowOff>57150</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86995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165100</xdr:rowOff>
    </xdr:from>
    <xdr:to>
      <xdr:col>50</xdr:col>
      <xdr:colOff>114300</xdr:colOff>
      <xdr:row>83</xdr:row>
      <xdr:rowOff>6350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8750300" y="1422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139700</xdr:rowOff>
    </xdr:from>
    <xdr:to>
      <xdr:col>41</xdr:col>
      <xdr:colOff>101600</xdr:colOff>
      <xdr:row>83</xdr:row>
      <xdr:rowOff>69850</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7810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6350</xdr:rowOff>
    </xdr:from>
    <xdr:to>
      <xdr:col>45</xdr:col>
      <xdr:colOff>177800</xdr:colOff>
      <xdr:row>83</xdr:row>
      <xdr:rowOff>19050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flipV="1">
          <a:off x="7861300" y="1423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139700</xdr:rowOff>
    </xdr:from>
    <xdr:to>
      <xdr:col>36</xdr:col>
      <xdr:colOff>165100</xdr:colOff>
      <xdr:row>83</xdr:row>
      <xdr:rowOff>69850</xdr:rowOff>
    </xdr:to>
    <xdr:sp macro="" textlink="">
      <xdr:nvSpPr>
        <xdr:cNvPr id="373" name="楕円 372">
          <a:extLst>
            <a:ext uri="{FF2B5EF4-FFF2-40B4-BE49-F238E27FC236}">
              <a16:creationId xmlns:a16="http://schemas.microsoft.com/office/drawing/2014/main" id="{00000000-0008-0000-0F00-000075010000}"/>
            </a:ext>
          </a:extLst>
        </xdr:cNvPr>
        <xdr:cNvSpPr/>
      </xdr:nvSpPr>
      <xdr:spPr>
        <a:xfrm>
          <a:off x="6921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19050</xdr:rowOff>
    </xdr:from>
    <xdr:to>
      <xdr:col>41</xdr:col>
      <xdr:colOff>50800</xdr:colOff>
      <xdr:row>83</xdr:row>
      <xdr:rowOff>19050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6972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75" name="n_1aveValue【福祉施設】&#10;一人当たり面積">
          <a:extLst>
            <a:ext uri="{FF2B5EF4-FFF2-40B4-BE49-F238E27FC236}">
              <a16:creationId xmlns:a16="http://schemas.microsoft.com/office/drawing/2014/main" id="{00000000-0008-0000-0F00-000077010000}"/>
            </a:ext>
          </a:extLst>
        </xdr:cNvPr>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76" name="n_2aveValue【福祉施設】&#10;一人当たり面積">
          <a:extLst>
            <a:ext uri="{FF2B5EF4-FFF2-40B4-BE49-F238E27FC236}">
              <a16:creationId xmlns:a16="http://schemas.microsoft.com/office/drawing/2014/main" id="{00000000-0008-0000-0F00-000078010000}"/>
            </a:ext>
          </a:extLst>
        </xdr:cNvPr>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10177</xdr:rowOff>
    </xdr:from>
    <xdr:ext cx="469744" cy="259045"/>
    <xdr:sp macro="" textlink="">
      <xdr:nvSpPr>
        <xdr:cNvPr id="377" name="n_3aveValue【福祉施設】&#10;一人当たり面積">
          <a:extLst>
            <a:ext uri="{FF2B5EF4-FFF2-40B4-BE49-F238E27FC236}">
              <a16:creationId xmlns:a16="http://schemas.microsoft.com/office/drawing/2014/main" id="{00000000-0008-0000-0F00-000079010000}"/>
            </a:ext>
          </a:extLst>
        </xdr:cNvPr>
        <xdr:cNvSpPr txBox="1"/>
      </xdr:nvSpPr>
      <xdr:spPr>
        <a:xfrm>
          <a:off x="7626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22877</xdr:rowOff>
    </xdr:from>
    <xdr:ext cx="469744" cy="259045"/>
    <xdr:sp macro="" textlink="">
      <xdr:nvSpPr>
        <xdr:cNvPr id="378" name="n_4aveValue【福祉施設】&#10;一人当たり面積">
          <a:extLst>
            <a:ext uri="{FF2B5EF4-FFF2-40B4-BE49-F238E27FC236}">
              <a16:creationId xmlns:a16="http://schemas.microsoft.com/office/drawing/2014/main" id="{00000000-0008-0000-0F00-00007A010000}"/>
            </a:ext>
          </a:extLst>
        </xdr:cNvPr>
        <xdr:cNvSpPr txBox="1"/>
      </xdr:nvSpPr>
      <xdr:spPr>
        <a:xfrm>
          <a:off x="6737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35577</xdr:rowOff>
    </xdr:from>
    <xdr:ext cx="469744" cy="259045"/>
    <xdr:sp macro="" textlink="">
      <xdr:nvSpPr>
        <xdr:cNvPr id="379" name="n_1mainValue【福祉施設】&#10;一人当たり面積">
          <a:extLst>
            <a:ext uri="{FF2B5EF4-FFF2-40B4-BE49-F238E27FC236}">
              <a16:creationId xmlns:a16="http://schemas.microsoft.com/office/drawing/2014/main" id="{00000000-0008-0000-0F00-00007B010000}"/>
            </a:ext>
          </a:extLst>
        </xdr:cNvPr>
        <xdr:cNvSpPr txBox="1"/>
      </xdr:nvSpPr>
      <xdr:spPr>
        <a:xfrm>
          <a:off x="9391727"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48277</xdr:rowOff>
    </xdr:from>
    <xdr:ext cx="469744" cy="259045"/>
    <xdr:sp macro="" textlink="">
      <xdr:nvSpPr>
        <xdr:cNvPr id="380" name="n_2mainValue【福祉施設】&#10;一人当たり面積">
          <a:extLst>
            <a:ext uri="{FF2B5EF4-FFF2-40B4-BE49-F238E27FC236}">
              <a16:creationId xmlns:a16="http://schemas.microsoft.com/office/drawing/2014/main" id="{00000000-0008-0000-0F00-00007C010000}"/>
            </a:ext>
          </a:extLst>
        </xdr:cNvPr>
        <xdr:cNvSpPr txBox="1"/>
      </xdr:nvSpPr>
      <xdr:spPr>
        <a:xfrm>
          <a:off x="8515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60977</xdr:rowOff>
    </xdr:from>
    <xdr:ext cx="469744" cy="259045"/>
    <xdr:sp macro="" textlink="">
      <xdr:nvSpPr>
        <xdr:cNvPr id="381" name="n_3mainValue【福祉施設】&#10;一人当たり面積">
          <a:extLst>
            <a:ext uri="{FF2B5EF4-FFF2-40B4-BE49-F238E27FC236}">
              <a16:creationId xmlns:a16="http://schemas.microsoft.com/office/drawing/2014/main" id="{00000000-0008-0000-0F00-00007D010000}"/>
            </a:ext>
          </a:extLst>
        </xdr:cNvPr>
        <xdr:cNvSpPr txBox="1"/>
      </xdr:nvSpPr>
      <xdr:spPr>
        <a:xfrm>
          <a:off x="7626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60977</xdr:rowOff>
    </xdr:from>
    <xdr:ext cx="469744" cy="259045"/>
    <xdr:sp macro="" textlink="">
      <xdr:nvSpPr>
        <xdr:cNvPr id="382" name="n_4mainValue【福祉施設】&#10;一人当たり面積">
          <a:extLst>
            <a:ext uri="{FF2B5EF4-FFF2-40B4-BE49-F238E27FC236}">
              <a16:creationId xmlns:a16="http://schemas.microsoft.com/office/drawing/2014/main" id="{00000000-0008-0000-0F00-00007E010000}"/>
            </a:ext>
          </a:extLst>
        </xdr:cNvPr>
        <xdr:cNvSpPr txBox="1"/>
      </xdr:nvSpPr>
      <xdr:spPr>
        <a:xfrm>
          <a:off x="6737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id="{00000000-0008-0000-0F00-000096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08" name="【市民会館】&#10;有形固定資産減価償却率最小値テキスト">
          <a:extLst>
            <a:ext uri="{FF2B5EF4-FFF2-40B4-BE49-F238E27FC236}">
              <a16:creationId xmlns:a16="http://schemas.microsoft.com/office/drawing/2014/main" id="{00000000-0008-0000-0F00-000098010000}"/>
            </a:ext>
          </a:extLst>
        </xdr:cNvPr>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10" name="【市民会館】&#10;有形固定資産減価償却率最大値テキスト">
          <a:extLst>
            <a:ext uri="{FF2B5EF4-FFF2-40B4-BE49-F238E27FC236}">
              <a16:creationId xmlns:a16="http://schemas.microsoft.com/office/drawing/2014/main" id="{00000000-0008-0000-0F00-00009A010000}"/>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41927</xdr:rowOff>
    </xdr:from>
    <xdr:ext cx="405111" cy="259045"/>
    <xdr:sp macro="" textlink="">
      <xdr:nvSpPr>
        <xdr:cNvPr id="412" name="【市民会館】&#10;有形固定資産減価償却率平均値テキスト">
          <a:extLst>
            <a:ext uri="{FF2B5EF4-FFF2-40B4-BE49-F238E27FC236}">
              <a16:creationId xmlns:a16="http://schemas.microsoft.com/office/drawing/2014/main" id="{00000000-0008-0000-0F00-00009C010000}"/>
            </a:ext>
          </a:extLst>
        </xdr:cNvPr>
        <xdr:cNvSpPr txBox="1"/>
      </xdr:nvSpPr>
      <xdr:spPr>
        <a:xfrm>
          <a:off x="4673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61595</xdr:rowOff>
    </xdr:from>
    <xdr:to>
      <xdr:col>24</xdr:col>
      <xdr:colOff>114300</xdr:colOff>
      <xdr:row>103</xdr:row>
      <xdr:rowOff>163195</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45847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84472</xdr:rowOff>
    </xdr:from>
    <xdr:ext cx="405111" cy="259045"/>
    <xdr:sp macro="" textlink="">
      <xdr:nvSpPr>
        <xdr:cNvPr id="424" name="【市民会館】&#10;有形固定資産減価償却率該当値テキスト">
          <a:extLst>
            <a:ext uri="{FF2B5EF4-FFF2-40B4-BE49-F238E27FC236}">
              <a16:creationId xmlns:a16="http://schemas.microsoft.com/office/drawing/2014/main" id="{00000000-0008-0000-0F00-0000A8010000}"/>
            </a:ext>
          </a:extLst>
        </xdr:cNvPr>
        <xdr:cNvSpPr txBox="1"/>
      </xdr:nvSpPr>
      <xdr:spPr>
        <a:xfrm>
          <a:off x="4673600"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65405</xdr:rowOff>
    </xdr:from>
    <xdr:to>
      <xdr:col>20</xdr:col>
      <xdr:colOff>38100</xdr:colOff>
      <xdr:row>103</xdr:row>
      <xdr:rowOff>167005</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3746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112395</xdr:rowOff>
    </xdr:from>
    <xdr:to>
      <xdr:col>24</xdr:col>
      <xdr:colOff>63500</xdr:colOff>
      <xdr:row>103</xdr:row>
      <xdr:rowOff>116205</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flipV="1">
          <a:off x="3797300" y="177717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23495</xdr:rowOff>
    </xdr:from>
    <xdr:to>
      <xdr:col>15</xdr:col>
      <xdr:colOff>101600</xdr:colOff>
      <xdr:row>103</xdr:row>
      <xdr:rowOff>125095</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285750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74295</xdr:rowOff>
    </xdr:from>
    <xdr:to>
      <xdr:col>19</xdr:col>
      <xdr:colOff>177800</xdr:colOff>
      <xdr:row>103</xdr:row>
      <xdr:rowOff>116205</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2908300" y="177336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153036</xdr:rowOff>
    </xdr:from>
    <xdr:to>
      <xdr:col>10</xdr:col>
      <xdr:colOff>165100</xdr:colOff>
      <xdr:row>103</xdr:row>
      <xdr:rowOff>83186</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19685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32386</xdr:rowOff>
    </xdr:from>
    <xdr:to>
      <xdr:col>15</xdr:col>
      <xdr:colOff>50800</xdr:colOff>
      <xdr:row>103</xdr:row>
      <xdr:rowOff>74295</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2019300" y="176917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111125</xdr:rowOff>
    </xdr:from>
    <xdr:to>
      <xdr:col>6</xdr:col>
      <xdr:colOff>38100</xdr:colOff>
      <xdr:row>103</xdr:row>
      <xdr:rowOff>41275</xdr:rowOff>
    </xdr:to>
    <xdr:sp macro="" textlink="">
      <xdr:nvSpPr>
        <xdr:cNvPr id="431" name="楕円 430">
          <a:extLst>
            <a:ext uri="{FF2B5EF4-FFF2-40B4-BE49-F238E27FC236}">
              <a16:creationId xmlns:a16="http://schemas.microsoft.com/office/drawing/2014/main" id="{00000000-0008-0000-0F00-0000AF010000}"/>
            </a:ext>
          </a:extLst>
        </xdr:cNvPr>
        <xdr:cNvSpPr/>
      </xdr:nvSpPr>
      <xdr:spPr>
        <a:xfrm>
          <a:off x="10795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161925</xdr:rowOff>
    </xdr:from>
    <xdr:to>
      <xdr:col>10</xdr:col>
      <xdr:colOff>114300</xdr:colOff>
      <xdr:row>103</xdr:row>
      <xdr:rowOff>32386</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130300" y="176498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10177</xdr:rowOff>
    </xdr:from>
    <xdr:ext cx="405111" cy="259045"/>
    <xdr:sp macro="" textlink="">
      <xdr:nvSpPr>
        <xdr:cNvPr id="433" name="n_1aveValue【市民会館】&#10;有形固定資産減価償却率">
          <a:extLst>
            <a:ext uri="{FF2B5EF4-FFF2-40B4-BE49-F238E27FC236}">
              <a16:creationId xmlns:a16="http://schemas.microsoft.com/office/drawing/2014/main" id="{00000000-0008-0000-0F00-0000B1010000}"/>
            </a:ext>
          </a:extLst>
        </xdr:cNvPr>
        <xdr:cNvSpPr txBox="1"/>
      </xdr:nvSpPr>
      <xdr:spPr>
        <a:xfrm>
          <a:off x="35820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135272</xdr:rowOff>
    </xdr:from>
    <xdr:ext cx="405111" cy="259045"/>
    <xdr:sp macro="" textlink="">
      <xdr:nvSpPr>
        <xdr:cNvPr id="434" name="n_2aveValue【市民会館】&#10;有形固定資産減価償却率">
          <a:extLst>
            <a:ext uri="{FF2B5EF4-FFF2-40B4-BE49-F238E27FC236}">
              <a16:creationId xmlns:a16="http://schemas.microsoft.com/office/drawing/2014/main" id="{00000000-0008-0000-0F00-0000B2010000}"/>
            </a:ext>
          </a:extLst>
        </xdr:cNvPr>
        <xdr:cNvSpPr txBox="1"/>
      </xdr:nvSpPr>
      <xdr:spPr>
        <a:xfrm>
          <a:off x="27057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133366</xdr:rowOff>
    </xdr:from>
    <xdr:ext cx="405111" cy="259045"/>
    <xdr:sp macro="" textlink="">
      <xdr:nvSpPr>
        <xdr:cNvPr id="435" name="n_3aveValue【市民会館】&#10;有形固定資産減価償却率">
          <a:extLst>
            <a:ext uri="{FF2B5EF4-FFF2-40B4-BE49-F238E27FC236}">
              <a16:creationId xmlns:a16="http://schemas.microsoft.com/office/drawing/2014/main" id="{00000000-0008-0000-0F00-0000B3010000}"/>
            </a:ext>
          </a:extLst>
        </xdr:cNvPr>
        <xdr:cNvSpPr txBox="1"/>
      </xdr:nvSpPr>
      <xdr:spPr>
        <a:xfrm>
          <a:off x="1816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85741</xdr:rowOff>
    </xdr:from>
    <xdr:ext cx="405111" cy="259045"/>
    <xdr:sp macro="" textlink="">
      <xdr:nvSpPr>
        <xdr:cNvPr id="436" name="n_4aveValue【市民会館】&#10;有形固定資産減価償却率">
          <a:extLst>
            <a:ext uri="{FF2B5EF4-FFF2-40B4-BE49-F238E27FC236}">
              <a16:creationId xmlns:a16="http://schemas.microsoft.com/office/drawing/2014/main" id="{00000000-0008-0000-0F00-0000B4010000}"/>
            </a:ext>
          </a:extLst>
        </xdr:cNvPr>
        <xdr:cNvSpPr txBox="1"/>
      </xdr:nvSpPr>
      <xdr:spPr>
        <a:xfrm>
          <a:off x="927744" y="1774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158132</xdr:rowOff>
    </xdr:from>
    <xdr:ext cx="405111" cy="259045"/>
    <xdr:sp macro="" textlink="">
      <xdr:nvSpPr>
        <xdr:cNvPr id="437" name="n_1mainValue【市民会館】&#10;有形固定資産減価償却率">
          <a:extLst>
            <a:ext uri="{FF2B5EF4-FFF2-40B4-BE49-F238E27FC236}">
              <a16:creationId xmlns:a16="http://schemas.microsoft.com/office/drawing/2014/main" id="{00000000-0008-0000-0F00-0000B5010000}"/>
            </a:ext>
          </a:extLst>
        </xdr:cNvPr>
        <xdr:cNvSpPr txBox="1"/>
      </xdr:nvSpPr>
      <xdr:spPr>
        <a:xfrm>
          <a:off x="35820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141622</xdr:rowOff>
    </xdr:from>
    <xdr:ext cx="405111" cy="259045"/>
    <xdr:sp macro="" textlink="">
      <xdr:nvSpPr>
        <xdr:cNvPr id="438" name="n_2mainValue【市民会館】&#10;有形固定資産減価償却率">
          <a:extLst>
            <a:ext uri="{FF2B5EF4-FFF2-40B4-BE49-F238E27FC236}">
              <a16:creationId xmlns:a16="http://schemas.microsoft.com/office/drawing/2014/main" id="{00000000-0008-0000-0F00-0000B6010000}"/>
            </a:ext>
          </a:extLst>
        </xdr:cNvPr>
        <xdr:cNvSpPr txBox="1"/>
      </xdr:nvSpPr>
      <xdr:spPr>
        <a:xfrm>
          <a:off x="27057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99713</xdr:rowOff>
    </xdr:from>
    <xdr:ext cx="405111" cy="259045"/>
    <xdr:sp macro="" textlink="">
      <xdr:nvSpPr>
        <xdr:cNvPr id="439" name="n_3mainValue【市民会館】&#10;有形固定資産減価償却率">
          <a:extLst>
            <a:ext uri="{FF2B5EF4-FFF2-40B4-BE49-F238E27FC236}">
              <a16:creationId xmlns:a16="http://schemas.microsoft.com/office/drawing/2014/main" id="{00000000-0008-0000-0F00-0000B7010000}"/>
            </a:ext>
          </a:extLst>
        </xdr:cNvPr>
        <xdr:cNvSpPr txBox="1"/>
      </xdr:nvSpPr>
      <xdr:spPr>
        <a:xfrm>
          <a:off x="1816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57802</xdr:rowOff>
    </xdr:from>
    <xdr:ext cx="405111" cy="259045"/>
    <xdr:sp macro="" textlink="">
      <xdr:nvSpPr>
        <xdr:cNvPr id="440" name="n_4mainValue【市民会館】&#10;有形固定資産減価償却率">
          <a:extLst>
            <a:ext uri="{FF2B5EF4-FFF2-40B4-BE49-F238E27FC236}">
              <a16:creationId xmlns:a16="http://schemas.microsoft.com/office/drawing/2014/main" id="{00000000-0008-0000-0F00-0000B8010000}"/>
            </a:ext>
          </a:extLst>
        </xdr:cNvPr>
        <xdr:cNvSpPr txBox="1"/>
      </xdr:nvSpPr>
      <xdr:spPr>
        <a:xfrm>
          <a:off x="927744" y="1737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F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F00-0000CF010000}"/>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F00-0000D1010000}"/>
            </a:ext>
          </a:extLst>
        </xdr:cNvPr>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51833</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F00-0000D3010000}"/>
            </a:ext>
          </a:extLst>
        </xdr:cNvPr>
        <xdr:cNvSpPr txBox="1"/>
      </xdr:nvSpPr>
      <xdr:spPr>
        <a:xfrm>
          <a:off x="10515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75692</xdr:rowOff>
    </xdr:from>
    <xdr:to>
      <xdr:col>55</xdr:col>
      <xdr:colOff>50800</xdr:colOff>
      <xdr:row>105</xdr:row>
      <xdr:rowOff>5842</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104267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98569</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F00-0000DF010000}"/>
            </a:ext>
          </a:extLst>
        </xdr:cNvPr>
        <xdr:cNvSpPr txBox="1"/>
      </xdr:nvSpPr>
      <xdr:spPr>
        <a:xfrm>
          <a:off x="10515600" y="1775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80263</xdr:rowOff>
    </xdr:from>
    <xdr:to>
      <xdr:col>50</xdr:col>
      <xdr:colOff>165100</xdr:colOff>
      <xdr:row>105</xdr:row>
      <xdr:rowOff>10413</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9588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126492</xdr:rowOff>
    </xdr:from>
    <xdr:to>
      <xdr:col>55</xdr:col>
      <xdr:colOff>0</xdr:colOff>
      <xdr:row>104</xdr:row>
      <xdr:rowOff>131063</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9639300" y="179572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80263</xdr:rowOff>
    </xdr:from>
    <xdr:to>
      <xdr:col>46</xdr:col>
      <xdr:colOff>38100</xdr:colOff>
      <xdr:row>105</xdr:row>
      <xdr:rowOff>10413</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8699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131063</xdr:rowOff>
    </xdr:from>
    <xdr:to>
      <xdr:col>50</xdr:col>
      <xdr:colOff>114300</xdr:colOff>
      <xdr:row>104</xdr:row>
      <xdr:rowOff>131063</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8750300" y="17961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84837</xdr:rowOff>
    </xdr:from>
    <xdr:to>
      <xdr:col>41</xdr:col>
      <xdr:colOff>101600</xdr:colOff>
      <xdr:row>105</xdr:row>
      <xdr:rowOff>14987</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7810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131063</xdr:rowOff>
    </xdr:from>
    <xdr:to>
      <xdr:col>45</xdr:col>
      <xdr:colOff>177800</xdr:colOff>
      <xdr:row>104</xdr:row>
      <xdr:rowOff>135637</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7861300" y="179618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89408</xdr:rowOff>
    </xdr:from>
    <xdr:to>
      <xdr:col>36</xdr:col>
      <xdr:colOff>165100</xdr:colOff>
      <xdr:row>105</xdr:row>
      <xdr:rowOff>19558</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6921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135637</xdr:rowOff>
    </xdr:from>
    <xdr:to>
      <xdr:col>41</xdr:col>
      <xdr:colOff>50800</xdr:colOff>
      <xdr:row>104</xdr:row>
      <xdr:rowOff>140208</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6972300" y="179664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488" name="n_1aveValue【市民会館】&#10;一人当たり面積">
          <a:extLst>
            <a:ext uri="{FF2B5EF4-FFF2-40B4-BE49-F238E27FC236}">
              <a16:creationId xmlns:a16="http://schemas.microsoft.com/office/drawing/2014/main" id="{00000000-0008-0000-0F00-0000E8010000}"/>
            </a:ext>
          </a:extLst>
        </xdr:cNvPr>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489" name="n_2aveValue【市民会館】&#10;一人当たり面積">
          <a:extLst>
            <a:ext uri="{FF2B5EF4-FFF2-40B4-BE49-F238E27FC236}">
              <a16:creationId xmlns:a16="http://schemas.microsoft.com/office/drawing/2014/main" id="{00000000-0008-0000-0F00-0000E9010000}"/>
            </a:ext>
          </a:extLst>
        </xdr:cNvPr>
        <xdr:cNvSpPr txBox="1"/>
      </xdr:nvSpPr>
      <xdr:spPr>
        <a:xfrm>
          <a:off x="8515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156990</xdr:rowOff>
    </xdr:from>
    <xdr:ext cx="469744" cy="259045"/>
    <xdr:sp macro="" textlink="">
      <xdr:nvSpPr>
        <xdr:cNvPr id="490" name="n_3aveValue【市民会館】&#10;一人当たり面積">
          <a:extLst>
            <a:ext uri="{FF2B5EF4-FFF2-40B4-BE49-F238E27FC236}">
              <a16:creationId xmlns:a16="http://schemas.microsoft.com/office/drawing/2014/main" id="{00000000-0008-0000-0F00-0000EA010000}"/>
            </a:ext>
          </a:extLst>
        </xdr:cNvPr>
        <xdr:cNvSpPr txBox="1"/>
      </xdr:nvSpPr>
      <xdr:spPr>
        <a:xfrm>
          <a:off x="7626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491" name="n_4aveValue【市民会館】&#10;一人当たり面積">
          <a:extLst>
            <a:ext uri="{FF2B5EF4-FFF2-40B4-BE49-F238E27FC236}">
              <a16:creationId xmlns:a16="http://schemas.microsoft.com/office/drawing/2014/main" id="{00000000-0008-0000-0F00-0000EB010000}"/>
            </a:ext>
          </a:extLst>
        </xdr:cNvPr>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26940</xdr:rowOff>
    </xdr:from>
    <xdr:ext cx="469744" cy="259045"/>
    <xdr:sp macro="" textlink="">
      <xdr:nvSpPr>
        <xdr:cNvPr id="492" name="n_1mainValue【市民会館】&#10;一人当たり面積">
          <a:extLst>
            <a:ext uri="{FF2B5EF4-FFF2-40B4-BE49-F238E27FC236}">
              <a16:creationId xmlns:a16="http://schemas.microsoft.com/office/drawing/2014/main" id="{00000000-0008-0000-0F00-0000EC010000}"/>
            </a:ext>
          </a:extLst>
        </xdr:cNvPr>
        <xdr:cNvSpPr txBox="1"/>
      </xdr:nvSpPr>
      <xdr:spPr>
        <a:xfrm>
          <a:off x="93917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26940</xdr:rowOff>
    </xdr:from>
    <xdr:ext cx="469744" cy="259045"/>
    <xdr:sp macro="" textlink="">
      <xdr:nvSpPr>
        <xdr:cNvPr id="493" name="n_2mainValue【市民会館】&#10;一人当たり面積">
          <a:extLst>
            <a:ext uri="{FF2B5EF4-FFF2-40B4-BE49-F238E27FC236}">
              <a16:creationId xmlns:a16="http://schemas.microsoft.com/office/drawing/2014/main" id="{00000000-0008-0000-0F00-0000ED010000}"/>
            </a:ext>
          </a:extLst>
        </xdr:cNvPr>
        <xdr:cNvSpPr txBox="1"/>
      </xdr:nvSpPr>
      <xdr:spPr>
        <a:xfrm>
          <a:off x="85154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31514</xdr:rowOff>
    </xdr:from>
    <xdr:ext cx="469744" cy="259045"/>
    <xdr:sp macro="" textlink="">
      <xdr:nvSpPr>
        <xdr:cNvPr id="494" name="n_3mainValue【市民会館】&#10;一人当たり面積">
          <a:extLst>
            <a:ext uri="{FF2B5EF4-FFF2-40B4-BE49-F238E27FC236}">
              <a16:creationId xmlns:a16="http://schemas.microsoft.com/office/drawing/2014/main" id="{00000000-0008-0000-0F00-0000EE010000}"/>
            </a:ext>
          </a:extLst>
        </xdr:cNvPr>
        <xdr:cNvSpPr txBox="1"/>
      </xdr:nvSpPr>
      <xdr:spPr>
        <a:xfrm>
          <a:off x="7626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36085</xdr:rowOff>
    </xdr:from>
    <xdr:ext cx="469744" cy="259045"/>
    <xdr:sp macro="" textlink="">
      <xdr:nvSpPr>
        <xdr:cNvPr id="495" name="n_4mainValue【市民会館】&#10;一人当たり面積">
          <a:extLst>
            <a:ext uri="{FF2B5EF4-FFF2-40B4-BE49-F238E27FC236}">
              <a16:creationId xmlns:a16="http://schemas.microsoft.com/office/drawing/2014/main" id="{00000000-0008-0000-0F00-0000EF010000}"/>
            </a:ext>
          </a:extLst>
        </xdr:cNvPr>
        <xdr:cNvSpPr txBox="1"/>
      </xdr:nvSpPr>
      <xdr:spPr>
        <a:xfrm>
          <a:off x="6737427" y="176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F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0000000-0008-0000-0F00-00000A020000}"/>
            </a:ext>
          </a:extLst>
        </xdr:cNvPr>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F00-00000C020000}"/>
            </a:ext>
          </a:extLst>
        </xdr:cNvPr>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151147</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F00-00000E020000}"/>
            </a:ext>
          </a:extLst>
        </xdr:cNvPr>
        <xdr:cNvSpPr txBox="1"/>
      </xdr:nvSpPr>
      <xdr:spPr>
        <a:xfrm>
          <a:off x="16357600" y="649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138067</xdr:rowOff>
    </xdr:from>
    <xdr:to>
      <xdr:col>85</xdr:col>
      <xdr:colOff>177800</xdr:colOff>
      <xdr:row>41</xdr:row>
      <xdr:rowOff>68217</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62687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116494</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F00-00001A020000}"/>
            </a:ext>
          </a:extLst>
        </xdr:cNvPr>
        <xdr:cNvSpPr txBox="1"/>
      </xdr:nvSpPr>
      <xdr:spPr>
        <a:xfrm>
          <a:off x="16357600"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113574</xdr:rowOff>
    </xdr:from>
    <xdr:to>
      <xdr:col>81</xdr:col>
      <xdr:colOff>101600</xdr:colOff>
      <xdr:row>41</xdr:row>
      <xdr:rowOff>43724</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54305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164374</xdr:rowOff>
    </xdr:from>
    <xdr:to>
      <xdr:col>85</xdr:col>
      <xdr:colOff>127000</xdr:colOff>
      <xdr:row>41</xdr:row>
      <xdr:rowOff>17417</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5481300" y="702237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77651</xdr:rowOff>
    </xdr:from>
    <xdr:to>
      <xdr:col>76</xdr:col>
      <xdr:colOff>165100</xdr:colOff>
      <xdr:row>41</xdr:row>
      <xdr:rowOff>7801</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45415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128451</xdr:rowOff>
    </xdr:from>
    <xdr:to>
      <xdr:col>81</xdr:col>
      <xdr:colOff>50800</xdr:colOff>
      <xdr:row>40</xdr:row>
      <xdr:rowOff>164374</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4592300" y="69864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25400</xdr:rowOff>
    </xdr:from>
    <xdr:to>
      <xdr:col>72</xdr:col>
      <xdr:colOff>38100</xdr:colOff>
      <xdr:row>40</xdr:row>
      <xdr:rowOff>127000</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365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76200</xdr:rowOff>
    </xdr:from>
    <xdr:to>
      <xdr:col>76</xdr:col>
      <xdr:colOff>114300</xdr:colOff>
      <xdr:row>40</xdr:row>
      <xdr:rowOff>128451</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3703300" y="69342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118473</xdr:rowOff>
    </xdr:from>
    <xdr:to>
      <xdr:col>67</xdr:col>
      <xdr:colOff>101600</xdr:colOff>
      <xdr:row>40</xdr:row>
      <xdr:rowOff>48623</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2763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169273</xdr:rowOff>
    </xdr:from>
    <xdr:to>
      <xdr:col>71</xdr:col>
      <xdr:colOff>177800</xdr:colOff>
      <xdr:row>40</xdr:row>
      <xdr:rowOff>76200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814300" y="685582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92908</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52660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22696</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3500744"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146793</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611744" y="649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34851</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5266044" y="7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170378</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4389744" y="702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118127</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3500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39750</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26117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F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F00-000041020000}"/>
            </a:ext>
          </a:extLst>
        </xdr:cNvPr>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F00-000043020000}"/>
            </a:ext>
          </a:extLst>
        </xdr:cNvPr>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11503</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F00-000045020000}"/>
            </a:ext>
          </a:extLst>
        </xdr:cNvPr>
        <xdr:cNvSpPr txBox="1"/>
      </xdr:nvSpPr>
      <xdr:spPr>
        <a:xfrm>
          <a:off x="22199600" y="669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54062</xdr:rowOff>
    </xdr:from>
    <xdr:to>
      <xdr:col>116</xdr:col>
      <xdr:colOff>114300</xdr:colOff>
      <xdr:row>36</xdr:row>
      <xdr:rowOff>155662</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622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76939</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F00-000051020000}"/>
            </a:ext>
          </a:extLst>
        </xdr:cNvPr>
        <xdr:cNvSpPr txBox="1"/>
      </xdr:nvSpPr>
      <xdr:spPr>
        <a:xfrm>
          <a:off x="22199600" y="607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56188</xdr:rowOff>
    </xdr:from>
    <xdr:to>
      <xdr:col>112</xdr:col>
      <xdr:colOff>38100</xdr:colOff>
      <xdr:row>36</xdr:row>
      <xdr:rowOff>157788</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622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104862</xdr:rowOff>
    </xdr:from>
    <xdr:to>
      <xdr:col>116</xdr:col>
      <xdr:colOff>63500</xdr:colOff>
      <xdr:row>36</xdr:row>
      <xdr:rowOff>106988</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1323300" y="6277062"/>
          <a:ext cx="8382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59846</xdr:rowOff>
    </xdr:from>
    <xdr:to>
      <xdr:col>107</xdr:col>
      <xdr:colOff>101600</xdr:colOff>
      <xdr:row>36</xdr:row>
      <xdr:rowOff>161446</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623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106988</xdr:rowOff>
    </xdr:from>
    <xdr:to>
      <xdr:col>111</xdr:col>
      <xdr:colOff>177800</xdr:colOff>
      <xdr:row>36</xdr:row>
      <xdr:rowOff>110646</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0434300" y="627918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64879</xdr:rowOff>
    </xdr:from>
    <xdr:to>
      <xdr:col>102</xdr:col>
      <xdr:colOff>165100</xdr:colOff>
      <xdr:row>36</xdr:row>
      <xdr:rowOff>166479</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623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110646</xdr:rowOff>
    </xdr:from>
    <xdr:to>
      <xdr:col>107</xdr:col>
      <xdr:colOff>50800</xdr:colOff>
      <xdr:row>36</xdr:row>
      <xdr:rowOff>115679</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9545300" y="6282846"/>
          <a:ext cx="889000" cy="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70805</xdr:rowOff>
    </xdr:from>
    <xdr:to>
      <xdr:col>98</xdr:col>
      <xdr:colOff>38100</xdr:colOff>
      <xdr:row>37</xdr:row>
      <xdr:rowOff>955</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8605500" y="624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115679</xdr:rowOff>
    </xdr:from>
    <xdr:to>
      <xdr:col>102</xdr:col>
      <xdr:colOff>114300</xdr:colOff>
      <xdr:row>36</xdr:row>
      <xdr:rowOff>121605</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8656300" y="6287879"/>
          <a:ext cx="889000" cy="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129470</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43411" y="681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140795</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67111" y="682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2227</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78111" y="686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1354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89111" y="68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2865</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1011095" y="600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6523</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20134795" y="600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11556</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9245795" y="601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17482</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356795" y="601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a:extLst>
            <a:ext uri="{FF2B5EF4-FFF2-40B4-BE49-F238E27FC236}">
              <a16:creationId xmlns:a16="http://schemas.microsoft.com/office/drawing/2014/main" id="{00000000-0008-0000-0F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634" name="【保健センター・保健所】&#10;有形固定資産減価償却率最小値テキスト">
          <a:extLst>
            <a:ext uri="{FF2B5EF4-FFF2-40B4-BE49-F238E27FC236}">
              <a16:creationId xmlns:a16="http://schemas.microsoft.com/office/drawing/2014/main" id="{00000000-0008-0000-0F00-00007A020000}"/>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636" name="【保健センター・保健所】&#10;有形固定資産減価償却率最大値テキスト">
          <a:extLst>
            <a:ext uri="{FF2B5EF4-FFF2-40B4-BE49-F238E27FC236}">
              <a16:creationId xmlns:a16="http://schemas.microsoft.com/office/drawing/2014/main" id="{00000000-0008-0000-0F00-00007C020000}"/>
            </a:ext>
          </a:extLst>
        </xdr:cNvPr>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4462</xdr:rowOff>
    </xdr:from>
    <xdr:ext cx="405111" cy="259045"/>
    <xdr:sp macro="" textlink="">
      <xdr:nvSpPr>
        <xdr:cNvPr id="638" name="【保健センター・保健所】&#10;有形固定資産減価償却率平均値テキスト">
          <a:extLst>
            <a:ext uri="{FF2B5EF4-FFF2-40B4-BE49-F238E27FC236}">
              <a16:creationId xmlns:a16="http://schemas.microsoft.com/office/drawing/2014/main" id="{00000000-0008-0000-0F00-00007E020000}"/>
            </a:ext>
          </a:extLst>
        </xdr:cNvPr>
        <xdr:cNvSpPr txBox="1"/>
      </xdr:nvSpPr>
      <xdr:spPr>
        <a:xfrm>
          <a:off x="16357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116840</xdr:rowOff>
    </xdr:from>
    <xdr:to>
      <xdr:col>85</xdr:col>
      <xdr:colOff>177800</xdr:colOff>
      <xdr:row>65</xdr:row>
      <xdr:rowOff>46990</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6268700" y="1108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64</xdr:row>
      <xdr:rowOff>31767</xdr:rowOff>
    </xdr:from>
    <xdr:ext cx="405111" cy="259045"/>
    <xdr:sp macro="" textlink="">
      <xdr:nvSpPr>
        <xdr:cNvPr id="650" name="【保健センター・保健所】&#10;有形固定資産減価償却率該当値テキスト">
          <a:extLst>
            <a:ext uri="{FF2B5EF4-FFF2-40B4-BE49-F238E27FC236}">
              <a16:creationId xmlns:a16="http://schemas.microsoft.com/office/drawing/2014/main" id="{00000000-0008-0000-0F00-00008A020000}"/>
            </a:ext>
          </a:extLst>
        </xdr:cNvPr>
        <xdr:cNvSpPr txBox="1"/>
      </xdr:nvSpPr>
      <xdr:spPr>
        <a:xfrm>
          <a:off x="16357600" y="1100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78740</xdr:rowOff>
    </xdr:from>
    <xdr:to>
      <xdr:col>81</xdr:col>
      <xdr:colOff>101600</xdr:colOff>
      <xdr:row>65</xdr:row>
      <xdr:rowOff>8890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5430500" y="1105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129540</xdr:rowOff>
    </xdr:from>
    <xdr:to>
      <xdr:col>85</xdr:col>
      <xdr:colOff>127000</xdr:colOff>
      <xdr:row>64</xdr:row>
      <xdr:rowOff>167640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5481300" y="11102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40640</xdr:rowOff>
    </xdr:from>
    <xdr:to>
      <xdr:col>76</xdr:col>
      <xdr:colOff>165100</xdr:colOff>
      <xdr:row>64</xdr:row>
      <xdr:rowOff>142240</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45415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91440</xdr:rowOff>
    </xdr:from>
    <xdr:to>
      <xdr:col>81</xdr:col>
      <xdr:colOff>50800</xdr:colOff>
      <xdr:row>64</xdr:row>
      <xdr:rowOff>129540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4592300" y="11064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2540</xdr:rowOff>
    </xdr:from>
    <xdr:to>
      <xdr:col>72</xdr:col>
      <xdr:colOff>38100</xdr:colOff>
      <xdr:row>64</xdr:row>
      <xdr:rowOff>104140</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3652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53340</xdr:rowOff>
    </xdr:from>
    <xdr:to>
      <xdr:col>76</xdr:col>
      <xdr:colOff>114300</xdr:colOff>
      <xdr:row>64</xdr:row>
      <xdr:rowOff>91440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3703300" y="11026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135890</xdr:rowOff>
    </xdr:from>
    <xdr:to>
      <xdr:col>67</xdr:col>
      <xdr:colOff>101600</xdr:colOff>
      <xdr:row>64</xdr:row>
      <xdr:rowOff>66040</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2763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15240</xdr:rowOff>
    </xdr:from>
    <xdr:to>
      <xdr:col>71</xdr:col>
      <xdr:colOff>177800</xdr:colOff>
      <xdr:row>64</xdr:row>
      <xdr:rowOff>53340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814300" y="10988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59707</xdr:rowOff>
    </xdr:from>
    <xdr:ext cx="405111" cy="259045"/>
    <xdr:sp macro="" textlink="">
      <xdr:nvSpPr>
        <xdr:cNvPr id="659" name="n_1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52660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23512</xdr:rowOff>
    </xdr:from>
    <xdr:ext cx="405111" cy="259045"/>
    <xdr:sp macro="" textlink="">
      <xdr:nvSpPr>
        <xdr:cNvPr id="660" name="n_2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43897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166387</xdr:rowOff>
    </xdr:from>
    <xdr:ext cx="405111" cy="259045"/>
    <xdr:sp macro="" textlink="">
      <xdr:nvSpPr>
        <xdr:cNvPr id="661" name="n_3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3500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153052</xdr:rowOff>
    </xdr:from>
    <xdr:ext cx="405111" cy="259045"/>
    <xdr:sp macro="" textlink="">
      <xdr:nvSpPr>
        <xdr:cNvPr id="662" name="n_4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2611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65</xdr:row>
      <xdr:rowOff>17</xdr:rowOff>
    </xdr:from>
    <xdr:ext cx="405111" cy="259045"/>
    <xdr:sp macro="" textlink="">
      <xdr:nvSpPr>
        <xdr:cNvPr id="663" name="n_1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5266044"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133367</xdr:rowOff>
    </xdr:from>
    <xdr:ext cx="405111" cy="259045"/>
    <xdr:sp macro="" textlink="">
      <xdr:nvSpPr>
        <xdr:cNvPr id="664" name="n_2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4389744"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95267</xdr:rowOff>
    </xdr:from>
    <xdr:ext cx="405111" cy="259045"/>
    <xdr:sp macro="" textlink="">
      <xdr:nvSpPr>
        <xdr:cNvPr id="665" name="n_3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3500744"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57167</xdr:rowOff>
    </xdr:from>
    <xdr:ext cx="405111" cy="259045"/>
    <xdr:sp macro="" textlink="">
      <xdr:nvSpPr>
        <xdr:cNvPr id="666" name="n_4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2611744"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a:extLst>
            <a:ext uri="{FF2B5EF4-FFF2-40B4-BE49-F238E27FC236}">
              <a16:creationId xmlns:a16="http://schemas.microsoft.com/office/drawing/2014/main" id="{00000000-0008-0000-0F00-0000B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1" name="【保健センター・保健所】&#10;一人当たり面積最小値テキスト">
          <a:extLst>
            <a:ext uri="{FF2B5EF4-FFF2-40B4-BE49-F238E27FC236}">
              <a16:creationId xmlns:a16="http://schemas.microsoft.com/office/drawing/2014/main" id="{00000000-0008-0000-0F00-0000B302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93" name="【保健センター・保健所】&#10;一人当たり面積最大値テキスト">
          <a:extLst>
            <a:ext uri="{FF2B5EF4-FFF2-40B4-BE49-F238E27FC236}">
              <a16:creationId xmlns:a16="http://schemas.microsoft.com/office/drawing/2014/main" id="{00000000-0008-0000-0F00-0000B5020000}"/>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5" name="【保健センター・保健所】&#10;一人当たり面積平均値テキスト">
          <a:extLst>
            <a:ext uri="{FF2B5EF4-FFF2-40B4-BE49-F238E27FC236}">
              <a16:creationId xmlns:a16="http://schemas.microsoft.com/office/drawing/2014/main" id="{00000000-0008-0000-0F00-0000B7020000}"/>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22110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137177</xdr:rowOff>
    </xdr:from>
    <xdr:ext cx="469744" cy="259045"/>
    <xdr:sp macro="" textlink="">
      <xdr:nvSpPr>
        <xdr:cNvPr id="707" name="【保健センター・保健所】&#10;一人当たり面積該当値テキスト">
          <a:extLst>
            <a:ext uri="{FF2B5EF4-FFF2-40B4-BE49-F238E27FC236}">
              <a16:creationId xmlns:a16="http://schemas.microsoft.com/office/drawing/2014/main" id="{00000000-0008-0000-0F00-0000C3020000}"/>
            </a:ext>
          </a:extLst>
        </xdr:cNvPr>
        <xdr:cNvSpPr txBox="1"/>
      </xdr:nvSpPr>
      <xdr:spPr>
        <a:xfrm>
          <a:off x="22199600"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38100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21323300" y="1066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038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38100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20434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19494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38100</xdr:rowOff>
    </xdr:from>
    <xdr:to>
      <xdr:col>107</xdr:col>
      <xdr:colOff>50800</xdr:colOff>
      <xdr:row>62</xdr:row>
      <xdr:rowOff>38100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9545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158750</xdr:rowOff>
    </xdr:from>
    <xdr:to>
      <xdr:col>98</xdr:col>
      <xdr:colOff>38100</xdr:colOff>
      <xdr:row>62</xdr:row>
      <xdr:rowOff>88900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8605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38100</xdr:rowOff>
    </xdr:from>
    <xdr:to>
      <xdr:col>102</xdr:col>
      <xdr:colOff>114300</xdr:colOff>
      <xdr:row>62</xdr:row>
      <xdr:rowOff>38100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8656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6" name="n_1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717" name="n_2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18" name="n_3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19" name="n_4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720" name="n_1mainValue【保健センター・保健所】&#10;一人当たり面積">
          <a:extLst>
            <a:ext uri="{FF2B5EF4-FFF2-40B4-BE49-F238E27FC236}">
              <a16:creationId xmlns:a16="http://schemas.microsoft.com/office/drawing/2014/main" id="{00000000-0008-0000-0F00-0000D0020000}"/>
            </a:ext>
          </a:extLst>
        </xdr:cNvPr>
        <xdr:cNvSpPr txBox="1"/>
      </xdr:nvSpPr>
      <xdr:spPr>
        <a:xfrm>
          <a:off x="21075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721" name="n_2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80027</xdr:rowOff>
    </xdr:from>
    <xdr:ext cx="469744" cy="259045"/>
    <xdr:sp macro="" textlink="">
      <xdr:nvSpPr>
        <xdr:cNvPr id="722" name="n_3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19310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80027</xdr:rowOff>
    </xdr:from>
    <xdr:ext cx="469744" cy="259045"/>
    <xdr:sp macro="" textlink="">
      <xdr:nvSpPr>
        <xdr:cNvPr id="723" name="n_4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18421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00000000-0008-0000-0F00-0000E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749" name="【消防施設】&#10;有形固定資産減価償却率最小値テキスト">
          <a:extLst>
            <a:ext uri="{FF2B5EF4-FFF2-40B4-BE49-F238E27FC236}">
              <a16:creationId xmlns:a16="http://schemas.microsoft.com/office/drawing/2014/main" id="{00000000-0008-0000-0F00-0000ED020000}"/>
            </a:ext>
          </a:extLst>
        </xdr:cNvPr>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751" name="【消防施設】&#10;有形固定資産減価償却率最大値テキスト">
          <a:extLst>
            <a:ext uri="{FF2B5EF4-FFF2-40B4-BE49-F238E27FC236}">
              <a16:creationId xmlns:a16="http://schemas.microsoft.com/office/drawing/2014/main" id="{00000000-0008-0000-0F00-0000EF020000}"/>
            </a:ext>
          </a:extLst>
        </xdr:cNvPr>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78122</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00000000-0008-0000-0F00-0000F1020000}"/>
            </a:ext>
          </a:extLst>
        </xdr:cNvPr>
        <xdr:cNvSpPr txBox="1"/>
      </xdr:nvSpPr>
      <xdr:spPr>
        <a:xfrm>
          <a:off x="16357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65405</xdr:rowOff>
    </xdr:from>
    <xdr:to>
      <xdr:col>85</xdr:col>
      <xdr:colOff>177800</xdr:colOff>
      <xdr:row>79</xdr:row>
      <xdr:rowOff>167005</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6268700" y="136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88282</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00000000-0008-0000-0F00-0000FD020000}"/>
            </a:ext>
          </a:extLst>
        </xdr:cNvPr>
        <xdr:cNvSpPr txBox="1"/>
      </xdr:nvSpPr>
      <xdr:spPr>
        <a:xfrm>
          <a:off x="16357600"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61595</xdr:rowOff>
    </xdr:from>
    <xdr:to>
      <xdr:col>81</xdr:col>
      <xdr:colOff>101600</xdr:colOff>
      <xdr:row>79</xdr:row>
      <xdr:rowOff>163195</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5430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112395</xdr:rowOff>
    </xdr:from>
    <xdr:to>
      <xdr:col>85</xdr:col>
      <xdr:colOff>127000</xdr:colOff>
      <xdr:row>79</xdr:row>
      <xdr:rowOff>116205</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5481300" y="136569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164464</xdr:rowOff>
    </xdr:from>
    <xdr:to>
      <xdr:col>76</xdr:col>
      <xdr:colOff>165100</xdr:colOff>
      <xdr:row>79</xdr:row>
      <xdr:rowOff>94614</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4541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43814</xdr:rowOff>
    </xdr:from>
    <xdr:to>
      <xdr:col>81</xdr:col>
      <xdr:colOff>50800</xdr:colOff>
      <xdr:row>79</xdr:row>
      <xdr:rowOff>112395</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4592300" y="1358836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95886</xdr:rowOff>
    </xdr:from>
    <xdr:to>
      <xdr:col>72</xdr:col>
      <xdr:colOff>38100</xdr:colOff>
      <xdr:row>79</xdr:row>
      <xdr:rowOff>26036</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3652500" y="134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146686</xdr:rowOff>
    </xdr:from>
    <xdr:to>
      <xdr:col>76</xdr:col>
      <xdr:colOff>114300</xdr:colOff>
      <xdr:row>79</xdr:row>
      <xdr:rowOff>43814</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3703300" y="13519786"/>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40639</xdr:rowOff>
    </xdr:from>
    <xdr:to>
      <xdr:col>67</xdr:col>
      <xdr:colOff>101600</xdr:colOff>
      <xdr:row>78</xdr:row>
      <xdr:rowOff>142239</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2763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91439</xdr:rowOff>
    </xdr:from>
    <xdr:to>
      <xdr:col>71</xdr:col>
      <xdr:colOff>177800</xdr:colOff>
      <xdr:row>78</xdr:row>
      <xdr:rowOff>146686</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2814300" y="13464539"/>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144797</xdr:rowOff>
    </xdr:from>
    <xdr:ext cx="405111" cy="259045"/>
    <xdr:sp macro="" textlink="">
      <xdr:nvSpPr>
        <xdr:cNvPr id="774" name="n_1aveValue【消防施設】&#10;有形固定資産減価償却率">
          <a:extLst>
            <a:ext uri="{FF2B5EF4-FFF2-40B4-BE49-F238E27FC236}">
              <a16:creationId xmlns:a16="http://schemas.microsoft.com/office/drawing/2014/main" id="{00000000-0008-0000-0F00-000006030000}"/>
            </a:ext>
          </a:extLst>
        </xdr:cNvPr>
        <xdr:cNvSpPr txBox="1"/>
      </xdr:nvSpPr>
      <xdr:spPr>
        <a:xfrm>
          <a:off x="152660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75" name="n_2aveValue【消防施設】&#10;有形固定資産減価償却率">
          <a:extLst>
            <a:ext uri="{FF2B5EF4-FFF2-40B4-BE49-F238E27FC236}">
              <a16:creationId xmlns:a16="http://schemas.microsoft.com/office/drawing/2014/main" id="{00000000-0008-0000-0F00-000007030000}"/>
            </a:ext>
          </a:extLst>
        </xdr:cNvPr>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112413</xdr:rowOff>
    </xdr:from>
    <xdr:ext cx="405111" cy="259045"/>
    <xdr:sp macro="" textlink="">
      <xdr:nvSpPr>
        <xdr:cNvPr id="776" name="n_3aveValue【消防施設】&#10;有形固定資産減価償却率">
          <a:extLst>
            <a:ext uri="{FF2B5EF4-FFF2-40B4-BE49-F238E27FC236}">
              <a16:creationId xmlns:a16="http://schemas.microsoft.com/office/drawing/2014/main" id="{00000000-0008-0000-0F00-000008030000}"/>
            </a:ext>
          </a:extLst>
        </xdr:cNvPr>
        <xdr:cNvSpPr txBox="1"/>
      </xdr:nvSpPr>
      <xdr:spPr>
        <a:xfrm>
          <a:off x="13500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97172</xdr:rowOff>
    </xdr:from>
    <xdr:ext cx="405111" cy="259045"/>
    <xdr:sp macro="" textlink="">
      <xdr:nvSpPr>
        <xdr:cNvPr id="777" name="n_4aveValue【消防施設】&#10;有形固定資産減価償却率">
          <a:extLst>
            <a:ext uri="{FF2B5EF4-FFF2-40B4-BE49-F238E27FC236}">
              <a16:creationId xmlns:a16="http://schemas.microsoft.com/office/drawing/2014/main" id="{00000000-0008-0000-0F00-000009030000}"/>
            </a:ext>
          </a:extLst>
        </xdr:cNvPr>
        <xdr:cNvSpPr txBox="1"/>
      </xdr:nvSpPr>
      <xdr:spPr>
        <a:xfrm>
          <a:off x="12611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8272</xdr:rowOff>
    </xdr:from>
    <xdr:ext cx="405111" cy="259045"/>
    <xdr:sp macro="" textlink="">
      <xdr:nvSpPr>
        <xdr:cNvPr id="778" name="n_1mainValue【消防施設】&#10;有形固定資産減価償却率">
          <a:extLst>
            <a:ext uri="{FF2B5EF4-FFF2-40B4-BE49-F238E27FC236}">
              <a16:creationId xmlns:a16="http://schemas.microsoft.com/office/drawing/2014/main" id="{00000000-0008-0000-0F00-00000A030000}"/>
            </a:ext>
          </a:extLst>
        </xdr:cNvPr>
        <xdr:cNvSpPr txBox="1"/>
      </xdr:nvSpPr>
      <xdr:spPr>
        <a:xfrm>
          <a:off x="152660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111141</xdr:rowOff>
    </xdr:from>
    <xdr:ext cx="405111" cy="259045"/>
    <xdr:sp macro="" textlink="">
      <xdr:nvSpPr>
        <xdr:cNvPr id="779" name="n_2mainValue【消防施設】&#10;有形固定資産減価償却率">
          <a:extLst>
            <a:ext uri="{FF2B5EF4-FFF2-40B4-BE49-F238E27FC236}">
              <a16:creationId xmlns:a16="http://schemas.microsoft.com/office/drawing/2014/main" id="{00000000-0008-0000-0F00-00000B030000}"/>
            </a:ext>
          </a:extLst>
        </xdr:cNvPr>
        <xdr:cNvSpPr txBox="1"/>
      </xdr:nvSpPr>
      <xdr:spPr>
        <a:xfrm>
          <a:off x="14389744"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42563</xdr:rowOff>
    </xdr:from>
    <xdr:ext cx="405111" cy="259045"/>
    <xdr:sp macro="" textlink="">
      <xdr:nvSpPr>
        <xdr:cNvPr id="780" name="n_3mainValue【消防施設】&#10;有形固定資産減価償却率">
          <a:extLst>
            <a:ext uri="{FF2B5EF4-FFF2-40B4-BE49-F238E27FC236}">
              <a16:creationId xmlns:a16="http://schemas.microsoft.com/office/drawing/2014/main" id="{00000000-0008-0000-0F00-00000C030000}"/>
            </a:ext>
          </a:extLst>
        </xdr:cNvPr>
        <xdr:cNvSpPr txBox="1"/>
      </xdr:nvSpPr>
      <xdr:spPr>
        <a:xfrm>
          <a:off x="13500744" y="1324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158766</xdr:rowOff>
    </xdr:from>
    <xdr:ext cx="405111" cy="259045"/>
    <xdr:sp macro="" textlink="">
      <xdr:nvSpPr>
        <xdr:cNvPr id="781" name="n_4mainValue【消防施設】&#10;有形固定資産減価償却率">
          <a:extLst>
            <a:ext uri="{FF2B5EF4-FFF2-40B4-BE49-F238E27FC236}">
              <a16:creationId xmlns:a16="http://schemas.microsoft.com/office/drawing/2014/main" id="{00000000-0008-0000-0F00-00000D030000}"/>
            </a:ext>
          </a:extLst>
        </xdr:cNvPr>
        <xdr:cNvSpPr txBox="1"/>
      </xdr:nvSpPr>
      <xdr:spPr>
        <a:xfrm>
          <a:off x="126117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0000000-0008-0000-0F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6" name="【消防施設】&#10;一人当たり面積最小値テキスト">
          <a:extLst>
            <a:ext uri="{FF2B5EF4-FFF2-40B4-BE49-F238E27FC236}">
              <a16:creationId xmlns:a16="http://schemas.microsoft.com/office/drawing/2014/main" id="{00000000-0008-0000-0F00-00002603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808" name="【消防施設】&#10;一人当たり面積最大値テキスト">
          <a:extLst>
            <a:ext uri="{FF2B5EF4-FFF2-40B4-BE49-F238E27FC236}">
              <a16:creationId xmlns:a16="http://schemas.microsoft.com/office/drawing/2014/main" id="{00000000-0008-0000-0F00-00002803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810" name="【消防施設】&#10;一人当たり面積平均値テキスト">
          <a:extLst>
            <a:ext uri="{FF2B5EF4-FFF2-40B4-BE49-F238E27FC236}">
              <a16:creationId xmlns:a16="http://schemas.microsoft.com/office/drawing/2014/main" id="{00000000-0008-0000-0F00-00002A030000}"/>
            </a:ext>
          </a:extLst>
        </xdr:cNvPr>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10161</xdr:rowOff>
    </xdr:from>
    <xdr:to>
      <xdr:col>116</xdr:col>
      <xdr:colOff>114300</xdr:colOff>
      <xdr:row>86</xdr:row>
      <xdr:rowOff>111761</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22110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96538</xdr:rowOff>
    </xdr:from>
    <xdr:ext cx="469744" cy="259045"/>
    <xdr:sp macro="" textlink="">
      <xdr:nvSpPr>
        <xdr:cNvPr id="822" name="【消防施設】&#10;一人当たり面積該当値テキスト">
          <a:extLst>
            <a:ext uri="{FF2B5EF4-FFF2-40B4-BE49-F238E27FC236}">
              <a16:creationId xmlns:a16="http://schemas.microsoft.com/office/drawing/2014/main" id="{00000000-0008-0000-0F00-000036030000}"/>
            </a:ext>
          </a:extLst>
        </xdr:cNvPr>
        <xdr:cNvSpPr txBox="1"/>
      </xdr:nvSpPr>
      <xdr:spPr>
        <a:xfrm>
          <a:off x="22199600"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10161</xdr:rowOff>
    </xdr:from>
    <xdr:to>
      <xdr:col>112</xdr:col>
      <xdr:colOff>38100</xdr:colOff>
      <xdr:row>86</xdr:row>
      <xdr:rowOff>111761</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21272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60961</xdr:rowOff>
    </xdr:from>
    <xdr:to>
      <xdr:col>116</xdr:col>
      <xdr:colOff>63500</xdr:colOff>
      <xdr:row>86</xdr:row>
      <xdr:rowOff>60961</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21323300" y="1480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10161</xdr:rowOff>
    </xdr:from>
    <xdr:to>
      <xdr:col>107</xdr:col>
      <xdr:colOff>101600</xdr:colOff>
      <xdr:row>86</xdr:row>
      <xdr:rowOff>111761</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20383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60961</xdr:rowOff>
    </xdr:from>
    <xdr:to>
      <xdr:col>111</xdr:col>
      <xdr:colOff>177800</xdr:colOff>
      <xdr:row>86</xdr:row>
      <xdr:rowOff>60961</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20434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10161</xdr:rowOff>
    </xdr:from>
    <xdr:to>
      <xdr:col>102</xdr:col>
      <xdr:colOff>165100</xdr:colOff>
      <xdr:row>86</xdr:row>
      <xdr:rowOff>111761</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19494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60961</xdr:rowOff>
    </xdr:from>
    <xdr:to>
      <xdr:col>107</xdr:col>
      <xdr:colOff>50800</xdr:colOff>
      <xdr:row>86</xdr:row>
      <xdr:rowOff>60961</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9545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10161</xdr:rowOff>
    </xdr:from>
    <xdr:to>
      <xdr:col>98</xdr:col>
      <xdr:colOff>38100</xdr:colOff>
      <xdr:row>86</xdr:row>
      <xdr:rowOff>111761</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18605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60961</xdr:rowOff>
    </xdr:from>
    <xdr:to>
      <xdr:col>102</xdr:col>
      <xdr:colOff>114300</xdr:colOff>
      <xdr:row>86</xdr:row>
      <xdr:rowOff>60961</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8656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macro="" textlink="">
      <xdr:nvSpPr>
        <xdr:cNvPr id="831" name="n_1aveValue【消防施設】&#10;一人当たり面積">
          <a:extLst>
            <a:ext uri="{FF2B5EF4-FFF2-40B4-BE49-F238E27FC236}">
              <a16:creationId xmlns:a16="http://schemas.microsoft.com/office/drawing/2014/main" id="{00000000-0008-0000-0F00-00003F030000}"/>
            </a:ext>
          </a:extLst>
        </xdr:cNvPr>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832" name="n_2aveValue【消防施設】&#10;一人当たり面積">
          <a:extLst>
            <a:ext uri="{FF2B5EF4-FFF2-40B4-BE49-F238E27FC236}">
              <a16:creationId xmlns:a16="http://schemas.microsoft.com/office/drawing/2014/main" id="{00000000-0008-0000-0F00-000040030000}"/>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833" name="n_3aveValue【消防施設】&#10;一人当たり面積">
          <a:extLst>
            <a:ext uri="{FF2B5EF4-FFF2-40B4-BE49-F238E27FC236}">
              <a16:creationId xmlns:a16="http://schemas.microsoft.com/office/drawing/2014/main" id="{00000000-0008-0000-0F00-000041030000}"/>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834" name="n_4aveValue【消防施設】&#10;一人当たり面積">
          <a:extLst>
            <a:ext uri="{FF2B5EF4-FFF2-40B4-BE49-F238E27FC236}">
              <a16:creationId xmlns:a16="http://schemas.microsoft.com/office/drawing/2014/main" id="{00000000-0008-0000-0F00-000042030000}"/>
            </a:ext>
          </a:extLst>
        </xdr:cNvPr>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102888</xdr:rowOff>
    </xdr:from>
    <xdr:ext cx="469744" cy="259045"/>
    <xdr:sp macro="" textlink="">
      <xdr:nvSpPr>
        <xdr:cNvPr id="835" name="n_1mainValue【消防施設】&#10;一人当たり面積">
          <a:extLst>
            <a:ext uri="{FF2B5EF4-FFF2-40B4-BE49-F238E27FC236}">
              <a16:creationId xmlns:a16="http://schemas.microsoft.com/office/drawing/2014/main" id="{00000000-0008-0000-0F00-000043030000}"/>
            </a:ext>
          </a:extLst>
        </xdr:cNvPr>
        <xdr:cNvSpPr txBox="1"/>
      </xdr:nvSpPr>
      <xdr:spPr>
        <a:xfrm>
          <a:off x="21075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836" name="n_2mainValue【消防施設】&#10;一人当たり面積">
          <a:extLst>
            <a:ext uri="{FF2B5EF4-FFF2-40B4-BE49-F238E27FC236}">
              <a16:creationId xmlns:a16="http://schemas.microsoft.com/office/drawing/2014/main" id="{00000000-0008-0000-0F00-000044030000}"/>
            </a:ext>
          </a:extLst>
        </xdr:cNvPr>
        <xdr:cNvSpPr txBox="1"/>
      </xdr:nvSpPr>
      <xdr:spPr>
        <a:xfrm>
          <a:off x="20199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102888</xdr:rowOff>
    </xdr:from>
    <xdr:ext cx="469744" cy="259045"/>
    <xdr:sp macro="" textlink="">
      <xdr:nvSpPr>
        <xdr:cNvPr id="837" name="n_3mainValue【消防施設】&#10;一人当たり面積">
          <a:extLst>
            <a:ext uri="{FF2B5EF4-FFF2-40B4-BE49-F238E27FC236}">
              <a16:creationId xmlns:a16="http://schemas.microsoft.com/office/drawing/2014/main" id="{00000000-0008-0000-0F00-000045030000}"/>
            </a:ext>
          </a:extLst>
        </xdr:cNvPr>
        <xdr:cNvSpPr txBox="1"/>
      </xdr:nvSpPr>
      <xdr:spPr>
        <a:xfrm>
          <a:off x="19310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102888</xdr:rowOff>
    </xdr:from>
    <xdr:ext cx="469744" cy="259045"/>
    <xdr:sp macro="" textlink="">
      <xdr:nvSpPr>
        <xdr:cNvPr id="838" name="n_4mainValue【消防施設】&#10;一人当たり面積">
          <a:extLst>
            <a:ext uri="{FF2B5EF4-FFF2-40B4-BE49-F238E27FC236}">
              <a16:creationId xmlns:a16="http://schemas.microsoft.com/office/drawing/2014/main" id="{00000000-0008-0000-0F00-000046030000}"/>
            </a:ext>
          </a:extLst>
        </xdr:cNvPr>
        <xdr:cNvSpPr txBox="1"/>
      </xdr:nvSpPr>
      <xdr:spPr>
        <a:xfrm>
          <a:off x="18421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0000000-0008-0000-0F00-00005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a:extLst>
            <a:ext uri="{FF2B5EF4-FFF2-40B4-BE49-F238E27FC236}">
              <a16:creationId xmlns:a16="http://schemas.microsoft.com/office/drawing/2014/main" id="{00000000-0008-0000-0F00-000061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67" name="【庁舎】&#10;有形固定資産減価償却率最大値テキスト">
          <a:extLst>
            <a:ext uri="{FF2B5EF4-FFF2-40B4-BE49-F238E27FC236}">
              <a16:creationId xmlns:a16="http://schemas.microsoft.com/office/drawing/2014/main" id="{00000000-0008-0000-0F00-000063030000}"/>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170378</xdr:rowOff>
    </xdr:from>
    <xdr:ext cx="405111" cy="259045"/>
    <xdr:sp macro="" textlink="">
      <xdr:nvSpPr>
        <xdr:cNvPr id="869" name="【庁舎】&#10;有形固定資産減価償却率平均値テキスト">
          <a:extLst>
            <a:ext uri="{FF2B5EF4-FFF2-40B4-BE49-F238E27FC236}">
              <a16:creationId xmlns:a16="http://schemas.microsoft.com/office/drawing/2014/main" id="{00000000-0008-0000-0F00-000065030000}"/>
            </a:ext>
          </a:extLst>
        </xdr:cNvPr>
        <xdr:cNvSpPr txBox="1"/>
      </xdr:nvSpPr>
      <xdr:spPr>
        <a:xfrm>
          <a:off x="16357600" y="17829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95613</xdr:rowOff>
    </xdr:from>
    <xdr:to>
      <xdr:col>85</xdr:col>
      <xdr:colOff>177800</xdr:colOff>
      <xdr:row>102</xdr:row>
      <xdr:rowOff>25763</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6268700" y="174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118490</xdr:rowOff>
    </xdr:from>
    <xdr:ext cx="405111" cy="259045"/>
    <xdr:sp macro="" textlink="">
      <xdr:nvSpPr>
        <xdr:cNvPr id="881" name="【庁舎】&#10;有形固定資産減価償却率該当値テキスト">
          <a:extLst>
            <a:ext uri="{FF2B5EF4-FFF2-40B4-BE49-F238E27FC236}">
              <a16:creationId xmlns:a16="http://schemas.microsoft.com/office/drawing/2014/main" id="{00000000-0008-0000-0F00-000071030000}"/>
            </a:ext>
          </a:extLst>
        </xdr:cNvPr>
        <xdr:cNvSpPr txBox="1"/>
      </xdr:nvSpPr>
      <xdr:spPr>
        <a:xfrm>
          <a:off x="16357600" y="1726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54792</xdr:rowOff>
    </xdr:from>
    <xdr:to>
      <xdr:col>81</xdr:col>
      <xdr:colOff>101600</xdr:colOff>
      <xdr:row>101</xdr:row>
      <xdr:rowOff>156392</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5430500" y="173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105592</xdr:rowOff>
    </xdr:from>
    <xdr:to>
      <xdr:col>85</xdr:col>
      <xdr:colOff>127000</xdr:colOff>
      <xdr:row>101</xdr:row>
      <xdr:rowOff>146413</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15481300" y="17422042"/>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15602</xdr:rowOff>
    </xdr:from>
    <xdr:to>
      <xdr:col>76</xdr:col>
      <xdr:colOff>165100</xdr:colOff>
      <xdr:row>101</xdr:row>
      <xdr:rowOff>117202</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4541500" y="173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66402</xdr:rowOff>
    </xdr:from>
    <xdr:to>
      <xdr:col>81</xdr:col>
      <xdr:colOff>50800</xdr:colOff>
      <xdr:row>101</xdr:row>
      <xdr:rowOff>105592</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a:off x="14592300" y="1738285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164193</xdr:rowOff>
    </xdr:from>
    <xdr:to>
      <xdr:col>72</xdr:col>
      <xdr:colOff>38100</xdr:colOff>
      <xdr:row>101</xdr:row>
      <xdr:rowOff>94343</xdr:rowOff>
    </xdr:to>
    <xdr:sp macro="" textlink="">
      <xdr:nvSpPr>
        <xdr:cNvPr id="886" name="楕円 885">
          <a:extLst>
            <a:ext uri="{FF2B5EF4-FFF2-40B4-BE49-F238E27FC236}">
              <a16:creationId xmlns:a16="http://schemas.microsoft.com/office/drawing/2014/main" id="{00000000-0008-0000-0F00-000076030000}"/>
            </a:ext>
          </a:extLst>
        </xdr:cNvPr>
        <xdr:cNvSpPr/>
      </xdr:nvSpPr>
      <xdr:spPr>
        <a:xfrm>
          <a:off x="13652500" y="17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43543</xdr:rowOff>
    </xdr:from>
    <xdr:to>
      <xdr:col>76</xdr:col>
      <xdr:colOff>114300</xdr:colOff>
      <xdr:row>101</xdr:row>
      <xdr:rowOff>66402</xdr:rowOff>
    </xdr:to>
    <xdr:cxnSp macro="">
      <xdr:nvCxnSpPr>
        <xdr:cNvPr id="887" name="直線コネクタ 886">
          <a:extLst>
            <a:ext uri="{FF2B5EF4-FFF2-40B4-BE49-F238E27FC236}">
              <a16:creationId xmlns:a16="http://schemas.microsoft.com/office/drawing/2014/main" id="{00000000-0008-0000-0F00-000077030000}"/>
            </a:ext>
          </a:extLst>
        </xdr:cNvPr>
        <xdr:cNvCxnSpPr/>
      </xdr:nvCxnSpPr>
      <xdr:spPr>
        <a:xfrm>
          <a:off x="13703300" y="1735999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43362</xdr:rowOff>
    </xdr:from>
    <xdr:to>
      <xdr:col>67</xdr:col>
      <xdr:colOff>101600</xdr:colOff>
      <xdr:row>108</xdr:row>
      <xdr:rowOff>144962</xdr:rowOff>
    </xdr:to>
    <xdr:sp macro="" textlink="">
      <xdr:nvSpPr>
        <xdr:cNvPr id="888" name="楕円 887">
          <a:extLst>
            <a:ext uri="{FF2B5EF4-FFF2-40B4-BE49-F238E27FC236}">
              <a16:creationId xmlns:a16="http://schemas.microsoft.com/office/drawing/2014/main" id="{00000000-0008-0000-0F00-000078030000}"/>
            </a:ext>
          </a:extLst>
        </xdr:cNvPr>
        <xdr:cNvSpPr/>
      </xdr:nvSpPr>
      <xdr:spPr>
        <a:xfrm>
          <a:off x="12763500" y="185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43543</xdr:rowOff>
    </xdr:from>
    <xdr:to>
      <xdr:col>71</xdr:col>
      <xdr:colOff>177800</xdr:colOff>
      <xdr:row>108</xdr:row>
      <xdr:rowOff>94162</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flipV="1">
          <a:off x="12814300" y="17359993"/>
          <a:ext cx="889000" cy="125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92001</xdr:rowOff>
    </xdr:from>
    <xdr:ext cx="405111" cy="259045"/>
    <xdr:sp macro="" textlink="">
      <xdr:nvSpPr>
        <xdr:cNvPr id="890" name="n_1aveValue【庁舎】&#10;有形固定資産減価償却率">
          <a:extLst>
            <a:ext uri="{FF2B5EF4-FFF2-40B4-BE49-F238E27FC236}">
              <a16:creationId xmlns:a16="http://schemas.microsoft.com/office/drawing/2014/main" id="{00000000-0008-0000-0F00-00007A030000}"/>
            </a:ext>
          </a:extLst>
        </xdr:cNvPr>
        <xdr:cNvSpPr txBox="1"/>
      </xdr:nvSpPr>
      <xdr:spPr>
        <a:xfrm>
          <a:off x="152660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891" name="n_2aveValue【庁舎】&#10;有形固定資産減価償却率">
          <a:extLst>
            <a:ext uri="{FF2B5EF4-FFF2-40B4-BE49-F238E27FC236}">
              <a16:creationId xmlns:a16="http://schemas.microsoft.com/office/drawing/2014/main" id="{00000000-0008-0000-0F00-00007B030000}"/>
            </a:ext>
          </a:extLst>
        </xdr:cNvPr>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72407</xdr:rowOff>
    </xdr:from>
    <xdr:ext cx="405111" cy="259045"/>
    <xdr:sp macro="" textlink="">
      <xdr:nvSpPr>
        <xdr:cNvPr id="892" name="n_3aveValue【庁舎】&#10;有形固定資産減価償却率">
          <a:extLst>
            <a:ext uri="{FF2B5EF4-FFF2-40B4-BE49-F238E27FC236}">
              <a16:creationId xmlns:a16="http://schemas.microsoft.com/office/drawing/2014/main" id="{00000000-0008-0000-0F00-00007C030000}"/>
            </a:ext>
          </a:extLst>
        </xdr:cNvPr>
        <xdr:cNvSpPr txBox="1"/>
      </xdr:nvSpPr>
      <xdr:spPr>
        <a:xfrm>
          <a:off x="13500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99440</xdr:rowOff>
    </xdr:from>
    <xdr:ext cx="405111" cy="259045"/>
    <xdr:sp macro="" textlink="">
      <xdr:nvSpPr>
        <xdr:cNvPr id="893" name="n_4aveValue【庁舎】&#10;有形固定資産減価償却率">
          <a:extLst>
            <a:ext uri="{FF2B5EF4-FFF2-40B4-BE49-F238E27FC236}">
              <a16:creationId xmlns:a16="http://schemas.microsoft.com/office/drawing/2014/main" id="{00000000-0008-0000-0F00-00007D030000}"/>
            </a:ext>
          </a:extLst>
        </xdr:cNvPr>
        <xdr:cNvSpPr txBox="1"/>
      </xdr:nvSpPr>
      <xdr:spPr>
        <a:xfrm>
          <a:off x="12611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1469</xdr:rowOff>
    </xdr:from>
    <xdr:ext cx="405111" cy="259045"/>
    <xdr:sp macro="" textlink="">
      <xdr:nvSpPr>
        <xdr:cNvPr id="894" name="n_1mainValue【庁舎】&#10;有形固定資産減価償却率">
          <a:extLst>
            <a:ext uri="{FF2B5EF4-FFF2-40B4-BE49-F238E27FC236}">
              <a16:creationId xmlns:a16="http://schemas.microsoft.com/office/drawing/2014/main" id="{00000000-0008-0000-0F00-00007E030000}"/>
            </a:ext>
          </a:extLst>
        </xdr:cNvPr>
        <xdr:cNvSpPr txBox="1"/>
      </xdr:nvSpPr>
      <xdr:spPr>
        <a:xfrm>
          <a:off x="15266044" y="1714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133729</xdr:rowOff>
    </xdr:from>
    <xdr:ext cx="405111" cy="259045"/>
    <xdr:sp macro="" textlink="">
      <xdr:nvSpPr>
        <xdr:cNvPr id="895" name="n_2mainValue【庁舎】&#10;有形固定資産減価償却率">
          <a:extLst>
            <a:ext uri="{FF2B5EF4-FFF2-40B4-BE49-F238E27FC236}">
              <a16:creationId xmlns:a16="http://schemas.microsoft.com/office/drawing/2014/main" id="{00000000-0008-0000-0F00-00007F030000}"/>
            </a:ext>
          </a:extLst>
        </xdr:cNvPr>
        <xdr:cNvSpPr txBox="1"/>
      </xdr:nvSpPr>
      <xdr:spPr>
        <a:xfrm>
          <a:off x="14389744" y="1710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110870</xdr:rowOff>
    </xdr:from>
    <xdr:ext cx="405111" cy="259045"/>
    <xdr:sp macro="" textlink="">
      <xdr:nvSpPr>
        <xdr:cNvPr id="896" name="n_3mainValue【庁舎】&#10;有形固定資産減価償却率">
          <a:extLst>
            <a:ext uri="{FF2B5EF4-FFF2-40B4-BE49-F238E27FC236}">
              <a16:creationId xmlns:a16="http://schemas.microsoft.com/office/drawing/2014/main" id="{00000000-0008-0000-0F00-000080030000}"/>
            </a:ext>
          </a:extLst>
        </xdr:cNvPr>
        <xdr:cNvSpPr txBox="1"/>
      </xdr:nvSpPr>
      <xdr:spPr>
        <a:xfrm>
          <a:off x="13500744" y="1708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136089</xdr:rowOff>
    </xdr:from>
    <xdr:ext cx="405111" cy="259045"/>
    <xdr:sp macro="" textlink="">
      <xdr:nvSpPr>
        <xdr:cNvPr id="897" name="n_4mainValue【庁舎】&#10;有形固定資産減価償却率">
          <a:extLst>
            <a:ext uri="{FF2B5EF4-FFF2-40B4-BE49-F238E27FC236}">
              <a16:creationId xmlns:a16="http://schemas.microsoft.com/office/drawing/2014/main" id="{00000000-0008-0000-0F00-000081030000}"/>
            </a:ext>
          </a:extLst>
        </xdr:cNvPr>
        <xdr:cNvSpPr txBox="1"/>
      </xdr:nvSpPr>
      <xdr:spPr>
        <a:xfrm>
          <a:off x="12611744" y="1865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00000000-0008-0000-0F00-00009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923" name="直線コネクタ 922">
          <a:extLst>
            <a:ext uri="{FF2B5EF4-FFF2-40B4-BE49-F238E27FC236}">
              <a16:creationId xmlns:a16="http://schemas.microsoft.com/office/drawing/2014/main" id="{00000000-0008-0000-0F00-00009B030000}"/>
            </a:ext>
          </a:extLst>
        </xdr:cNvPr>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924" name="【庁舎】&#10;一人当たり面積最小値テキスト">
          <a:extLst>
            <a:ext uri="{FF2B5EF4-FFF2-40B4-BE49-F238E27FC236}">
              <a16:creationId xmlns:a16="http://schemas.microsoft.com/office/drawing/2014/main" id="{00000000-0008-0000-0F00-00009C030000}"/>
            </a:ext>
          </a:extLst>
        </xdr:cNvPr>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26" name="【庁舎】&#10;一人当たり面積最大値テキスト">
          <a:extLst>
            <a:ext uri="{FF2B5EF4-FFF2-40B4-BE49-F238E27FC236}">
              <a16:creationId xmlns:a16="http://schemas.microsoft.com/office/drawing/2014/main" id="{00000000-0008-0000-0F00-00009E030000}"/>
            </a:ext>
          </a:extLst>
        </xdr:cNvPr>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154413</xdr:rowOff>
    </xdr:from>
    <xdr:ext cx="469744" cy="259045"/>
    <xdr:sp macro="" textlink="">
      <xdr:nvSpPr>
        <xdr:cNvPr id="928" name="【庁舎】&#10;一人当たり面積平均値テキスト">
          <a:extLst>
            <a:ext uri="{FF2B5EF4-FFF2-40B4-BE49-F238E27FC236}">
              <a16:creationId xmlns:a16="http://schemas.microsoft.com/office/drawing/2014/main" id="{00000000-0008-0000-0F00-0000A0030000}"/>
            </a:ext>
          </a:extLst>
        </xdr:cNvPr>
        <xdr:cNvSpPr txBox="1"/>
      </xdr:nvSpPr>
      <xdr:spPr>
        <a:xfrm>
          <a:off x="22199600" y="1832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939" name="楕円 938">
          <a:extLst>
            <a:ext uri="{FF2B5EF4-FFF2-40B4-BE49-F238E27FC236}">
              <a16:creationId xmlns:a16="http://schemas.microsoft.com/office/drawing/2014/main" id="{00000000-0008-0000-0F00-0000AB030000}"/>
            </a:ext>
          </a:extLst>
        </xdr:cNvPr>
        <xdr:cNvSpPr/>
      </xdr:nvSpPr>
      <xdr:spPr>
        <a:xfrm>
          <a:off x="22110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109963</xdr:rowOff>
    </xdr:from>
    <xdr:ext cx="469744" cy="259045"/>
    <xdr:sp macro="" textlink="">
      <xdr:nvSpPr>
        <xdr:cNvPr id="940" name="【庁舎】&#10;一人当たり面積該当値テキスト">
          <a:extLst>
            <a:ext uri="{FF2B5EF4-FFF2-40B4-BE49-F238E27FC236}">
              <a16:creationId xmlns:a16="http://schemas.microsoft.com/office/drawing/2014/main" id="{00000000-0008-0000-0F00-0000AC030000}"/>
            </a:ext>
          </a:extLst>
        </xdr:cNvPr>
        <xdr:cNvSpPr txBox="1"/>
      </xdr:nvSpPr>
      <xdr:spPr>
        <a:xfrm>
          <a:off x="22199600"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132624</xdr:rowOff>
    </xdr:from>
    <xdr:to>
      <xdr:col>112</xdr:col>
      <xdr:colOff>38100</xdr:colOff>
      <xdr:row>108</xdr:row>
      <xdr:rowOff>62774</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21272500" y="184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10886</xdr:rowOff>
    </xdr:from>
    <xdr:to>
      <xdr:col>116</xdr:col>
      <xdr:colOff>63500</xdr:colOff>
      <xdr:row>108</xdr:row>
      <xdr:rowOff>11974</xdr:rowOff>
    </xdr:to>
    <xdr:cxnSp macro="">
      <xdr:nvCxnSpPr>
        <xdr:cNvPr id="942" name="直線コネクタ 941">
          <a:extLst>
            <a:ext uri="{FF2B5EF4-FFF2-40B4-BE49-F238E27FC236}">
              <a16:creationId xmlns:a16="http://schemas.microsoft.com/office/drawing/2014/main" id="{00000000-0008-0000-0F00-0000AE030000}"/>
            </a:ext>
          </a:extLst>
        </xdr:cNvPr>
        <xdr:cNvCxnSpPr/>
      </xdr:nvCxnSpPr>
      <xdr:spPr>
        <a:xfrm flipV="1">
          <a:off x="21323300" y="1852748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133713</xdr:rowOff>
    </xdr:from>
    <xdr:to>
      <xdr:col>107</xdr:col>
      <xdr:colOff>101600</xdr:colOff>
      <xdr:row>108</xdr:row>
      <xdr:rowOff>63863</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20383500" y="1847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11974</xdr:rowOff>
    </xdr:from>
    <xdr:to>
      <xdr:col>111</xdr:col>
      <xdr:colOff>177800</xdr:colOff>
      <xdr:row>108</xdr:row>
      <xdr:rowOff>13063</xdr:rowOff>
    </xdr:to>
    <xdr:cxnSp macro="">
      <xdr:nvCxnSpPr>
        <xdr:cNvPr id="944" name="直線コネクタ 943">
          <a:extLst>
            <a:ext uri="{FF2B5EF4-FFF2-40B4-BE49-F238E27FC236}">
              <a16:creationId xmlns:a16="http://schemas.microsoft.com/office/drawing/2014/main" id="{00000000-0008-0000-0F00-0000B0030000}"/>
            </a:ext>
          </a:extLst>
        </xdr:cNvPr>
        <xdr:cNvCxnSpPr/>
      </xdr:nvCxnSpPr>
      <xdr:spPr>
        <a:xfrm flipV="1">
          <a:off x="20434300" y="185285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126093</xdr:rowOff>
    </xdr:from>
    <xdr:to>
      <xdr:col>102</xdr:col>
      <xdr:colOff>165100</xdr:colOff>
      <xdr:row>108</xdr:row>
      <xdr:rowOff>56243</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19494500" y="184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5443</xdr:rowOff>
    </xdr:from>
    <xdr:to>
      <xdr:col>107</xdr:col>
      <xdr:colOff>50800</xdr:colOff>
      <xdr:row>108</xdr:row>
      <xdr:rowOff>13063</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a:off x="19545300" y="1852204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92892</xdr:rowOff>
    </xdr:from>
    <xdr:to>
      <xdr:col>98</xdr:col>
      <xdr:colOff>38100</xdr:colOff>
      <xdr:row>109</xdr:row>
      <xdr:rowOff>23042</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18605500" y="186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5443</xdr:rowOff>
    </xdr:from>
    <xdr:to>
      <xdr:col>102</xdr:col>
      <xdr:colOff>114300</xdr:colOff>
      <xdr:row>108</xdr:row>
      <xdr:rowOff>143692</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flipV="1">
          <a:off x="18656300" y="18522043"/>
          <a:ext cx="889000" cy="13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78939</xdr:rowOff>
    </xdr:from>
    <xdr:ext cx="469744" cy="259045"/>
    <xdr:sp macro="" textlink="">
      <xdr:nvSpPr>
        <xdr:cNvPr id="949" name="n_1aveValue【庁舎】&#10;一人当たり面積">
          <a:extLst>
            <a:ext uri="{FF2B5EF4-FFF2-40B4-BE49-F238E27FC236}">
              <a16:creationId xmlns:a16="http://schemas.microsoft.com/office/drawing/2014/main" id="{00000000-0008-0000-0F00-0000B5030000}"/>
            </a:ext>
          </a:extLst>
        </xdr:cNvPr>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78939</xdr:rowOff>
    </xdr:from>
    <xdr:ext cx="469744" cy="259045"/>
    <xdr:sp macro="" textlink="">
      <xdr:nvSpPr>
        <xdr:cNvPr id="950" name="n_2aveValue【庁舎】&#10;一人当たり面積">
          <a:extLst>
            <a:ext uri="{FF2B5EF4-FFF2-40B4-BE49-F238E27FC236}">
              <a16:creationId xmlns:a16="http://schemas.microsoft.com/office/drawing/2014/main" id="{00000000-0008-0000-0F00-0000B6030000}"/>
            </a:ext>
          </a:extLst>
        </xdr:cNvPr>
        <xdr:cNvSpPr txBox="1"/>
      </xdr:nvSpPr>
      <xdr:spPr>
        <a:xfrm>
          <a:off x="20199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82204</xdr:rowOff>
    </xdr:from>
    <xdr:ext cx="469744" cy="259045"/>
    <xdr:sp macro="" textlink="">
      <xdr:nvSpPr>
        <xdr:cNvPr id="951" name="n_3aveValue【庁舎】&#10;一人当たり面積">
          <a:extLst>
            <a:ext uri="{FF2B5EF4-FFF2-40B4-BE49-F238E27FC236}">
              <a16:creationId xmlns:a16="http://schemas.microsoft.com/office/drawing/2014/main" id="{00000000-0008-0000-0F00-0000B7030000}"/>
            </a:ext>
          </a:extLst>
        </xdr:cNvPr>
        <xdr:cNvSpPr txBox="1"/>
      </xdr:nvSpPr>
      <xdr:spPr>
        <a:xfrm>
          <a:off x="19310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110870</xdr:rowOff>
    </xdr:from>
    <xdr:ext cx="469744" cy="259045"/>
    <xdr:sp macro="" textlink="">
      <xdr:nvSpPr>
        <xdr:cNvPr id="952" name="n_4aveValue【庁舎】&#10;一人当たり面積">
          <a:extLst>
            <a:ext uri="{FF2B5EF4-FFF2-40B4-BE49-F238E27FC236}">
              <a16:creationId xmlns:a16="http://schemas.microsoft.com/office/drawing/2014/main" id="{00000000-0008-0000-0F00-0000B8030000}"/>
            </a:ext>
          </a:extLst>
        </xdr:cNvPr>
        <xdr:cNvSpPr txBox="1"/>
      </xdr:nvSpPr>
      <xdr:spPr>
        <a:xfrm>
          <a:off x="18421427" y="1828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79301</xdr:rowOff>
    </xdr:from>
    <xdr:ext cx="469744" cy="259045"/>
    <xdr:sp macro="" textlink="">
      <xdr:nvSpPr>
        <xdr:cNvPr id="953" name="n_1mainValue【庁舎】&#10;一人当たり面積">
          <a:extLst>
            <a:ext uri="{FF2B5EF4-FFF2-40B4-BE49-F238E27FC236}">
              <a16:creationId xmlns:a16="http://schemas.microsoft.com/office/drawing/2014/main" id="{00000000-0008-0000-0F00-0000B9030000}"/>
            </a:ext>
          </a:extLst>
        </xdr:cNvPr>
        <xdr:cNvSpPr txBox="1"/>
      </xdr:nvSpPr>
      <xdr:spPr>
        <a:xfrm>
          <a:off x="21075727" y="1825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80390</xdr:rowOff>
    </xdr:from>
    <xdr:ext cx="469744" cy="259045"/>
    <xdr:sp macro="" textlink="">
      <xdr:nvSpPr>
        <xdr:cNvPr id="954" name="n_2mainValue【庁舎】&#10;一人当たり面積">
          <a:extLst>
            <a:ext uri="{FF2B5EF4-FFF2-40B4-BE49-F238E27FC236}">
              <a16:creationId xmlns:a16="http://schemas.microsoft.com/office/drawing/2014/main" id="{00000000-0008-0000-0F00-0000BA030000}"/>
            </a:ext>
          </a:extLst>
        </xdr:cNvPr>
        <xdr:cNvSpPr txBox="1"/>
      </xdr:nvSpPr>
      <xdr:spPr>
        <a:xfrm>
          <a:off x="20199427" y="1825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72770</xdr:rowOff>
    </xdr:from>
    <xdr:ext cx="469744" cy="259045"/>
    <xdr:sp macro="" textlink="">
      <xdr:nvSpPr>
        <xdr:cNvPr id="955" name="n_3mainValue【庁舎】&#10;一人当たり面積">
          <a:extLst>
            <a:ext uri="{FF2B5EF4-FFF2-40B4-BE49-F238E27FC236}">
              <a16:creationId xmlns:a16="http://schemas.microsoft.com/office/drawing/2014/main" id="{00000000-0008-0000-0F00-0000BB030000}"/>
            </a:ext>
          </a:extLst>
        </xdr:cNvPr>
        <xdr:cNvSpPr txBox="1"/>
      </xdr:nvSpPr>
      <xdr:spPr>
        <a:xfrm>
          <a:off x="19310427" y="1824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14169</xdr:rowOff>
    </xdr:from>
    <xdr:ext cx="469744" cy="259045"/>
    <xdr:sp macro="" textlink="">
      <xdr:nvSpPr>
        <xdr:cNvPr id="956" name="n_4mainValue【庁舎】&#10;一人当たり面積">
          <a:extLst>
            <a:ext uri="{FF2B5EF4-FFF2-40B4-BE49-F238E27FC236}">
              <a16:creationId xmlns:a16="http://schemas.microsoft.com/office/drawing/2014/main" id="{00000000-0008-0000-0F00-0000BC030000}"/>
            </a:ext>
          </a:extLst>
        </xdr:cNvPr>
        <xdr:cNvSpPr txBox="1"/>
      </xdr:nvSpPr>
      <xdr:spPr>
        <a:xfrm>
          <a:off x="18421427" y="187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00000000-0008-0000-0F00-0000B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00000000-0008-0000-0F00-0000B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00000000-0008-0000-0F00-0000B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比較すると、図書館、福祉施設、一般廃棄物処理施設、保健センター・保健所は有形固定資産減価償却率が高くなっている。そのうち一般廃棄物処理施設、保健センター・保健所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を超えており、特に老朽化の進んでいる施設となっている。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長期包括運営委託を行っている中で受託者により設備の更新計画を作成されており、更新計画に基づき老朽化設備の更新・改修を行っているため、引き続き計画に基づいた老朽化対策を図っていきたい。</a:t>
          </a:r>
        </a:p>
        <a:p>
          <a:r>
            <a:rPr kumimoji="1" lang="ja-JP" altLang="en-US" sz="1300">
              <a:latin typeface="ＭＳ Ｐゴシック" panose="020B0600070205080204" pitchFamily="50" charset="-128"/>
              <a:ea typeface="ＭＳ Ｐゴシック" panose="020B0600070205080204" pitchFamily="50" charset="-128"/>
            </a:rPr>
            <a:t>また、保健センター・保健所については長寿命化対策等による改善を行っていくことで老朽化率の改善を図っていきたい。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121,444
120,309
39.56
56,854,300
55,484,099
1,220,785
24,314,597
36,322,763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ポイントの増加となった。近年の推移をみても徐々に財政力指数は増加を続けているが、類似団体の平均よりも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ポイント下回っている。今後も行財政の効率化や既存事業の見直しに努めながら、歳入の確保に取り組む。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257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112835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9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136525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17585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97.7</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ポイントの減少となった。これは、歳入について経常一般財源が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百万円増加したことに比べて、歳出について人件費が前年度比</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％増加した一方で、物件費が前年度比</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％、扶助費が前年度比</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％、公債費が前年度比</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％、それぞれ減少したためである。今後とも一層の事務事業の効率化を図り、経常経費の削減に努める。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123952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1913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63</xdr:row>
      <xdr:rowOff>123952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108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109474</xdr:rowOff>
    </xdr:from>
    <xdr:to>
      <xdr:col>15</xdr:col>
      <xdr:colOff>82550</xdr:colOff>
      <xdr:row>63</xdr:row>
      <xdr:rowOff>128778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9108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63</xdr:row>
      <xdr:rowOff>128778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0599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110507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73152</xdr:rowOff>
    </xdr:from>
    <xdr:to>
      <xdr:col>19</xdr:col>
      <xdr:colOff>184150</xdr:colOff>
      <xdr:row>64</xdr:row>
      <xdr:rowOff>3302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159529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58674</xdr:rowOff>
    </xdr:from>
    <xdr:to>
      <xdr:col>15</xdr:col>
      <xdr:colOff>133350</xdr:colOff>
      <xdr:row>63</xdr:row>
      <xdr:rowOff>160274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145051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77978</xdr:rowOff>
    </xdr:from>
    <xdr:to>
      <xdr:col>11</xdr:col>
      <xdr:colOff>82550</xdr:colOff>
      <xdr:row>64</xdr:row>
      <xdr:rowOff>8128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164355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53848</xdr:rowOff>
    </xdr:from>
    <xdr:to>
      <xdr:col>7</xdr:col>
      <xdr:colOff>31750</xdr:colOff>
      <xdr:row>63</xdr:row>
      <xdr:rowOff>155448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140225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119,291</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9,319</a:t>
          </a:r>
          <a:r>
            <a:rPr kumimoji="1" lang="ja-JP" altLang="en-US" sz="1300">
              <a:latin typeface="ＭＳ Ｐゴシック" panose="020B0600070205080204" pitchFamily="50" charset="-128"/>
              <a:ea typeface="ＭＳ Ｐゴシック" panose="020B0600070205080204" pitchFamily="50" charset="-128"/>
            </a:rPr>
            <a:t>円の増加となった。人件費としては</a:t>
          </a:r>
          <a:r>
            <a:rPr kumimoji="1" lang="en-US" altLang="ja-JP" sz="1300">
              <a:latin typeface="ＭＳ Ｐゴシック" panose="020B0600070205080204" pitchFamily="50" charset="-128"/>
              <a:ea typeface="ＭＳ Ｐゴシック" panose="020B0600070205080204" pitchFamily="50" charset="-128"/>
            </a:rPr>
            <a:t>1,012</a:t>
          </a:r>
          <a:r>
            <a:rPr kumimoji="1" lang="ja-JP" altLang="en-US" sz="1300">
              <a:latin typeface="ＭＳ Ｐゴシック" panose="020B0600070205080204" pitchFamily="50" charset="-128"/>
              <a:ea typeface="ＭＳ Ｐゴシック" panose="020B0600070205080204" pitchFamily="50" charset="-128"/>
            </a:rPr>
            <a:t>百万円が増加したが、主な要因は、会計年度任用職員制度の導入に伴い、これまで物件費として計上されていた臨時職員の賃金が人件費に振り替わったためである。また、物件費については</a:t>
          </a:r>
          <a:r>
            <a:rPr kumimoji="1" lang="en-US" altLang="ja-JP" sz="1300">
              <a:latin typeface="ＭＳ Ｐゴシック" panose="020B0600070205080204" pitchFamily="50" charset="-128"/>
              <a:ea typeface="ＭＳ Ｐゴシック" panose="020B0600070205080204" pitchFamily="50" charset="-128"/>
            </a:rPr>
            <a:t>214</a:t>
          </a:r>
          <a:r>
            <a:rPr kumimoji="1" lang="ja-JP" altLang="en-US" sz="1300">
              <a:latin typeface="ＭＳ Ｐゴシック" panose="020B0600070205080204" pitchFamily="50" charset="-128"/>
              <a:ea typeface="ＭＳ Ｐゴシック" panose="020B0600070205080204" pitchFamily="50" charset="-128"/>
            </a:rPr>
            <a:t>百万円の減少に留まったが、主な要因は、新型コロナ対策地域振興券の発行や校用備品購入費の増加によるものである。今後は働き方改革を進めていく中で人件費の削減を目指すとともに、物件費については既存事業の取捨選択を行いながら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17494</xdr:rowOff>
    </xdr:from>
    <xdr:to>
      <xdr:col>23</xdr:col>
      <xdr:colOff>133350</xdr:colOff>
      <xdr:row>86</xdr:row>
      <xdr:rowOff>33432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90744"/>
          <a:ext cx="838200" cy="18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164202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94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157514</xdr:rowOff>
    </xdr:from>
    <xdr:to>
      <xdr:col>19</xdr:col>
      <xdr:colOff>133350</xdr:colOff>
      <xdr:row>85</xdr:row>
      <xdr:rowOff>17494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559314"/>
          <a:ext cx="889000" cy="3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130497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90936</xdr:rowOff>
    </xdr:from>
    <xdr:to>
      <xdr:col>15</xdr:col>
      <xdr:colOff>82550</xdr:colOff>
      <xdr:row>84</xdr:row>
      <xdr:rowOff>157514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492736"/>
          <a:ext cx="889000" cy="6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74113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3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57595</xdr:rowOff>
    </xdr:from>
    <xdr:to>
      <xdr:col>11</xdr:col>
      <xdr:colOff>31750</xdr:colOff>
      <xdr:row>84</xdr:row>
      <xdr:rowOff>90936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59395"/>
          <a:ext cx="889000" cy="3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31061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8278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154082</xdr:rowOff>
    </xdr:from>
    <xdr:to>
      <xdr:col>23</xdr:col>
      <xdr:colOff>184150</xdr:colOff>
      <xdr:row>86</xdr:row>
      <xdr:rowOff>84232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72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126159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69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138144</xdr:rowOff>
    </xdr:from>
    <xdr:to>
      <xdr:col>19</xdr:col>
      <xdr:colOff>184150</xdr:colOff>
      <xdr:row>85</xdr:row>
      <xdr:rowOff>68294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3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53071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2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106714</xdr:rowOff>
    </xdr:from>
    <xdr:to>
      <xdr:col>15</xdr:col>
      <xdr:colOff>133350</xdr:colOff>
      <xdr:row>85</xdr:row>
      <xdr:rowOff>36864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5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21641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40136</xdr:rowOff>
    </xdr:from>
    <xdr:to>
      <xdr:col>11</xdr:col>
      <xdr:colOff>82550</xdr:colOff>
      <xdr:row>84</xdr:row>
      <xdr:rowOff>141736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126513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2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6795</xdr:rowOff>
    </xdr:from>
    <xdr:to>
      <xdr:col>7</xdr:col>
      <xdr:colOff>31750</xdr:colOff>
      <xdr:row>84</xdr:row>
      <xdr:rowOff>108395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0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93172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9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100.1</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ポイント減少している。これは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年度から給与カットの対象職員を管理職員だけでなく、管理職以外の職員へ拡充したためと考えられる。今後も国家公務員の給与水準との均衡を考えつつ、給与の適正化に努める。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48079</xdr:rowOff>
    </xdr:from>
    <xdr:to>
      <xdr:col>81</xdr:col>
      <xdr:colOff>44450</xdr:colOff>
      <xdr:row>86</xdr:row>
      <xdr:rowOff>49893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449879"/>
          <a:ext cx="8382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49893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428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85</xdr:row>
      <xdr:rowOff>169636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911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117929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6050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6.79</a:t>
          </a:r>
          <a:r>
            <a:rPr kumimoji="1" lang="ja-JP" altLang="en-US" sz="1300">
              <a:latin typeface="ＭＳ Ｐゴシック" panose="020B0600070205080204" pitchFamily="50" charset="-128"/>
              <a:ea typeface="ＭＳ Ｐゴシック" panose="020B0600070205080204" pitchFamily="50" charset="-128"/>
            </a:rPr>
            <a:t>人）と比べて、</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人増加した。これは任期付職員の増加が原因である。「橿原市職員定員管理計画」により、職員数の目標を定めている。今後も職員構造の均等化を図りつつ、技能労務職の退職不補充の方針は変更せず、行政サービスの専門性に対応するために任期付職員を活用し、適正な定員管理を行う。</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152506</xdr:rowOff>
    </xdr:from>
    <xdr:to>
      <xdr:col>81</xdr:col>
      <xdr:colOff>44450</xdr:colOff>
      <xdr:row>64</xdr:row>
      <xdr:rowOff>13229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953856"/>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142892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152506</xdr:rowOff>
    </xdr:from>
    <xdr:to>
      <xdr:col>77</xdr:col>
      <xdr:colOff>44450</xdr:colOff>
      <xdr:row>63</xdr:row>
      <xdr:rowOff>164571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9538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64681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2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160549</xdr:rowOff>
    </xdr:from>
    <xdr:to>
      <xdr:col>72</xdr:col>
      <xdr:colOff>203200</xdr:colOff>
      <xdr:row>63</xdr:row>
      <xdr:rowOff>164571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96189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54627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156528</xdr:rowOff>
    </xdr:from>
    <xdr:to>
      <xdr:col>68</xdr:col>
      <xdr:colOff>152400</xdr:colOff>
      <xdr:row>63</xdr:row>
      <xdr:rowOff>160549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95787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133879</xdr:rowOff>
    </xdr:from>
    <xdr:to>
      <xdr:col>81</xdr:col>
      <xdr:colOff>95250</xdr:colOff>
      <xdr:row>64</xdr:row>
      <xdr:rowOff>64029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105956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90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101706</xdr:rowOff>
    </xdr:from>
    <xdr:to>
      <xdr:col>77</xdr:col>
      <xdr:colOff>95250</xdr:colOff>
      <xdr:row>64</xdr:row>
      <xdr:rowOff>31856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16633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113771</xdr:rowOff>
    </xdr:from>
    <xdr:to>
      <xdr:col>73</xdr:col>
      <xdr:colOff>44450</xdr:colOff>
      <xdr:row>64</xdr:row>
      <xdr:rowOff>43921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9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28698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00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109749</xdr:rowOff>
    </xdr:from>
    <xdr:to>
      <xdr:col>68</xdr:col>
      <xdr:colOff>203200</xdr:colOff>
      <xdr:row>64</xdr:row>
      <xdr:rowOff>39899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9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24676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99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105728</xdr:rowOff>
    </xdr:from>
    <xdr:to>
      <xdr:col>64</xdr:col>
      <xdr:colOff>152400</xdr:colOff>
      <xdr:row>64</xdr:row>
      <xdr:rowOff>35878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20655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改善した。これは過去に発行した大型施設整備のための地方債の償還が進み、元金償還金が減少したことや、市場金利を反映した地方債借入による元利償還金額の抑制を継続して実施した結果である。引き続き、新規事業については必要性を検証し、地方債を発行する際には財政指標の影響を考慮に入れながら更なる比率改善に向けて取り組む。</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151130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9652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108373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0913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41</xdr:row>
      <xdr:rowOff>164677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378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164677</xdr:rowOff>
    </xdr:from>
    <xdr:to>
      <xdr:col>68</xdr:col>
      <xdr:colOff>152400</xdr:colOff>
      <xdr:row>42</xdr:row>
      <xdr:rowOff>57573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941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143950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113877</xdr:rowOff>
    </xdr:from>
    <xdr:to>
      <xdr:col>68</xdr:col>
      <xdr:colOff>203200</xdr:colOff>
      <xdr:row>42</xdr:row>
      <xdr:rowOff>44027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28804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ポイント減少した。充当可能財源が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百万円減少したものの、将来負担額も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百万円減少したことが要因と考えられる。今後、投資的事業の取捨選択を行うことで地方債残高の抑制に努める。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9419</xdr:rowOff>
    </xdr:from>
    <xdr:to>
      <xdr:col>81</xdr:col>
      <xdr:colOff>44450</xdr:colOff>
      <xdr:row>20</xdr:row>
      <xdr:rowOff>79798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438419"/>
          <a:ext cx="8382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14516</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43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47625</xdr:rowOff>
    </xdr:from>
    <xdr:to>
      <xdr:col>77</xdr:col>
      <xdr:colOff>44450</xdr:colOff>
      <xdr:row>20</xdr:row>
      <xdr:rowOff>79798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347662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47625</xdr:rowOff>
    </xdr:from>
    <xdr:to>
      <xdr:col>72</xdr:col>
      <xdr:colOff>203200</xdr:colOff>
      <xdr:row>21</xdr:row>
      <xdr:rowOff>33020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476625"/>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20108</xdr:rowOff>
    </xdr:from>
    <xdr:to>
      <xdr:col>73</xdr:col>
      <xdr:colOff>44450</xdr:colOff>
      <xdr:row>14</xdr:row>
      <xdr:rowOff>121708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106998</xdr:rowOff>
    </xdr:from>
    <xdr:to>
      <xdr:col>68</xdr:col>
      <xdr:colOff>152400</xdr:colOff>
      <xdr:row>21</xdr:row>
      <xdr:rowOff>33020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193098"/>
          <a:ext cx="889000" cy="44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164888</xdr:rowOff>
    </xdr:from>
    <xdr:to>
      <xdr:col>68</xdr:col>
      <xdr:colOff>203200</xdr:colOff>
      <xdr:row>15</xdr:row>
      <xdr:rowOff>95038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161519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130069</xdr:rowOff>
    </xdr:from>
    <xdr:to>
      <xdr:col>81</xdr:col>
      <xdr:colOff>95250</xdr:colOff>
      <xdr:row>20</xdr:row>
      <xdr:rowOff>60219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38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102146</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35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28998</xdr:rowOff>
    </xdr:from>
    <xdr:to>
      <xdr:col>77</xdr:col>
      <xdr:colOff>95250</xdr:colOff>
      <xdr:row>20</xdr:row>
      <xdr:rowOff>130598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45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115375</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54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168275</xdr:rowOff>
    </xdr:from>
    <xdr:to>
      <xdr:col>73</xdr:col>
      <xdr:colOff>44450</xdr:colOff>
      <xdr:row>20</xdr:row>
      <xdr:rowOff>98425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42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83202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51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153670</xdr:rowOff>
    </xdr:from>
    <xdr:to>
      <xdr:col>68</xdr:col>
      <xdr:colOff>203200</xdr:colOff>
      <xdr:row>21</xdr:row>
      <xdr:rowOff>83820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5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68597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66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56198</xdr:rowOff>
    </xdr:from>
    <xdr:to>
      <xdr:col>64</xdr:col>
      <xdr:colOff>152400</xdr:colOff>
      <xdr:row>18</xdr:row>
      <xdr:rowOff>157798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14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142574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22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121,444
120,309
39.56
56,854,300
55,484,099
1,220,785
24,314,597
36,322,763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25.9</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増加している。これは、会計年度任用職員制度の導入に伴い、これまで物件費として計上されていた臨時職員の賃金が人件費に振り替わったことが増加の要因と考えられる。今後、働き方改革を進めていく中で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39</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8208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50817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62230</xdr:rowOff>
    </xdr:from>
    <xdr:to>
      <xdr:col>15</xdr:col>
      <xdr:colOff>98425</xdr:colOff>
      <xdr:row>37</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05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05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11430</xdr:rowOff>
    </xdr:from>
    <xdr:to>
      <xdr:col>24</xdr:col>
      <xdr:colOff>76200</xdr:colOff>
      <xdr:row>39</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xdr:rowOff>
    </xdr:from>
    <xdr:to>
      <xdr:col>11</xdr:col>
      <xdr:colOff>60325</xdr:colOff>
      <xdr:row>37</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97807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これは、会計年度任用職員制度の導入に伴い、これまで物件費として計上されていた臨時職員の賃金が人件費に振り替わったことが減少の要因と考えられる。物件費についてはさらなる事務事業の見直しを進め、経常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132443</xdr:rowOff>
    </xdr:from>
    <xdr:to>
      <xdr:col>82</xdr:col>
      <xdr:colOff>107950</xdr:colOff>
      <xdr:row>18</xdr:row>
      <xdr:rowOff>159657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75643"/>
          <a:ext cx="8382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159657</xdr:rowOff>
    </xdr:from>
    <xdr:to>
      <xdr:col>78</xdr:col>
      <xdr:colOff>69850</xdr:colOff>
      <xdr:row>19</xdr:row>
      <xdr:rowOff>53522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245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57348</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0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159657</xdr:rowOff>
    </xdr:from>
    <xdr:to>
      <xdr:col>73</xdr:col>
      <xdr:colOff>180975</xdr:colOff>
      <xdr:row>19</xdr:row>
      <xdr:rowOff>53522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245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83457</xdr:rowOff>
    </xdr:from>
    <xdr:to>
      <xdr:col>69</xdr:col>
      <xdr:colOff>92075</xdr:colOff>
      <xdr:row>18</xdr:row>
      <xdr:rowOff>159657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69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152598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81643</xdr:rowOff>
    </xdr:from>
    <xdr:to>
      <xdr:col>82</xdr:col>
      <xdr:colOff>158750</xdr:colOff>
      <xdr:row>17</xdr:row>
      <xdr:rowOff>11793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98170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108857</xdr:rowOff>
    </xdr:from>
    <xdr:to>
      <xdr:col>78</xdr:col>
      <xdr:colOff>120650</xdr:colOff>
      <xdr:row>19</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23784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2722</xdr:rowOff>
    </xdr:from>
    <xdr:to>
      <xdr:col>74</xdr:col>
      <xdr:colOff>31750</xdr:colOff>
      <xdr:row>19</xdr:row>
      <xdr:rowOff>104322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89099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108857</xdr:rowOff>
    </xdr:from>
    <xdr:to>
      <xdr:col>69</xdr:col>
      <xdr:colOff>142875</xdr:colOff>
      <xdr:row>19</xdr:row>
      <xdr:rowOff>39007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23784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32657</xdr:rowOff>
    </xdr:from>
    <xdr:to>
      <xdr:col>65</xdr:col>
      <xdr:colOff>53975</xdr:colOff>
      <xdr:row>18</xdr:row>
      <xdr:rowOff>134257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119034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いる。主な要因としては、生活保護費、児童扶養手当、施設型給付費が減少したためである。本年度は一時的に減少したものの、扶助費については増加傾向にあることから、今後各給付事業について一層の資格審査等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55</xdr:row>
      <xdr:rowOff>86178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526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86178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64407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450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9978</xdr:rowOff>
    </xdr:from>
    <xdr:to>
      <xdr:col>11</xdr:col>
      <xdr:colOff>9525</xdr:colOff>
      <xdr:row>55</xdr:row>
      <xdr:rowOff>64407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39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70955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ポイント増加した。主に療育給付負担金や介護保険特別会計繰出金が増加したためである。今後各給付事業について一層の資格審査等の適正化をすすめる必要がある。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121557</xdr:rowOff>
    </xdr:from>
    <xdr:to>
      <xdr:col>82</xdr:col>
      <xdr:colOff>107950</xdr:colOff>
      <xdr:row>56</xdr:row>
      <xdr:rowOff>154215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7227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56</xdr:row>
      <xdr:rowOff>121557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711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45357</xdr:rowOff>
    </xdr:from>
    <xdr:to>
      <xdr:col>73</xdr:col>
      <xdr:colOff>180975</xdr:colOff>
      <xdr:row>56</xdr:row>
      <xdr:rowOff>110672</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34472</xdr:rowOff>
    </xdr:from>
    <xdr:to>
      <xdr:col>69</xdr:col>
      <xdr:colOff>92075</xdr:colOff>
      <xdr:row>56</xdr:row>
      <xdr:rowOff>45357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635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119942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70757</xdr:rowOff>
    </xdr:from>
    <xdr:to>
      <xdr:col>78</xdr:col>
      <xdr:colOff>120650</xdr:colOff>
      <xdr:row>57</xdr:row>
      <xdr:rowOff>907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4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59872</xdr:rowOff>
    </xdr:from>
    <xdr:to>
      <xdr:col>74</xdr:col>
      <xdr:colOff>31750</xdr:colOff>
      <xdr:row>56</xdr:row>
      <xdr:rowOff>161472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166007</xdr:rowOff>
    </xdr:from>
    <xdr:to>
      <xdr:col>69</xdr:col>
      <xdr:colOff>142875</xdr:colOff>
      <xdr:row>56</xdr:row>
      <xdr:rowOff>96157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155122</xdr:rowOff>
    </xdr:from>
    <xdr:to>
      <xdr:col>65</xdr:col>
      <xdr:colOff>53975</xdr:colOff>
      <xdr:row>56</xdr:row>
      <xdr:rowOff>85272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95449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ポイント減少した。広域消防組合への負担金の減少、コロナ禍によるイベント中止に伴う補助金の減少が主な要因と考えられる。今後も、補助金交付に際して精査を行うとともに、適正な補助交付に努める。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33274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349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42435</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33274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14986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37</xdr:row>
      <xdr:rowOff>14986</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2946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これは、過去に発行した大型施設整備のための地方債の償還が進み、元金償還金が減少したことによる。これからも地方債を発行する際には財政指標の影響も考慮に入れ、新規事業の起債については必要性を検討し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135164</xdr:rowOff>
    </xdr:from>
    <xdr:to>
      <xdr:col>24</xdr:col>
      <xdr:colOff>25400</xdr:colOff>
      <xdr:row>78</xdr:row>
      <xdr:rowOff>50800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3368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50800</xdr:rowOff>
    </xdr:from>
    <xdr:to>
      <xdr:col>19</xdr:col>
      <xdr:colOff>187325</xdr:colOff>
      <xdr:row>78</xdr:row>
      <xdr:rowOff>127000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42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79</xdr:row>
      <xdr:rowOff>118836</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5001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68234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118836</xdr:rowOff>
    </xdr:from>
    <xdr:to>
      <xdr:col>11</xdr:col>
      <xdr:colOff>9525</xdr:colOff>
      <xdr:row>80</xdr:row>
      <xdr:rowOff>99786</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6633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100891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133548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100891</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0</xdr:rowOff>
    </xdr:from>
    <xdr:to>
      <xdr:col>20</xdr:col>
      <xdr:colOff>38100</xdr:colOff>
      <xdr:row>78</xdr:row>
      <xdr:rowOff>101600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68036</xdr:rowOff>
    </xdr:from>
    <xdr:to>
      <xdr:col>11</xdr:col>
      <xdr:colOff>60325</xdr:colOff>
      <xdr:row>79</xdr:row>
      <xdr:rowOff>169636</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154413</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48986</xdr:rowOff>
    </xdr:from>
    <xdr:to>
      <xdr:col>6</xdr:col>
      <xdr:colOff>171450</xdr:colOff>
      <xdr:row>80</xdr:row>
      <xdr:rowOff>150586</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135363</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8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ポイント減少している。人件費は前年度に比べて増加しているものの、物件費や扶助費等が減少していることが要因である。事務事業を見直してより一層の経常経費の削減に努める。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xdr:rowOff>
    </xdr:from>
    <xdr:to>
      <xdr:col>82</xdr:col>
      <xdr:colOff>107950</xdr:colOff>
      <xdr:row>78</xdr:row>
      <xdr:rowOff>111761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37818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5097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03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111761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4086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123189</xdr:rowOff>
    </xdr:from>
    <xdr:to>
      <xdr:col>73</xdr:col>
      <xdr:colOff>180975</xdr:colOff>
      <xdr:row>78</xdr:row>
      <xdr:rowOff>35561</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3248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123189</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1800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97807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60961</xdr:rowOff>
    </xdr:from>
    <xdr:to>
      <xdr:col>78</xdr:col>
      <xdr:colOff>120650</xdr:colOff>
      <xdr:row>78</xdr:row>
      <xdr:rowOff>162561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147338</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72389</xdr:rowOff>
    </xdr:from>
    <xdr:to>
      <xdr:col>69</xdr:col>
      <xdr:colOff>142875</xdr:colOff>
      <xdr:row>78</xdr:row>
      <xdr:rowOff>2539</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158766</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22443</xdr:rowOff>
    </xdr:from>
    <xdr:to>
      <xdr:col>29</xdr:col>
      <xdr:colOff>127000</xdr:colOff>
      <xdr:row>14</xdr:row>
      <xdr:rowOff>83381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470368"/>
          <a:ext cx="647700" cy="60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82774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0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83381</xdr:rowOff>
    </xdr:from>
    <xdr:to>
      <xdr:col>26</xdr:col>
      <xdr:colOff>50800</xdr:colOff>
      <xdr:row>14</xdr:row>
      <xdr:rowOff>91251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31306"/>
          <a:ext cx="698500" cy="7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81076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91251</xdr:rowOff>
    </xdr:from>
    <xdr:to>
      <xdr:col>22</xdr:col>
      <xdr:colOff>114300</xdr:colOff>
      <xdr:row>14</xdr:row>
      <xdr:rowOff>138865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539176"/>
          <a:ext cx="698500" cy="47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99462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9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138865</xdr:rowOff>
    </xdr:from>
    <xdr:to>
      <xdr:col>18</xdr:col>
      <xdr:colOff>177800</xdr:colOff>
      <xdr:row>15</xdr:row>
      <xdr:rowOff>34754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586790"/>
          <a:ext cx="698500" cy="67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105242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111055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143093</xdr:rowOff>
    </xdr:from>
    <xdr:to>
      <xdr:col>29</xdr:col>
      <xdr:colOff>177800</xdr:colOff>
      <xdr:row>14</xdr:row>
      <xdr:rowOff>73243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19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159620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6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32581</xdr:rowOff>
    </xdr:from>
    <xdr:to>
      <xdr:col>26</xdr:col>
      <xdr:colOff>101600</xdr:colOff>
      <xdr:row>14</xdr:row>
      <xdr:rowOff>134181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80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144358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49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40451</xdr:rowOff>
    </xdr:from>
    <xdr:to>
      <xdr:col>22</xdr:col>
      <xdr:colOff>165100</xdr:colOff>
      <xdr:row>14</xdr:row>
      <xdr:rowOff>142051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488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152228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5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88065</xdr:rowOff>
    </xdr:from>
    <xdr:to>
      <xdr:col>19</xdr:col>
      <xdr:colOff>38100</xdr:colOff>
      <xdr:row>15</xdr:row>
      <xdr:rowOff>18215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35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28392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0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155404</xdr:rowOff>
    </xdr:from>
    <xdr:to>
      <xdr:col>15</xdr:col>
      <xdr:colOff>101600</xdr:colOff>
      <xdr:row>15</xdr:row>
      <xdr:rowOff>85554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03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95731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7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185613</xdr:rowOff>
    </xdr:from>
    <xdr:to>
      <xdr:col>29</xdr:col>
      <xdr:colOff>127000</xdr:colOff>
      <xdr:row>35</xdr:row>
      <xdr:rowOff>226487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95963"/>
          <a:ext cx="647700" cy="40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198523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4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257073</xdr:rowOff>
    </xdr:from>
    <xdr:to>
      <xdr:col>26</xdr:col>
      <xdr:colOff>50800</xdr:colOff>
      <xdr:row>35</xdr:row>
      <xdr:rowOff>185613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524523"/>
          <a:ext cx="698500" cy="27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131787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39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242946</xdr:rowOff>
    </xdr:from>
    <xdr:to>
      <xdr:col>22</xdr:col>
      <xdr:colOff>114300</xdr:colOff>
      <xdr:row>34</xdr:row>
      <xdr:rowOff>257073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510396"/>
          <a:ext cx="698500" cy="14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85722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9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186573</xdr:rowOff>
    </xdr:from>
    <xdr:to>
      <xdr:col>18</xdr:col>
      <xdr:colOff>177800</xdr:colOff>
      <xdr:row>34</xdr:row>
      <xdr:rowOff>242946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454023"/>
          <a:ext cx="698500" cy="56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68394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48003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175687</xdr:rowOff>
    </xdr:from>
    <xdr:to>
      <xdr:col>29</xdr:col>
      <xdr:colOff>177800</xdr:colOff>
      <xdr:row>35</xdr:row>
      <xdr:rowOff>277287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86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147764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5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134813</xdr:rowOff>
    </xdr:from>
    <xdr:to>
      <xdr:col>26</xdr:col>
      <xdr:colOff>101600</xdr:colOff>
      <xdr:row>35</xdr:row>
      <xdr:rowOff>236413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45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221190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31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206273</xdr:rowOff>
    </xdr:from>
    <xdr:to>
      <xdr:col>22</xdr:col>
      <xdr:colOff>165100</xdr:colOff>
      <xdr:row>34</xdr:row>
      <xdr:rowOff>307873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473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318050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4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192146</xdr:rowOff>
    </xdr:from>
    <xdr:to>
      <xdr:col>19</xdr:col>
      <xdr:colOff>38100</xdr:colOff>
      <xdr:row>34</xdr:row>
      <xdr:rowOff>293746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459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303923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22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135773</xdr:rowOff>
    </xdr:from>
    <xdr:to>
      <xdr:col>15</xdr:col>
      <xdr:colOff>101600</xdr:colOff>
      <xdr:row>34</xdr:row>
      <xdr:rowOff>237373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403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247550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17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121,444
120,309
39.56
56,854,300
55,484,099
1,220,785
24,314,597
36,322,763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123870</xdr:rowOff>
    </xdr:from>
    <xdr:to>
      <xdr:col>24</xdr:col>
      <xdr:colOff>63500</xdr:colOff>
      <xdr:row>35</xdr:row>
      <xdr:rowOff>23200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781720"/>
          <a:ext cx="838200" cy="24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30637</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5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23200</xdr:rowOff>
    </xdr:from>
    <xdr:to>
      <xdr:col>19</xdr:col>
      <xdr:colOff>177800</xdr:colOff>
      <xdr:row>35</xdr:row>
      <xdr:rowOff>104896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023950"/>
          <a:ext cx="889000" cy="8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99674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0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104896</xdr:rowOff>
    </xdr:from>
    <xdr:to>
      <xdr:col>15</xdr:col>
      <xdr:colOff>50800</xdr:colOff>
      <xdr:row>35</xdr:row>
      <xdr:rowOff>129699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105646"/>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128760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7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129699</xdr:rowOff>
    </xdr:from>
    <xdr:to>
      <xdr:col>10</xdr:col>
      <xdr:colOff>114300</xdr:colOff>
      <xdr:row>35</xdr:row>
      <xdr:rowOff>152245</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130449"/>
          <a:ext cx="889000" cy="2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139933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7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135275</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79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73070</xdr:rowOff>
    </xdr:from>
    <xdr:to>
      <xdr:col>24</xdr:col>
      <xdr:colOff>114300</xdr:colOff>
      <xdr:row>34</xdr:row>
      <xdr:rowOff>3220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73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95947</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58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143850</xdr:rowOff>
    </xdr:from>
    <xdr:to>
      <xdr:col>20</xdr:col>
      <xdr:colOff>38100</xdr:colOff>
      <xdr:row>35</xdr:row>
      <xdr:rowOff>74000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9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90527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7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54096</xdr:rowOff>
    </xdr:from>
    <xdr:to>
      <xdr:col>15</xdr:col>
      <xdr:colOff>101600</xdr:colOff>
      <xdr:row>35</xdr:row>
      <xdr:rowOff>155696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05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146823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14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78899</xdr:rowOff>
    </xdr:from>
    <xdr:to>
      <xdr:col>10</xdr:col>
      <xdr:colOff>165100</xdr:colOff>
      <xdr:row>36</xdr:row>
      <xdr:rowOff>9049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0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17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101445</xdr:rowOff>
    </xdr:from>
    <xdr:to>
      <xdr:col>6</xdr:col>
      <xdr:colOff>38100</xdr:colOff>
      <xdr:row>36</xdr:row>
      <xdr:rowOff>31595</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10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22722</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19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62357</xdr:rowOff>
    </xdr:from>
    <xdr:to>
      <xdr:col>24</xdr:col>
      <xdr:colOff>63500</xdr:colOff>
      <xdr:row>54</xdr:row>
      <xdr:rowOff>123889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320657"/>
          <a:ext cx="8382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144594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02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62357</xdr:rowOff>
    </xdr:from>
    <xdr:to>
      <xdr:col>19</xdr:col>
      <xdr:colOff>177800</xdr:colOff>
      <xdr:row>54</xdr:row>
      <xdr:rowOff>100876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320657"/>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146880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100876</xdr:rowOff>
    </xdr:from>
    <xdr:to>
      <xdr:col>15</xdr:col>
      <xdr:colOff>50800</xdr:colOff>
      <xdr:row>55</xdr:row>
      <xdr:rowOff>39535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359176"/>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72965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7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39535</xdr:rowOff>
    </xdr:from>
    <xdr:to>
      <xdr:col>10</xdr:col>
      <xdr:colOff>114300</xdr:colOff>
      <xdr:row>55</xdr:row>
      <xdr:rowOff>45936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6928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141050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73089</xdr:rowOff>
    </xdr:from>
    <xdr:to>
      <xdr:col>24</xdr:col>
      <xdr:colOff>114300</xdr:colOff>
      <xdr:row>55</xdr:row>
      <xdr:rowOff>3239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3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95966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8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11557</xdr:rowOff>
    </xdr:from>
    <xdr:to>
      <xdr:col>20</xdr:col>
      <xdr:colOff>38100</xdr:colOff>
      <xdr:row>54</xdr:row>
      <xdr:rowOff>113157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26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129684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04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50076</xdr:rowOff>
    </xdr:from>
    <xdr:to>
      <xdr:col>15</xdr:col>
      <xdr:colOff>101600</xdr:colOff>
      <xdr:row>54</xdr:row>
      <xdr:rowOff>151676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3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168203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08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160185</xdr:rowOff>
    </xdr:from>
    <xdr:to>
      <xdr:col>10</xdr:col>
      <xdr:colOff>165100</xdr:colOff>
      <xdr:row>55</xdr:row>
      <xdr:rowOff>90335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106862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19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166586</xdr:rowOff>
    </xdr:from>
    <xdr:to>
      <xdr:col>6</xdr:col>
      <xdr:colOff>38100</xdr:colOff>
      <xdr:row>55</xdr:row>
      <xdr:rowOff>96736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42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113263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20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23952</xdr:rowOff>
    </xdr:from>
    <xdr:to>
      <xdr:col>24</xdr:col>
      <xdr:colOff>63500</xdr:colOff>
      <xdr:row>78</xdr:row>
      <xdr:rowOff>36373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397052"/>
          <a:ext cx="8382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23952</xdr:rowOff>
    </xdr:from>
    <xdr:to>
      <xdr:col>19</xdr:col>
      <xdr:colOff>177800</xdr:colOff>
      <xdr:row>78</xdr:row>
      <xdr:rowOff>39269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397052"/>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26696</xdr:rowOff>
    </xdr:from>
    <xdr:to>
      <xdr:col>15</xdr:col>
      <xdr:colOff>50800</xdr:colOff>
      <xdr:row>78</xdr:row>
      <xdr:rowOff>39269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39979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26696</xdr:rowOff>
    </xdr:from>
    <xdr:to>
      <xdr:col>10</xdr:col>
      <xdr:colOff>114300</xdr:colOff>
      <xdr:row>78</xdr:row>
      <xdr:rowOff>31877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99796"/>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32529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157023</xdr:rowOff>
    </xdr:from>
    <xdr:to>
      <xdr:col>24</xdr:col>
      <xdr:colOff>114300</xdr:colOff>
      <xdr:row>78</xdr:row>
      <xdr:rowOff>87173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135450</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144602</xdr:rowOff>
    </xdr:from>
    <xdr:to>
      <xdr:col>20</xdr:col>
      <xdr:colOff>38100</xdr:colOff>
      <xdr:row>78</xdr:row>
      <xdr:rowOff>74752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4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65879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3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159919</xdr:rowOff>
    </xdr:from>
    <xdr:to>
      <xdr:col>15</xdr:col>
      <xdr:colOff>101600</xdr:colOff>
      <xdr:row>78</xdr:row>
      <xdr:rowOff>90069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81196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5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147346</xdr:rowOff>
    </xdr:from>
    <xdr:to>
      <xdr:col>10</xdr:col>
      <xdr:colOff>165100</xdr:colOff>
      <xdr:row>78</xdr:row>
      <xdr:rowOff>77496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4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68623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4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152527</xdr:rowOff>
    </xdr:from>
    <xdr:to>
      <xdr:col>6</xdr:col>
      <xdr:colOff>38100</xdr:colOff>
      <xdr:row>78</xdr:row>
      <xdr:rowOff>82677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73804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4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143523</xdr:rowOff>
    </xdr:from>
    <xdr:to>
      <xdr:col>24</xdr:col>
      <xdr:colOff>63500</xdr:colOff>
      <xdr:row>97</xdr:row>
      <xdr:rowOff>13615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02723"/>
          <a:ext cx="838200" cy="4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78528</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94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13615</xdr:rowOff>
    </xdr:from>
    <xdr:to>
      <xdr:col>19</xdr:col>
      <xdr:colOff>177800</xdr:colOff>
      <xdr:row>97</xdr:row>
      <xdr:rowOff>37478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44265"/>
          <a:ext cx="889000" cy="2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28745</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14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29654</xdr:rowOff>
    </xdr:from>
    <xdr:to>
      <xdr:col>15</xdr:col>
      <xdr:colOff>50800</xdr:colOff>
      <xdr:row>97</xdr:row>
      <xdr:rowOff>37478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660304"/>
          <a:ext cx="889000" cy="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96601</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29654</xdr:rowOff>
    </xdr:from>
    <xdr:to>
      <xdr:col>10</xdr:col>
      <xdr:colOff>114300</xdr:colOff>
      <xdr:row>97</xdr:row>
      <xdr:rowOff>52349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60304"/>
          <a:ext cx="889000" cy="2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100144</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132593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92723</xdr:rowOff>
    </xdr:from>
    <xdr:to>
      <xdr:col>24</xdr:col>
      <xdr:colOff>114300</xdr:colOff>
      <xdr:row>97</xdr:row>
      <xdr:rowOff>22873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5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71150</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3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134265</xdr:rowOff>
    </xdr:from>
    <xdr:to>
      <xdr:col>20</xdr:col>
      <xdr:colOff>38100</xdr:colOff>
      <xdr:row>97</xdr:row>
      <xdr:rowOff>64415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55542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68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158128</xdr:rowOff>
    </xdr:from>
    <xdr:to>
      <xdr:col>15</xdr:col>
      <xdr:colOff>101600</xdr:colOff>
      <xdr:row>97</xdr:row>
      <xdr:rowOff>88278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79405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1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150304</xdr:rowOff>
    </xdr:from>
    <xdr:to>
      <xdr:col>10</xdr:col>
      <xdr:colOff>165100</xdr:colOff>
      <xdr:row>97</xdr:row>
      <xdr:rowOff>80454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0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71581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0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1549</xdr:rowOff>
    </xdr:from>
    <xdr:to>
      <xdr:col>6</xdr:col>
      <xdr:colOff>38100</xdr:colOff>
      <xdr:row>97</xdr:row>
      <xdr:rowOff>103149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3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94276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72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48420</xdr:rowOff>
    </xdr:from>
    <xdr:to>
      <xdr:col>55</xdr:col>
      <xdr:colOff>0</xdr:colOff>
      <xdr:row>37</xdr:row>
      <xdr:rowOff>134679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706270"/>
          <a:ext cx="838200" cy="77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112356</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427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134679</xdr:rowOff>
    </xdr:from>
    <xdr:to>
      <xdr:col>50</xdr:col>
      <xdr:colOff>114300</xdr:colOff>
      <xdr:row>37</xdr:row>
      <xdr:rowOff>154056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78329"/>
          <a:ext cx="889000" cy="1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164279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154056</xdr:rowOff>
    </xdr:from>
    <xdr:to>
      <xdr:col>45</xdr:col>
      <xdr:colOff>177800</xdr:colOff>
      <xdr:row>37</xdr:row>
      <xdr:rowOff>162888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97706"/>
          <a:ext cx="889000" cy="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11841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159100</xdr:rowOff>
    </xdr:from>
    <xdr:to>
      <xdr:col>41</xdr:col>
      <xdr:colOff>50800</xdr:colOff>
      <xdr:row>37</xdr:row>
      <xdr:rowOff>162888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502750"/>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32415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43807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169070</xdr:rowOff>
    </xdr:from>
    <xdr:to>
      <xdr:col>55</xdr:col>
      <xdr:colOff>50800</xdr:colOff>
      <xdr:row>33</xdr:row>
      <xdr:rowOff>99220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65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83997</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57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83879</xdr:rowOff>
    </xdr:from>
    <xdr:to>
      <xdr:col>50</xdr:col>
      <xdr:colOff>165100</xdr:colOff>
      <xdr:row>38</xdr:row>
      <xdr:rowOff>14029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5156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2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103256</xdr:rowOff>
    </xdr:from>
    <xdr:to>
      <xdr:col>46</xdr:col>
      <xdr:colOff>38100</xdr:colOff>
      <xdr:row>38</xdr:row>
      <xdr:rowOff>33406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24533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3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112088</xdr:rowOff>
    </xdr:from>
    <xdr:to>
      <xdr:col>41</xdr:col>
      <xdr:colOff>101600</xdr:colOff>
      <xdr:row>38</xdr:row>
      <xdr:rowOff>42238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5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33365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4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108300</xdr:rowOff>
    </xdr:from>
    <xdr:to>
      <xdr:col>36</xdr:col>
      <xdr:colOff>165100</xdr:colOff>
      <xdr:row>38</xdr:row>
      <xdr:rowOff>38450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5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29577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147800</xdr:rowOff>
    </xdr:from>
    <xdr:to>
      <xdr:col>55</xdr:col>
      <xdr:colOff>0</xdr:colOff>
      <xdr:row>58</xdr:row>
      <xdr:rowOff>3561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920450"/>
          <a:ext cx="838200" cy="2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150192</xdr:rowOff>
    </xdr:from>
    <xdr:to>
      <xdr:col>50</xdr:col>
      <xdr:colOff>114300</xdr:colOff>
      <xdr:row>58</xdr:row>
      <xdr:rowOff>3561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922842"/>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128267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22641</xdr:rowOff>
    </xdr:from>
    <xdr:to>
      <xdr:col>45</xdr:col>
      <xdr:colOff>177800</xdr:colOff>
      <xdr:row>57</xdr:row>
      <xdr:rowOff>150192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795291"/>
          <a:ext cx="889000" cy="12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125295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22641</xdr:rowOff>
    </xdr:from>
    <xdr:to>
      <xdr:col>41</xdr:col>
      <xdr:colOff>50800</xdr:colOff>
      <xdr:row>58</xdr:row>
      <xdr:rowOff>13261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795291"/>
          <a:ext cx="889000" cy="16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104277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143179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97000</xdr:rowOff>
    </xdr:from>
    <xdr:to>
      <xdr:col>55</xdr:col>
      <xdr:colOff>50800</xdr:colOff>
      <xdr:row>58</xdr:row>
      <xdr:rowOff>27150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6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75427</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4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124211</xdr:rowOff>
    </xdr:from>
    <xdr:to>
      <xdr:col>50</xdr:col>
      <xdr:colOff>165100</xdr:colOff>
      <xdr:row>58</xdr:row>
      <xdr:rowOff>54361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9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45488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8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99392</xdr:rowOff>
    </xdr:from>
    <xdr:to>
      <xdr:col>46</xdr:col>
      <xdr:colOff>38100</xdr:colOff>
      <xdr:row>58</xdr:row>
      <xdr:rowOff>29542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7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20669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6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143291</xdr:rowOff>
    </xdr:from>
    <xdr:to>
      <xdr:col>41</xdr:col>
      <xdr:colOff>101600</xdr:colOff>
      <xdr:row>57</xdr:row>
      <xdr:rowOff>73441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4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89968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51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133911</xdr:rowOff>
    </xdr:from>
    <xdr:to>
      <xdr:col>36</xdr:col>
      <xdr:colOff>165100</xdr:colOff>
      <xdr:row>58</xdr:row>
      <xdr:rowOff>64061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0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55188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9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94145</xdr:rowOff>
    </xdr:from>
    <xdr:to>
      <xdr:col>55</xdr:col>
      <xdr:colOff>0</xdr:colOff>
      <xdr:row>78</xdr:row>
      <xdr:rowOff>138888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67245"/>
          <a:ext cx="838200" cy="4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69101</xdr:rowOff>
    </xdr:from>
    <xdr:to>
      <xdr:col>50</xdr:col>
      <xdr:colOff>114300</xdr:colOff>
      <xdr:row>78</xdr:row>
      <xdr:rowOff>94145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442201"/>
          <a:ext cx="889000" cy="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132008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44132</xdr:rowOff>
    </xdr:from>
    <xdr:to>
      <xdr:col>45</xdr:col>
      <xdr:colOff>177800</xdr:colOff>
      <xdr:row>78</xdr:row>
      <xdr:rowOff>69101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245782"/>
          <a:ext cx="889000" cy="19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119918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49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44132</xdr:rowOff>
    </xdr:from>
    <xdr:to>
      <xdr:col>41</xdr:col>
      <xdr:colOff>50800</xdr:colOff>
      <xdr:row>78</xdr:row>
      <xdr:rowOff>90233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245782"/>
          <a:ext cx="889000" cy="2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124731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135157</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37428" y="135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88088</xdr:rowOff>
    </xdr:from>
    <xdr:to>
      <xdr:col>55</xdr:col>
      <xdr:colOff>50800</xdr:colOff>
      <xdr:row>79</xdr:row>
      <xdr:rowOff>18238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3015</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7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43345</xdr:rowOff>
    </xdr:from>
    <xdr:to>
      <xdr:col>50</xdr:col>
      <xdr:colOff>165100</xdr:colOff>
      <xdr:row>78</xdr:row>
      <xdr:rowOff>144945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1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136072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0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18301</xdr:rowOff>
    </xdr:from>
    <xdr:to>
      <xdr:col>46</xdr:col>
      <xdr:colOff>38100</xdr:colOff>
      <xdr:row>78</xdr:row>
      <xdr:rowOff>119901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136428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16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164782</xdr:rowOff>
    </xdr:from>
    <xdr:to>
      <xdr:col>41</xdr:col>
      <xdr:colOff>101600</xdr:colOff>
      <xdr:row>77</xdr:row>
      <xdr:rowOff>94932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19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111459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97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39433</xdr:rowOff>
    </xdr:from>
    <xdr:to>
      <xdr:col>36</xdr:col>
      <xdr:colOff>165100</xdr:colOff>
      <xdr:row>78</xdr:row>
      <xdr:rowOff>141033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1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157560</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18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162731</xdr:rowOff>
    </xdr:from>
    <xdr:to>
      <xdr:col>55</xdr:col>
      <xdr:colOff>0</xdr:colOff>
      <xdr:row>97</xdr:row>
      <xdr:rowOff>154902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621931"/>
          <a:ext cx="838200" cy="16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154902</xdr:rowOff>
    </xdr:from>
    <xdr:to>
      <xdr:col>50</xdr:col>
      <xdr:colOff>114300</xdr:colOff>
      <xdr:row>98</xdr:row>
      <xdr:rowOff>19895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785552"/>
          <a:ext cx="889000" cy="3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50513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3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15323</xdr:rowOff>
    </xdr:from>
    <xdr:to>
      <xdr:col>45</xdr:col>
      <xdr:colOff>177800</xdr:colOff>
      <xdr:row>98</xdr:row>
      <xdr:rowOff>19895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81742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28681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15323</xdr:rowOff>
    </xdr:from>
    <xdr:to>
      <xdr:col>41</xdr:col>
      <xdr:colOff>50800</xdr:colOff>
      <xdr:row>98</xdr:row>
      <xdr:rowOff>41154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817423"/>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34434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111931</xdr:rowOff>
    </xdr:from>
    <xdr:to>
      <xdr:col>55</xdr:col>
      <xdr:colOff>50800</xdr:colOff>
      <xdr:row>97</xdr:row>
      <xdr:rowOff>42081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7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90358</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4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104102</xdr:rowOff>
    </xdr:from>
    <xdr:to>
      <xdr:col>50</xdr:col>
      <xdr:colOff>165100</xdr:colOff>
      <xdr:row>98</xdr:row>
      <xdr:rowOff>34252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25379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2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140545</xdr:rowOff>
    </xdr:from>
    <xdr:to>
      <xdr:col>46</xdr:col>
      <xdr:colOff>38100</xdr:colOff>
      <xdr:row>98</xdr:row>
      <xdr:rowOff>70695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61822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86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135973</xdr:rowOff>
    </xdr:from>
    <xdr:to>
      <xdr:col>41</xdr:col>
      <xdr:colOff>101600</xdr:colOff>
      <xdr:row>98</xdr:row>
      <xdr:rowOff>66123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6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161804</xdr:rowOff>
    </xdr:from>
    <xdr:to>
      <xdr:col>36</xdr:col>
      <xdr:colOff>165100</xdr:colOff>
      <xdr:row>98</xdr:row>
      <xdr:rowOff>91954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83081</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37428" y="1688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21209</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07759"/>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16146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7036</xdr:rowOff>
    </xdr:from>
    <xdr:to>
      <xdr:col>76</xdr:col>
      <xdr:colOff>114300</xdr:colOff>
      <xdr:row>39</xdr:row>
      <xdr:rowOff>21209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93586"/>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4487</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7036</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693586"/>
          <a:ext cx="889000" cy="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49268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735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141859</xdr:rowOff>
    </xdr:from>
    <xdr:to>
      <xdr:col>76</xdr:col>
      <xdr:colOff>165100</xdr:colOff>
      <xdr:row>39</xdr:row>
      <xdr:rowOff>72009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5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63136</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74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127686</xdr:rowOff>
    </xdr:from>
    <xdr:to>
      <xdr:col>72</xdr:col>
      <xdr:colOff>38100</xdr:colOff>
      <xdr:row>39</xdr:row>
      <xdr:rowOff>57836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74363</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418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116318</xdr:rowOff>
    </xdr:from>
    <xdr:to>
      <xdr:col>85</xdr:col>
      <xdr:colOff>127000</xdr:colOff>
      <xdr:row>75</xdr:row>
      <xdr:rowOff>166446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2975068"/>
          <a:ext cx="838200" cy="5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33824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7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71642</xdr:rowOff>
    </xdr:from>
    <xdr:to>
      <xdr:col>81</xdr:col>
      <xdr:colOff>50800</xdr:colOff>
      <xdr:row>75</xdr:row>
      <xdr:rowOff>116318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2930392"/>
          <a:ext cx="889000" cy="4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141190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6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138295</xdr:rowOff>
    </xdr:from>
    <xdr:to>
      <xdr:col>76</xdr:col>
      <xdr:colOff>114300</xdr:colOff>
      <xdr:row>75</xdr:row>
      <xdr:rowOff>71642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2825595"/>
          <a:ext cx="889000" cy="10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108990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78991</xdr:rowOff>
    </xdr:from>
    <xdr:to>
      <xdr:col>71</xdr:col>
      <xdr:colOff>177800</xdr:colOff>
      <xdr:row>74</xdr:row>
      <xdr:rowOff>138295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2766291"/>
          <a:ext cx="889000" cy="5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59326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15631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115646</xdr:rowOff>
    </xdr:from>
    <xdr:to>
      <xdr:col>85</xdr:col>
      <xdr:colOff>177800</xdr:colOff>
      <xdr:row>76</xdr:row>
      <xdr:rowOff>45796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9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94073</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95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65518</xdr:rowOff>
    </xdr:from>
    <xdr:to>
      <xdr:col>81</xdr:col>
      <xdr:colOff>101600</xdr:colOff>
      <xdr:row>75</xdr:row>
      <xdr:rowOff>167118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92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158244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01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20842</xdr:rowOff>
    </xdr:from>
    <xdr:to>
      <xdr:col>76</xdr:col>
      <xdr:colOff>165100</xdr:colOff>
      <xdr:row>75</xdr:row>
      <xdr:rowOff>122442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87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113569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97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87495</xdr:rowOff>
    </xdr:from>
    <xdr:to>
      <xdr:col>72</xdr:col>
      <xdr:colOff>38100</xdr:colOff>
      <xdr:row>75</xdr:row>
      <xdr:rowOff>17645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77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34172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55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28191</xdr:rowOff>
    </xdr:from>
    <xdr:to>
      <xdr:col>67</xdr:col>
      <xdr:colOff>101600</xdr:colOff>
      <xdr:row>74</xdr:row>
      <xdr:rowOff>129791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71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146318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49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96746</xdr:rowOff>
    </xdr:from>
    <xdr:to>
      <xdr:col>85</xdr:col>
      <xdr:colOff>127000</xdr:colOff>
      <xdr:row>98</xdr:row>
      <xdr:rowOff>113914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98846"/>
          <a:ext cx="8382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147393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3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113914</xdr:rowOff>
    </xdr:from>
    <xdr:to>
      <xdr:col>81</xdr:col>
      <xdr:colOff>50800</xdr:colOff>
      <xdr:row>98</xdr:row>
      <xdr:rowOff>136683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16014"/>
          <a:ext cx="8890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3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2539</xdr:rowOff>
    </xdr:from>
    <xdr:to>
      <xdr:col>76</xdr:col>
      <xdr:colOff>114300</xdr:colOff>
      <xdr:row>98</xdr:row>
      <xdr:rowOff>136683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04639"/>
          <a:ext cx="889000" cy="13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143632</xdr:rowOff>
    </xdr:from>
    <xdr:to>
      <xdr:col>71</xdr:col>
      <xdr:colOff>177800</xdr:colOff>
      <xdr:row>98</xdr:row>
      <xdr:rowOff>2539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774282"/>
          <a:ext cx="889000" cy="3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3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154678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644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45946</xdr:rowOff>
    </xdr:from>
    <xdr:to>
      <xdr:col>85</xdr:col>
      <xdr:colOff>177800</xdr:colOff>
      <xdr:row>98</xdr:row>
      <xdr:rowOff>147546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132323</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6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63114</xdr:rowOff>
    </xdr:from>
    <xdr:to>
      <xdr:col>81</xdr:col>
      <xdr:colOff>101600</xdr:colOff>
      <xdr:row>98</xdr:row>
      <xdr:rowOff>164714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155841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5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85883</xdr:rowOff>
    </xdr:from>
    <xdr:to>
      <xdr:col>76</xdr:col>
      <xdr:colOff>165100</xdr:colOff>
      <xdr:row>99</xdr:row>
      <xdr:rowOff>16033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7160</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3017" y="16980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123189</xdr:rowOff>
    </xdr:from>
    <xdr:to>
      <xdr:col>72</xdr:col>
      <xdr:colOff>38100</xdr:colOff>
      <xdr:row>98</xdr:row>
      <xdr:rowOff>53339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5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44466</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84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92832</xdr:rowOff>
    </xdr:from>
    <xdr:to>
      <xdr:col>67</xdr:col>
      <xdr:colOff>101600</xdr:colOff>
      <xdr:row>98</xdr:row>
      <xdr:rowOff>22982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14109</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81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82417</xdr:rowOff>
    </xdr:from>
    <xdr:to>
      <xdr:col>116</xdr:col>
      <xdr:colOff>63500</xdr:colOff>
      <xdr:row>58</xdr:row>
      <xdr:rowOff>82969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26517"/>
          <a:ext cx="8382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39952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84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82969</xdr:rowOff>
    </xdr:from>
    <xdr:to>
      <xdr:col>111</xdr:col>
      <xdr:colOff>177800</xdr:colOff>
      <xdr:row>58</xdr:row>
      <xdr:rowOff>95180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27069"/>
          <a:ext cx="889000" cy="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3776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86741</xdr:rowOff>
    </xdr:from>
    <xdr:to>
      <xdr:col>107</xdr:col>
      <xdr:colOff>50800</xdr:colOff>
      <xdr:row>58</xdr:row>
      <xdr:rowOff>95180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30841"/>
          <a:ext cx="8890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13816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84645</xdr:rowOff>
    </xdr:from>
    <xdr:to>
      <xdr:col>102</xdr:col>
      <xdr:colOff>114300</xdr:colOff>
      <xdr:row>58</xdr:row>
      <xdr:rowOff>86741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028745"/>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8691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2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12044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31617</xdr:rowOff>
    </xdr:from>
    <xdr:to>
      <xdr:col>116</xdr:col>
      <xdr:colOff>114300</xdr:colOff>
      <xdr:row>58</xdr:row>
      <xdr:rowOff>133217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54494</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82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32169</xdr:rowOff>
    </xdr:from>
    <xdr:to>
      <xdr:col>112</xdr:col>
      <xdr:colOff>38100</xdr:colOff>
      <xdr:row>58</xdr:row>
      <xdr:rowOff>133769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150296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75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44380</xdr:rowOff>
    </xdr:from>
    <xdr:to>
      <xdr:col>107</xdr:col>
      <xdr:colOff>101600</xdr:colOff>
      <xdr:row>58</xdr:row>
      <xdr:rowOff>145980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162507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7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35941</xdr:rowOff>
    </xdr:from>
    <xdr:to>
      <xdr:col>102</xdr:col>
      <xdr:colOff>165100</xdr:colOff>
      <xdr:row>58</xdr:row>
      <xdr:rowOff>137541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8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154068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75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33845</xdr:rowOff>
    </xdr:from>
    <xdr:to>
      <xdr:col>98</xdr:col>
      <xdr:colOff>38100</xdr:colOff>
      <xdr:row>58</xdr:row>
      <xdr:rowOff>135445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151972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75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135356</xdr:rowOff>
    </xdr:from>
    <xdr:to>
      <xdr:col>116</xdr:col>
      <xdr:colOff>63500</xdr:colOff>
      <xdr:row>77</xdr:row>
      <xdr:rowOff>6311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165556"/>
          <a:ext cx="8382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92727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8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6159</xdr:rowOff>
    </xdr:from>
    <xdr:to>
      <xdr:col>111</xdr:col>
      <xdr:colOff>177800</xdr:colOff>
      <xdr:row>77</xdr:row>
      <xdr:rowOff>6311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20780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96652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6159</xdr:rowOff>
    </xdr:from>
    <xdr:to>
      <xdr:col>107</xdr:col>
      <xdr:colOff>50800</xdr:colOff>
      <xdr:row>77</xdr:row>
      <xdr:rowOff>81331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207809"/>
          <a:ext cx="889000" cy="7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111015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81331</xdr:rowOff>
    </xdr:from>
    <xdr:to>
      <xdr:col>102</xdr:col>
      <xdr:colOff>114300</xdr:colOff>
      <xdr:row>77</xdr:row>
      <xdr:rowOff>103696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282981"/>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93603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59732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84556</xdr:rowOff>
    </xdr:from>
    <xdr:to>
      <xdr:col>116</xdr:col>
      <xdr:colOff>114300</xdr:colOff>
      <xdr:row>77</xdr:row>
      <xdr:rowOff>14706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62983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09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126961</xdr:rowOff>
    </xdr:from>
    <xdr:to>
      <xdr:col>112</xdr:col>
      <xdr:colOff>38100</xdr:colOff>
      <xdr:row>77</xdr:row>
      <xdr:rowOff>57111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1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48238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2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126809</xdr:rowOff>
    </xdr:from>
    <xdr:to>
      <xdr:col>107</xdr:col>
      <xdr:colOff>101600</xdr:colOff>
      <xdr:row>77</xdr:row>
      <xdr:rowOff>56959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15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48086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24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30531</xdr:rowOff>
    </xdr:from>
    <xdr:to>
      <xdr:col>102</xdr:col>
      <xdr:colOff>165100</xdr:colOff>
      <xdr:row>77</xdr:row>
      <xdr:rowOff>132131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23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123258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32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52896</xdr:rowOff>
    </xdr:from>
    <xdr:to>
      <xdr:col>98</xdr:col>
      <xdr:colOff>38100</xdr:colOff>
      <xdr:row>77</xdr:row>
      <xdr:rowOff>154496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2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145623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3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歳出決算総額として、住民一人当たりのコストを比較すると、橿原市が</a:t>
          </a:r>
          <a:r>
            <a:rPr kumimoji="1" lang="en-US" altLang="ja-JP" sz="1300">
              <a:latin typeface="ＭＳ Ｐゴシック" panose="020B0600070205080204" pitchFamily="50" charset="-128"/>
              <a:ea typeface="ＭＳ Ｐゴシック" panose="020B0600070205080204" pitchFamily="50" charset="-128"/>
            </a:rPr>
            <a:t>456,871</a:t>
          </a:r>
          <a:r>
            <a:rPr kumimoji="1" lang="ja-JP" altLang="en-US" sz="1300">
              <a:latin typeface="ＭＳ Ｐゴシック" panose="020B0600070205080204" pitchFamily="50" charset="-128"/>
              <a:ea typeface="ＭＳ Ｐゴシック" panose="020B0600070205080204" pitchFamily="50" charset="-128"/>
            </a:rPr>
            <a:t>円、全国が</a:t>
          </a:r>
          <a:r>
            <a:rPr kumimoji="1" lang="en-US" altLang="ja-JP" sz="1300">
              <a:latin typeface="ＭＳ Ｐゴシック" panose="020B0600070205080204" pitchFamily="50" charset="-128"/>
              <a:ea typeface="ＭＳ Ｐゴシック" panose="020B0600070205080204" pitchFamily="50" charset="-128"/>
            </a:rPr>
            <a:t>592,351</a:t>
          </a:r>
          <a:r>
            <a:rPr kumimoji="1" lang="ja-JP" altLang="en-US" sz="1300">
              <a:latin typeface="ＭＳ Ｐゴシック" panose="020B0600070205080204" pitchFamily="50" charset="-128"/>
              <a:ea typeface="ＭＳ Ｐゴシック" panose="020B0600070205080204" pitchFamily="50" charset="-128"/>
            </a:rPr>
            <a:t>円、類似団体が</a:t>
          </a:r>
          <a:r>
            <a:rPr kumimoji="1" lang="en-US" altLang="ja-JP" sz="1300">
              <a:latin typeface="ＭＳ Ｐゴシック" panose="020B0600070205080204" pitchFamily="50" charset="-128"/>
              <a:ea typeface="ＭＳ Ｐゴシック" panose="020B0600070205080204" pitchFamily="50" charset="-128"/>
            </a:rPr>
            <a:t>510,137</a:t>
          </a:r>
          <a:r>
            <a:rPr kumimoji="1" lang="ja-JP" altLang="en-US" sz="1300">
              <a:latin typeface="ＭＳ Ｐゴシック" panose="020B0600070205080204" pitchFamily="50" charset="-128"/>
              <a:ea typeface="ＭＳ Ｐゴシック" panose="020B0600070205080204" pitchFamily="50" charset="-128"/>
            </a:rPr>
            <a:t>円と、橿原市が全国や類似団体を下回っている。また、コストは補助費</a:t>
          </a:r>
          <a:r>
            <a:rPr kumimoji="1" lang="en-US" altLang="ja-JP" sz="1300">
              <a:latin typeface="ＭＳ Ｐゴシック" panose="020B0600070205080204" pitchFamily="50" charset="-128"/>
              <a:ea typeface="ＭＳ Ｐゴシック" panose="020B0600070205080204" pitchFamily="50" charset="-128"/>
            </a:rPr>
            <a:t>(134,479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92,699</a:t>
          </a:r>
          <a:r>
            <a:rPr kumimoji="1" lang="ja-JP" altLang="en-US" sz="1300">
              <a:latin typeface="ＭＳ Ｐゴシック" panose="020B0600070205080204" pitchFamily="50" charset="-128"/>
              <a:ea typeface="ＭＳ Ｐゴシック" panose="020B0600070205080204" pitchFamily="50" charset="-128"/>
            </a:rPr>
            <a:t>円）、人件費（</a:t>
          </a:r>
          <a:r>
            <a:rPr kumimoji="1" lang="en-US" altLang="ja-JP" sz="1300">
              <a:latin typeface="ＭＳ Ｐゴシック" panose="020B0600070205080204" pitchFamily="50" charset="-128"/>
              <a:ea typeface="ＭＳ Ｐゴシック" panose="020B0600070205080204" pitchFamily="50" charset="-128"/>
            </a:rPr>
            <a:t>66,554</a:t>
          </a:r>
          <a:r>
            <a:rPr kumimoji="1" lang="ja-JP" altLang="en-US" sz="1300">
              <a:latin typeface="ＭＳ Ｐゴシック" panose="020B0600070205080204" pitchFamily="50" charset="-128"/>
              <a:ea typeface="ＭＳ Ｐゴシック" panose="020B0600070205080204" pitchFamily="50" charset="-128"/>
            </a:rPr>
            <a:t>円）の順となっており、全体の</a:t>
          </a:r>
          <a:r>
            <a:rPr kumimoji="1" lang="en-US" altLang="ja-JP" sz="1300">
              <a:latin typeface="ＭＳ Ｐゴシック" panose="020B0600070205080204" pitchFamily="50" charset="-128"/>
              <a:ea typeface="ＭＳ Ｐゴシック" panose="020B0600070205080204" pitchFamily="50" charset="-128"/>
            </a:rPr>
            <a:t>64.3</a:t>
          </a:r>
          <a:r>
            <a:rPr kumimoji="1" lang="ja-JP" altLang="en-US" sz="1300">
              <a:latin typeface="ＭＳ Ｐゴシック" panose="020B0600070205080204" pitchFamily="50" charset="-128"/>
              <a:ea typeface="ＭＳ Ｐゴシック" panose="020B0600070205080204" pitchFamily="50" charset="-128"/>
            </a:rPr>
            <a:t>％を占めている。今後は、施設の老朽化による維持補修費の増加等も考えられるが、公共施設の統廃合や長寿命化を行い、物件費等の経常経費削減を実施して、歳出の増大を抑えるように努める。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121,444
120,309
39.56
56,854,300
55,484,099
1,220,785
24,314,597
36,322,763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129032</xdr:rowOff>
    </xdr:from>
    <xdr:to>
      <xdr:col>24</xdr:col>
      <xdr:colOff>63500</xdr:colOff>
      <xdr:row>33</xdr:row>
      <xdr:rowOff>145034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8688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23131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52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73406</xdr:rowOff>
    </xdr:from>
    <xdr:to>
      <xdr:col>19</xdr:col>
      <xdr:colOff>177800</xdr:colOff>
      <xdr:row>33</xdr:row>
      <xdr:rowOff>145034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31256"/>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93997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44450</xdr:rowOff>
    </xdr:from>
    <xdr:to>
      <xdr:col>15</xdr:col>
      <xdr:colOff>50800</xdr:colOff>
      <xdr:row>33</xdr:row>
      <xdr:rowOff>73406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023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65041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44450</xdr:rowOff>
    </xdr:from>
    <xdr:to>
      <xdr:col>10</xdr:col>
      <xdr:colOff>114300</xdr:colOff>
      <xdr:row>33</xdr:row>
      <xdr:rowOff>80264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02300"/>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53611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53611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78232</xdr:rowOff>
    </xdr:from>
    <xdr:to>
      <xdr:col>24</xdr:col>
      <xdr:colOff>114300</xdr:colOff>
      <xdr:row>34</xdr:row>
      <xdr:rowOff>8382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101109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8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94234</xdr:rowOff>
    </xdr:from>
    <xdr:to>
      <xdr:col>20</xdr:col>
      <xdr:colOff>38100</xdr:colOff>
      <xdr:row>34</xdr:row>
      <xdr:rowOff>24384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40911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2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22606</xdr:rowOff>
    </xdr:from>
    <xdr:to>
      <xdr:col>15</xdr:col>
      <xdr:colOff>101600</xdr:colOff>
      <xdr:row>33</xdr:row>
      <xdr:rowOff>124206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140733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5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165100</xdr:rowOff>
    </xdr:from>
    <xdr:to>
      <xdr:col>10</xdr:col>
      <xdr:colOff>165100</xdr:colOff>
      <xdr:row>33</xdr:row>
      <xdr:rowOff>95250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111777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29464</xdr:rowOff>
    </xdr:from>
    <xdr:to>
      <xdr:col>6</xdr:col>
      <xdr:colOff>38100</xdr:colOff>
      <xdr:row>33</xdr:row>
      <xdr:rowOff>131064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8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147591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6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27842</xdr:rowOff>
    </xdr:from>
    <xdr:to>
      <xdr:col>24</xdr:col>
      <xdr:colOff>62865</xdr:colOff>
      <xdr:row>54</xdr:row>
      <xdr:rowOff>72583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00342"/>
          <a:ext cx="1270" cy="7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76410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33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72583</xdr:rowOff>
    </xdr:from>
    <xdr:to>
      <xdr:col>24</xdr:col>
      <xdr:colOff>152400</xdr:colOff>
      <xdr:row>54</xdr:row>
      <xdr:rowOff>72583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3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145969</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7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27842</xdr:rowOff>
    </xdr:from>
    <xdr:to>
      <xdr:col>24</xdr:col>
      <xdr:colOff>152400</xdr:colOff>
      <xdr:row>50</xdr:row>
      <xdr:rowOff>27842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0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167196</xdr:rowOff>
    </xdr:from>
    <xdr:to>
      <xdr:col>24</xdr:col>
      <xdr:colOff>63500</xdr:colOff>
      <xdr:row>59</xdr:row>
      <xdr:rowOff>48854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254046"/>
          <a:ext cx="838200" cy="91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56538</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897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33661</xdr:rowOff>
    </xdr:from>
    <xdr:to>
      <xdr:col>24</xdr:col>
      <xdr:colOff>114300</xdr:colOff>
      <xdr:row>53</xdr:row>
      <xdr:rowOff>135261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12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48854</xdr:rowOff>
    </xdr:from>
    <xdr:to>
      <xdr:col>19</xdr:col>
      <xdr:colOff>177800</xdr:colOff>
      <xdr:row>59</xdr:row>
      <xdr:rowOff>61912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164404"/>
          <a:ext cx="889000" cy="1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70740</xdr:rowOff>
    </xdr:from>
    <xdr:to>
      <xdr:col>20</xdr:col>
      <xdr:colOff>38100</xdr:colOff>
      <xdr:row>59</xdr:row>
      <xdr:rowOff>890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1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17417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79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45773</xdr:rowOff>
    </xdr:from>
    <xdr:to>
      <xdr:col>15</xdr:col>
      <xdr:colOff>50800</xdr:colOff>
      <xdr:row>59</xdr:row>
      <xdr:rowOff>61912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89873"/>
          <a:ext cx="889000" cy="18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35773</xdr:rowOff>
    </xdr:from>
    <xdr:to>
      <xdr:col>15</xdr:col>
      <xdr:colOff>101600</xdr:colOff>
      <xdr:row>58</xdr:row>
      <xdr:rowOff>137373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7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153900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75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45773</xdr:rowOff>
    </xdr:from>
    <xdr:to>
      <xdr:col>10</xdr:col>
      <xdr:colOff>114300</xdr:colOff>
      <xdr:row>59</xdr:row>
      <xdr:rowOff>52027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89873"/>
          <a:ext cx="889000" cy="17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112574</xdr:rowOff>
    </xdr:from>
    <xdr:to>
      <xdr:col>10</xdr:col>
      <xdr:colOff>165100</xdr:colOff>
      <xdr:row>59</xdr:row>
      <xdr:rowOff>42724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5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33851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1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132627</xdr:rowOff>
    </xdr:from>
    <xdr:to>
      <xdr:col>6</xdr:col>
      <xdr:colOff>38100</xdr:colOff>
      <xdr:row>59</xdr:row>
      <xdr:rowOff>62777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79304</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8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116396</xdr:rowOff>
    </xdr:from>
    <xdr:to>
      <xdr:col>24</xdr:col>
      <xdr:colOff>114300</xdr:colOff>
      <xdr:row>54</xdr:row>
      <xdr:rowOff>46546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20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31323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11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169504</xdr:rowOff>
    </xdr:from>
    <xdr:to>
      <xdr:col>20</xdr:col>
      <xdr:colOff>38100</xdr:colOff>
      <xdr:row>59</xdr:row>
      <xdr:rowOff>99654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11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90781</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20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11112</xdr:rowOff>
    </xdr:from>
    <xdr:to>
      <xdr:col>15</xdr:col>
      <xdr:colOff>101600</xdr:colOff>
      <xdr:row>59</xdr:row>
      <xdr:rowOff>112712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12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103839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21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166423</xdr:rowOff>
    </xdr:from>
    <xdr:to>
      <xdr:col>10</xdr:col>
      <xdr:colOff>165100</xdr:colOff>
      <xdr:row>58</xdr:row>
      <xdr:rowOff>96573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3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113100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7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1227</xdr:rowOff>
    </xdr:from>
    <xdr:to>
      <xdr:col>6</xdr:col>
      <xdr:colOff>38100</xdr:colOff>
      <xdr:row>59</xdr:row>
      <xdr:rowOff>102827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1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93954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2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65684</xdr:rowOff>
    </xdr:from>
    <xdr:to>
      <xdr:col>24</xdr:col>
      <xdr:colOff>63500</xdr:colOff>
      <xdr:row>77</xdr:row>
      <xdr:rowOff>88303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267334"/>
          <a:ext cx="838200" cy="2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90136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77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88303</xdr:rowOff>
    </xdr:from>
    <xdr:to>
      <xdr:col>19</xdr:col>
      <xdr:colOff>177800</xdr:colOff>
      <xdr:row>77</xdr:row>
      <xdr:rowOff>124016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289953"/>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40187</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2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124016</xdr:rowOff>
    </xdr:from>
    <xdr:to>
      <xdr:col>15</xdr:col>
      <xdr:colOff>50800</xdr:colOff>
      <xdr:row>77</xdr:row>
      <xdr:rowOff>142773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325666"/>
          <a:ext cx="889000" cy="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128897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142773</xdr:rowOff>
    </xdr:from>
    <xdr:to>
      <xdr:col>10</xdr:col>
      <xdr:colOff>114300</xdr:colOff>
      <xdr:row>77</xdr:row>
      <xdr:rowOff>165469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344423"/>
          <a:ext cx="8890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132211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14884</xdr:rowOff>
    </xdr:from>
    <xdr:to>
      <xdr:col>24</xdr:col>
      <xdr:colOff>114300</xdr:colOff>
      <xdr:row>77</xdr:row>
      <xdr:rowOff>116484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2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164761</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19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37503</xdr:rowOff>
    </xdr:from>
    <xdr:to>
      <xdr:col>20</xdr:col>
      <xdr:colOff>38100</xdr:colOff>
      <xdr:row>77</xdr:row>
      <xdr:rowOff>139103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23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130230</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33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73216</xdr:rowOff>
    </xdr:from>
    <xdr:to>
      <xdr:col>15</xdr:col>
      <xdr:colOff>101600</xdr:colOff>
      <xdr:row>78</xdr:row>
      <xdr:rowOff>3366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2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165943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367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91973</xdr:rowOff>
    </xdr:from>
    <xdr:to>
      <xdr:col>10</xdr:col>
      <xdr:colOff>165100</xdr:colOff>
      <xdr:row>78</xdr:row>
      <xdr:rowOff>22123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9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13250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38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114669</xdr:rowOff>
    </xdr:from>
    <xdr:to>
      <xdr:col>6</xdr:col>
      <xdr:colOff>38100</xdr:colOff>
      <xdr:row>78</xdr:row>
      <xdr:rowOff>44819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3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35946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40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45951</xdr:rowOff>
    </xdr:from>
    <xdr:to>
      <xdr:col>24</xdr:col>
      <xdr:colOff>63500</xdr:colOff>
      <xdr:row>97</xdr:row>
      <xdr:rowOff>63348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76601"/>
          <a:ext cx="838200" cy="1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143324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62731</xdr:rowOff>
    </xdr:from>
    <xdr:to>
      <xdr:col>19</xdr:col>
      <xdr:colOff>177800</xdr:colOff>
      <xdr:row>97</xdr:row>
      <xdr:rowOff>63348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693381"/>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91789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62731</xdr:rowOff>
    </xdr:from>
    <xdr:to>
      <xdr:col>15</xdr:col>
      <xdr:colOff>50800</xdr:colOff>
      <xdr:row>97</xdr:row>
      <xdr:rowOff>76057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93381"/>
          <a:ext cx="889000" cy="1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53518</xdr:rowOff>
    </xdr:from>
    <xdr:to>
      <xdr:col>10</xdr:col>
      <xdr:colOff>114300</xdr:colOff>
      <xdr:row>97</xdr:row>
      <xdr:rowOff>76057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84168"/>
          <a:ext cx="8890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78348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84794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166601</xdr:rowOff>
    </xdr:from>
    <xdr:to>
      <xdr:col>24</xdr:col>
      <xdr:colOff>114300</xdr:colOff>
      <xdr:row>97</xdr:row>
      <xdr:rowOff>96751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2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145028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0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12548</xdr:rowOff>
    </xdr:from>
    <xdr:to>
      <xdr:col>20</xdr:col>
      <xdr:colOff>38100</xdr:colOff>
      <xdr:row>97</xdr:row>
      <xdr:rowOff>114148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105275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3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11931</xdr:rowOff>
    </xdr:from>
    <xdr:to>
      <xdr:col>15</xdr:col>
      <xdr:colOff>101600</xdr:colOff>
      <xdr:row>97</xdr:row>
      <xdr:rowOff>113531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104658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3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25257</xdr:rowOff>
    </xdr:from>
    <xdr:to>
      <xdr:col>10</xdr:col>
      <xdr:colOff>165100</xdr:colOff>
      <xdr:row>97</xdr:row>
      <xdr:rowOff>126857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5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117984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4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2718</xdr:rowOff>
    </xdr:from>
    <xdr:to>
      <xdr:col>6</xdr:col>
      <xdr:colOff>38100</xdr:colOff>
      <xdr:row>97</xdr:row>
      <xdr:rowOff>104318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3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95445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2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114097</xdr:rowOff>
    </xdr:from>
    <xdr:to>
      <xdr:col>55</xdr:col>
      <xdr:colOff>0</xdr:colOff>
      <xdr:row>38</xdr:row>
      <xdr:rowOff>14427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457747"/>
          <a:ext cx="8382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103547</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104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107696</xdr:rowOff>
    </xdr:from>
    <xdr:to>
      <xdr:col>50</xdr:col>
      <xdr:colOff>114300</xdr:colOff>
      <xdr:row>37</xdr:row>
      <xdr:rowOff>114097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45134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9517</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97637</xdr:rowOff>
    </xdr:from>
    <xdr:to>
      <xdr:col>45</xdr:col>
      <xdr:colOff>177800</xdr:colOff>
      <xdr:row>37</xdr:row>
      <xdr:rowOff>107696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44128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169994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91237</xdr:rowOff>
    </xdr:from>
    <xdr:to>
      <xdr:col>41</xdr:col>
      <xdr:colOff>50800</xdr:colOff>
      <xdr:row>37</xdr:row>
      <xdr:rowOff>97637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434887"/>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114673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137075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135077</xdr:rowOff>
    </xdr:from>
    <xdr:to>
      <xdr:col>55</xdr:col>
      <xdr:colOff>50800</xdr:colOff>
      <xdr:row>38</xdr:row>
      <xdr:rowOff>65227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7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50004</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9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63297</xdr:rowOff>
    </xdr:from>
    <xdr:to>
      <xdr:col>50</xdr:col>
      <xdr:colOff>165100</xdr:colOff>
      <xdr:row>37</xdr:row>
      <xdr:rowOff>164897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156024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4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56896</xdr:rowOff>
    </xdr:from>
    <xdr:to>
      <xdr:col>46</xdr:col>
      <xdr:colOff>38100</xdr:colOff>
      <xdr:row>37</xdr:row>
      <xdr:rowOff>158496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149623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49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46837</xdr:rowOff>
    </xdr:from>
    <xdr:to>
      <xdr:col>41</xdr:col>
      <xdr:colOff>101600</xdr:colOff>
      <xdr:row>37</xdr:row>
      <xdr:rowOff>148437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139564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483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3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133164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47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94838</xdr:rowOff>
    </xdr:from>
    <xdr:to>
      <xdr:col>55</xdr:col>
      <xdr:colOff>0</xdr:colOff>
      <xdr:row>57</xdr:row>
      <xdr:rowOff>99695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867488"/>
          <a:ext cx="8382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97376</xdr:rowOff>
    </xdr:from>
    <xdr:ext cx="469744"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2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150044</xdr:rowOff>
    </xdr:from>
    <xdr:to>
      <xdr:col>50</xdr:col>
      <xdr:colOff>114300</xdr:colOff>
      <xdr:row>57</xdr:row>
      <xdr:rowOff>94838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751244"/>
          <a:ext cx="889000" cy="1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39178</xdr:rowOff>
    </xdr:from>
    <xdr:ext cx="469744"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404428" y="94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150044</xdr:rowOff>
    </xdr:from>
    <xdr:to>
      <xdr:col>45</xdr:col>
      <xdr:colOff>177800</xdr:colOff>
      <xdr:row>57</xdr:row>
      <xdr:rowOff>95352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751244"/>
          <a:ext cx="889000" cy="11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37063</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515428" y="946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81921</xdr:rowOff>
    </xdr:from>
    <xdr:to>
      <xdr:col>41</xdr:col>
      <xdr:colOff>50800</xdr:colOff>
      <xdr:row>57</xdr:row>
      <xdr:rowOff>95352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854571"/>
          <a:ext cx="889000" cy="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12089</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626428" y="94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36092</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37428" y="946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48895</xdr:rowOff>
    </xdr:from>
    <xdr:to>
      <xdr:col>55</xdr:col>
      <xdr:colOff>50800</xdr:colOff>
      <xdr:row>57</xdr:row>
      <xdr:rowOff>150495</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135272</xdr:rowOff>
    </xdr:from>
    <xdr:ext cx="469744"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3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44038</xdr:rowOff>
    </xdr:from>
    <xdr:to>
      <xdr:col>50</xdr:col>
      <xdr:colOff>165100</xdr:colOff>
      <xdr:row>57</xdr:row>
      <xdr:rowOff>145638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8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136765</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04428" y="990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99244</xdr:rowOff>
    </xdr:from>
    <xdr:to>
      <xdr:col>46</xdr:col>
      <xdr:colOff>38100</xdr:colOff>
      <xdr:row>57</xdr:row>
      <xdr:rowOff>29394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7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20521</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15428" y="979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44552</xdr:rowOff>
    </xdr:from>
    <xdr:to>
      <xdr:col>41</xdr:col>
      <xdr:colOff>101600</xdr:colOff>
      <xdr:row>57</xdr:row>
      <xdr:rowOff>146152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81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137279</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990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31121</xdr:rowOff>
    </xdr:from>
    <xdr:to>
      <xdr:col>36</xdr:col>
      <xdr:colOff>165100</xdr:colOff>
      <xdr:row>57</xdr:row>
      <xdr:rowOff>132721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8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123848</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37428" y="98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13529</xdr:rowOff>
    </xdr:from>
    <xdr:to>
      <xdr:col>55</xdr:col>
      <xdr:colOff>0</xdr:colOff>
      <xdr:row>78</xdr:row>
      <xdr:rowOff>92706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86629"/>
          <a:ext cx="838200" cy="7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146390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48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92706</xdr:rowOff>
    </xdr:from>
    <xdr:to>
      <xdr:col>50</xdr:col>
      <xdr:colOff>114300</xdr:colOff>
      <xdr:row>78</xdr:row>
      <xdr:rowOff>99499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65806"/>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26130</xdr:rowOff>
    </xdr:from>
    <xdr:ext cx="469744"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404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83660</xdr:rowOff>
    </xdr:from>
    <xdr:to>
      <xdr:col>45</xdr:col>
      <xdr:colOff>177800</xdr:colOff>
      <xdr:row>78</xdr:row>
      <xdr:rowOff>99499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56760"/>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31698</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15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83660</xdr:rowOff>
    </xdr:from>
    <xdr:to>
      <xdr:col>41</xdr:col>
      <xdr:colOff>50800</xdr:colOff>
      <xdr:row>78</xdr:row>
      <xdr:rowOff>95270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56760"/>
          <a:ext cx="8890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16431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26428" y="135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35878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37428" y="1358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134179</xdr:rowOff>
    </xdr:from>
    <xdr:to>
      <xdr:col>55</xdr:col>
      <xdr:colOff>50800</xdr:colOff>
      <xdr:row>78</xdr:row>
      <xdr:rowOff>64329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3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157056</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41906</xdr:rowOff>
    </xdr:from>
    <xdr:to>
      <xdr:col>50</xdr:col>
      <xdr:colOff>165100</xdr:colOff>
      <xdr:row>78</xdr:row>
      <xdr:rowOff>143506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1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160033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19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48699</xdr:rowOff>
    </xdr:from>
    <xdr:to>
      <xdr:col>46</xdr:col>
      <xdr:colOff>38100</xdr:colOff>
      <xdr:row>78</xdr:row>
      <xdr:rowOff>150299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2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166826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32860</xdr:rowOff>
    </xdr:from>
    <xdr:to>
      <xdr:col>41</xdr:col>
      <xdr:colOff>101600</xdr:colOff>
      <xdr:row>78</xdr:row>
      <xdr:rowOff>134460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150987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8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44470</xdr:rowOff>
    </xdr:from>
    <xdr:to>
      <xdr:col>36</xdr:col>
      <xdr:colOff>165100</xdr:colOff>
      <xdr:row>78</xdr:row>
      <xdr:rowOff>146070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162597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9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107392</xdr:rowOff>
    </xdr:from>
    <xdr:to>
      <xdr:col>55</xdr:col>
      <xdr:colOff>0</xdr:colOff>
      <xdr:row>97</xdr:row>
      <xdr:rowOff>121327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38042"/>
          <a:ext cx="838200" cy="1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107392</xdr:rowOff>
    </xdr:from>
    <xdr:to>
      <xdr:col>50</xdr:col>
      <xdr:colOff>114300</xdr:colOff>
      <xdr:row>97</xdr:row>
      <xdr:rowOff>130708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38042"/>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166543</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112954</xdr:rowOff>
    </xdr:from>
    <xdr:to>
      <xdr:col>45</xdr:col>
      <xdr:colOff>177800</xdr:colOff>
      <xdr:row>97</xdr:row>
      <xdr:rowOff>130708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43604"/>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112954</xdr:rowOff>
    </xdr:from>
    <xdr:to>
      <xdr:col>41</xdr:col>
      <xdr:colOff>50800</xdr:colOff>
      <xdr:row>97</xdr:row>
      <xdr:rowOff>129124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43604"/>
          <a:ext cx="889000" cy="1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7321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4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70527</xdr:rowOff>
    </xdr:from>
    <xdr:to>
      <xdr:col>55</xdr:col>
      <xdr:colOff>50800</xdr:colOff>
      <xdr:row>98</xdr:row>
      <xdr:rowOff>677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0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22048</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5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56592</xdr:rowOff>
    </xdr:from>
    <xdr:to>
      <xdr:col>50</xdr:col>
      <xdr:colOff>165100</xdr:colOff>
      <xdr:row>97</xdr:row>
      <xdr:rowOff>158192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8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149319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79908</xdr:rowOff>
    </xdr:from>
    <xdr:to>
      <xdr:col>46</xdr:col>
      <xdr:colOff>38100</xdr:colOff>
      <xdr:row>98</xdr:row>
      <xdr:rowOff>10058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1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0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62154</xdr:rowOff>
    </xdr:from>
    <xdr:to>
      <xdr:col>41</xdr:col>
      <xdr:colOff>101600</xdr:colOff>
      <xdr:row>97</xdr:row>
      <xdr:rowOff>163754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154881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78324</xdr:rowOff>
    </xdr:from>
    <xdr:to>
      <xdr:col>36</xdr:col>
      <xdr:colOff>165100</xdr:colOff>
      <xdr:row>98</xdr:row>
      <xdr:rowOff>8474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0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171051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0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92060</xdr:rowOff>
    </xdr:from>
    <xdr:to>
      <xdr:col>85</xdr:col>
      <xdr:colOff>127000</xdr:colOff>
      <xdr:row>37</xdr:row>
      <xdr:rowOff>162377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6435710"/>
          <a:ext cx="838200" cy="7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48775</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04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162377</xdr:rowOff>
    </xdr:from>
    <xdr:to>
      <xdr:col>81</xdr:col>
      <xdr:colOff>50800</xdr:colOff>
      <xdr:row>38</xdr:row>
      <xdr:rowOff>14336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506027"/>
          <a:ext cx="889000" cy="2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163227</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59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14336</xdr:rowOff>
    </xdr:from>
    <xdr:to>
      <xdr:col>76</xdr:col>
      <xdr:colOff>114300</xdr:colOff>
      <xdr:row>38</xdr:row>
      <xdr:rowOff>18268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529436"/>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40972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04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18268</xdr:rowOff>
    </xdr:from>
    <xdr:to>
      <xdr:col>71</xdr:col>
      <xdr:colOff>177800</xdr:colOff>
      <xdr:row>38</xdr:row>
      <xdr:rowOff>61976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533368"/>
          <a:ext cx="889000" cy="4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49750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0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54871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05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41260</xdr:rowOff>
    </xdr:from>
    <xdr:to>
      <xdr:col>85</xdr:col>
      <xdr:colOff>177800</xdr:colOff>
      <xdr:row>37</xdr:row>
      <xdr:rowOff>142860</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38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19687</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36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111577</xdr:rowOff>
    </xdr:from>
    <xdr:to>
      <xdr:col>81</xdr:col>
      <xdr:colOff>101600</xdr:colOff>
      <xdr:row>38</xdr:row>
      <xdr:rowOff>41728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4552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32854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4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134986</xdr:rowOff>
    </xdr:from>
    <xdr:to>
      <xdr:col>76</xdr:col>
      <xdr:colOff>165100</xdr:colOff>
      <xdr:row>38</xdr:row>
      <xdr:rowOff>65136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56263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57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138917</xdr:rowOff>
    </xdr:from>
    <xdr:to>
      <xdr:col>72</xdr:col>
      <xdr:colOff>38100</xdr:colOff>
      <xdr:row>38</xdr:row>
      <xdr:rowOff>69067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48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60195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57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11176</xdr:rowOff>
    </xdr:from>
    <xdr:to>
      <xdr:col>67</xdr:col>
      <xdr:colOff>101600</xdr:colOff>
      <xdr:row>38</xdr:row>
      <xdr:rowOff>112776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103903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61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139243</xdr:rowOff>
    </xdr:from>
    <xdr:to>
      <xdr:col>85</xdr:col>
      <xdr:colOff>127000</xdr:colOff>
      <xdr:row>57</xdr:row>
      <xdr:rowOff>49792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568993"/>
          <a:ext cx="838200" cy="25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85054</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171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49792</xdr:rowOff>
    </xdr:from>
    <xdr:to>
      <xdr:col>81</xdr:col>
      <xdr:colOff>50800</xdr:colOff>
      <xdr:row>57</xdr:row>
      <xdr:rowOff>74183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822442"/>
          <a:ext cx="889000" cy="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159501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74183</xdr:rowOff>
    </xdr:from>
    <xdr:to>
      <xdr:col>76</xdr:col>
      <xdr:colOff>114300</xdr:colOff>
      <xdr:row>57</xdr:row>
      <xdr:rowOff>137826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846833"/>
          <a:ext cx="889000" cy="6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98991</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123927</xdr:rowOff>
    </xdr:from>
    <xdr:to>
      <xdr:col>71</xdr:col>
      <xdr:colOff>177800</xdr:colOff>
      <xdr:row>57</xdr:row>
      <xdr:rowOff>137826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896577"/>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83172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3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122422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88443</xdr:rowOff>
    </xdr:from>
    <xdr:to>
      <xdr:col>85</xdr:col>
      <xdr:colOff>177800</xdr:colOff>
      <xdr:row>56</xdr:row>
      <xdr:rowOff>18593</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5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66870</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4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170442</xdr:rowOff>
    </xdr:from>
    <xdr:to>
      <xdr:col>81</xdr:col>
      <xdr:colOff>101600</xdr:colOff>
      <xdr:row>57</xdr:row>
      <xdr:rowOff>100592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77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91719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86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23383</xdr:rowOff>
    </xdr:from>
    <xdr:to>
      <xdr:col>76</xdr:col>
      <xdr:colOff>165100</xdr:colOff>
      <xdr:row>57</xdr:row>
      <xdr:rowOff>124983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79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116110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8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87026</xdr:rowOff>
    </xdr:from>
    <xdr:to>
      <xdr:col>72</xdr:col>
      <xdr:colOff>38100</xdr:colOff>
      <xdr:row>58</xdr:row>
      <xdr:rowOff>17176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8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8303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9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73127</xdr:rowOff>
    </xdr:from>
    <xdr:to>
      <xdr:col>67</xdr:col>
      <xdr:colOff>101600</xdr:colOff>
      <xdr:row>58</xdr:row>
      <xdr:rowOff>3277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8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165854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21210</xdr:rowOff>
    </xdr:from>
    <xdr:to>
      <xdr:col>81</xdr:col>
      <xdr:colOff>50800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65760"/>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16146</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7035</xdr:rowOff>
    </xdr:from>
    <xdr:to>
      <xdr:col>76</xdr:col>
      <xdr:colOff>114300</xdr:colOff>
      <xdr:row>79</xdr:row>
      <xdr:rowOff>21210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551585"/>
          <a:ext cx="889000" cy="1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4487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7035</xdr:rowOff>
    </xdr:from>
    <xdr:to>
      <xdr:col>71</xdr:col>
      <xdr:colOff>177800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3551585"/>
          <a:ext cx="889000" cy="3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49268</xdr:rowOff>
    </xdr:from>
    <xdr:ext cx="378565"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514017" y="13593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141860</xdr:rowOff>
    </xdr:from>
    <xdr:to>
      <xdr:col>76</xdr:col>
      <xdr:colOff>165100</xdr:colOff>
      <xdr:row>79</xdr:row>
      <xdr:rowOff>72010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63137</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3017" y="1360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127685</xdr:rowOff>
    </xdr:from>
    <xdr:to>
      <xdr:col>72</xdr:col>
      <xdr:colOff>38100</xdr:colOff>
      <xdr:row>79</xdr:row>
      <xdr:rowOff>57835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0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74362</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276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116317</xdr:rowOff>
    </xdr:from>
    <xdr:to>
      <xdr:col>85</xdr:col>
      <xdr:colOff>127000</xdr:colOff>
      <xdr:row>95</xdr:row>
      <xdr:rowOff>166446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404067"/>
          <a:ext cx="838200" cy="5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33791</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15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71642</xdr:rowOff>
    </xdr:from>
    <xdr:to>
      <xdr:col>81</xdr:col>
      <xdr:colOff>50800</xdr:colOff>
      <xdr:row>95</xdr:row>
      <xdr:rowOff>116317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359392"/>
          <a:ext cx="889000" cy="4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141158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0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138295</xdr:rowOff>
    </xdr:from>
    <xdr:to>
      <xdr:col>76</xdr:col>
      <xdr:colOff>114300</xdr:colOff>
      <xdr:row>95</xdr:row>
      <xdr:rowOff>71642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254595"/>
          <a:ext cx="889000" cy="10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108599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78991</xdr:rowOff>
    </xdr:from>
    <xdr:to>
      <xdr:col>71</xdr:col>
      <xdr:colOff>177800</xdr:colOff>
      <xdr:row>94</xdr:row>
      <xdr:rowOff>138295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195291"/>
          <a:ext cx="889000" cy="5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59326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15566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115646</xdr:rowOff>
    </xdr:from>
    <xdr:to>
      <xdr:col>85</xdr:col>
      <xdr:colOff>177800</xdr:colOff>
      <xdr:row>96</xdr:row>
      <xdr:rowOff>45796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4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94073</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65517</xdr:rowOff>
    </xdr:from>
    <xdr:to>
      <xdr:col>81</xdr:col>
      <xdr:colOff>101600</xdr:colOff>
      <xdr:row>95</xdr:row>
      <xdr:rowOff>167117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35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158244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44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20842</xdr:rowOff>
    </xdr:from>
    <xdr:to>
      <xdr:col>76</xdr:col>
      <xdr:colOff>165100</xdr:colOff>
      <xdr:row>95</xdr:row>
      <xdr:rowOff>122442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30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113569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40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87495</xdr:rowOff>
    </xdr:from>
    <xdr:to>
      <xdr:col>72</xdr:col>
      <xdr:colOff>38100</xdr:colOff>
      <xdr:row>95</xdr:row>
      <xdr:rowOff>17645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2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34172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597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28191</xdr:rowOff>
    </xdr:from>
    <xdr:to>
      <xdr:col>67</xdr:col>
      <xdr:colOff>101600</xdr:colOff>
      <xdr:row>94</xdr:row>
      <xdr:rowOff>129791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14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146318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591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目的別の住民一人当たりのコストについては、民生費が一番高く、</a:t>
          </a:r>
          <a:r>
            <a:rPr kumimoji="1" lang="en-US" altLang="ja-JP" sz="1300">
              <a:latin typeface="ＭＳ Ｐゴシック" panose="020B0600070205080204" pitchFamily="50" charset="-128"/>
              <a:ea typeface="ＭＳ Ｐゴシック" panose="020B0600070205080204" pitchFamily="50" charset="-128"/>
            </a:rPr>
            <a:t>145,328</a:t>
          </a:r>
          <a:r>
            <a:rPr kumimoji="1" lang="ja-JP" altLang="en-US" sz="1300">
              <a:latin typeface="ＭＳ Ｐゴシック" panose="020B0600070205080204" pitchFamily="50" charset="-128"/>
              <a:ea typeface="ＭＳ Ｐゴシック" panose="020B0600070205080204" pitchFamily="50" charset="-128"/>
            </a:rPr>
            <a:t>円であり、前年度（</a:t>
          </a:r>
          <a:r>
            <a:rPr kumimoji="1" lang="en-US" altLang="ja-JP" sz="1300">
              <a:latin typeface="ＭＳ Ｐゴシック" panose="020B0600070205080204" pitchFamily="50" charset="-128"/>
              <a:ea typeface="ＭＳ Ｐゴシック" panose="020B0600070205080204" pitchFamily="50" charset="-128"/>
            </a:rPr>
            <a:t>143,547</a:t>
          </a:r>
          <a:r>
            <a:rPr kumimoji="1" lang="ja-JP" altLang="en-US" sz="1300">
              <a:latin typeface="ＭＳ Ｐゴシック" panose="020B0600070205080204" pitchFamily="50" charset="-128"/>
              <a:ea typeface="ＭＳ Ｐゴシック" panose="020B0600070205080204" pitchFamily="50" charset="-128"/>
            </a:rPr>
            <a:t>円）と比較しても</a:t>
          </a:r>
          <a:r>
            <a:rPr kumimoji="1" lang="en-US" altLang="ja-JP" sz="1300">
              <a:latin typeface="ＭＳ Ｐゴシック" panose="020B0600070205080204" pitchFamily="50" charset="-128"/>
              <a:ea typeface="ＭＳ Ｐゴシック" panose="020B0600070205080204" pitchFamily="50" charset="-128"/>
            </a:rPr>
            <a:t>1,781</a:t>
          </a:r>
          <a:r>
            <a:rPr kumimoji="1" lang="ja-JP" altLang="en-US" sz="1300">
              <a:latin typeface="ＭＳ Ｐゴシック" panose="020B0600070205080204" pitchFamily="50" charset="-128"/>
              <a:ea typeface="ＭＳ Ｐゴシック" panose="020B0600070205080204" pitchFamily="50" charset="-128"/>
            </a:rPr>
            <a:t>円増加している。介護・訓練等給付費の増等、全体として扶助費の増加が原因であった。今後も扶助費については増加傾向であることが予想されるため、給付の適正化に努める必要がある。各事業について、ゼロベースでの見直しを図り、スクラップアンドビルドを進めることで、歳出総額の抑制を図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財政調整基金残高は、前年度と比較すると</a:t>
          </a:r>
          <a:r>
            <a:rPr kumimoji="1" lang="en-US" altLang="ja-JP" sz="1400">
              <a:latin typeface="ＭＳ ゴシック" pitchFamily="49" charset="-128"/>
              <a:ea typeface="ＭＳ ゴシック" pitchFamily="49" charset="-128"/>
            </a:rPr>
            <a:t>0.11</a:t>
          </a:r>
          <a:r>
            <a:rPr kumimoji="1" lang="ja-JP" altLang="en-US" sz="1400">
              <a:latin typeface="ＭＳ ゴシック" pitchFamily="49" charset="-128"/>
              <a:ea typeface="ＭＳ ゴシック" pitchFamily="49" charset="-128"/>
            </a:rPr>
            <a:t>ポイント減少し、実質収支額は</a:t>
          </a:r>
          <a:r>
            <a:rPr kumimoji="1" lang="en-US" altLang="ja-JP" sz="1400">
              <a:latin typeface="ＭＳ ゴシック" pitchFamily="49" charset="-128"/>
              <a:ea typeface="ＭＳ ゴシック" pitchFamily="49" charset="-128"/>
            </a:rPr>
            <a:t>3.43</a:t>
          </a:r>
          <a:r>
            <a:rPr kumimoji="1" lang="ja-JP" altLang="en-US" sz="1400">
              <a:latin typeface="ＭＳ ゴシック" pitchFamily="49" charset="-128"/>
              <a:ea typeface="ＭＳ ゴシック" pitchFamily="49" charset="-128"/>
            </a:rPr>
            <a:t>ポイント増加している。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財政調整基金残高は、適切な財源の確保と歳出の精査により、取崩しを回避しており、前年度とほぼ同額を維持している。今後も、健全な行財政運営に努めていく。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連結実質赤字比率は黒字となっている。</a:t>
          </a:r>
        </a:p>
        <a:p>
          <a:r>
            <a:rPr kumimoji="1" lang="ja-JP" altLang="en-US" sz="1400">
              <a:latin typeface="ＭＳ ゴシック" pitchFamily="49" charset="-128"/>
              <a:ea typeface="ＭＳ ゴシック" pitchFamily="49" charset="-128"/>
            </a:rPr>
            <a:t>著しく減少した平成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年度に比べて黒字額は増加しているものの、微増であり、今後は予算の一律削減だけではなく、各事業についてゼロベースでの見直しが必要である。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56854300</v>
      </c>
      <c r="BO4" s="464"/>
      <c r="BP4" s="464"/>
      <c r="BQ4" s="464"/>
      <c r="BR4" s="464"/>
      <c r="BS4" s="464"/>
      <c r="BT4" s="464"/>
      <c r="BU4" s="465"/>
      <c r="BV4" s="463">
        <v>42212886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v>
      </c>
      <c r="CU4" s="648"/>
      <c r="CV4" s="648"/>
      <c r="CW4" s="648"/>
      <c r="CX4" s="648"/>
      <c r="CY4" s="648"/>
      <c r="CZ4" s="648"/>
      <c r="DA4" s="649"/>
      <c r="DB4" s="647">
        <v>1.6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55484099</v>
      </c>
      <c r="BO5" s="469"/>
      <c r="BP5" s="469"/>
      <c r="BQ5" s="469"/>
      <c r="BR5" s="469"/>
      <c r="BS5" s="469"/>
      <c r="BT5" s="469"/>
      <c r="BU5" s="470"/>
      <c r="BV5" s="468">
        <v>41591161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95.5</v>
      </c>
      <c r="CU5" s="439"/>
      <c r="CV5" s="439"/>
      <c r="CW5" s="439"/>
      <c r="CX5" s="439"/>
      <c r="CY5" s="439"/>
      <c r="CZ5" s="439"/>
      <c r="DA5" s="440"/>
      <c r="DB5" s="438">
        <v>97.7</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1370201</v>
      </c>
      <c r="BO6" s="469"/>
      <c r="BP6" s="469"/>
      <c r="BQ6" s="469"/>
      <c r="BR6" s="469"/>
      <c r="BS6" s="469"/>
      <c r="BT6" s="469"/>
      <c r="BU6" s="470"/>
      <c r="BV6" s="468">
        <v>621725</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101.4</v>
      </c>
      <c r="CU6" s="622"/>
      <c r="CV6" s="622"/>
      <c r="CW6" s="622"/>
      <c r="CX6" s="622"/>
      <c r="CY6" s="622"/>
      <c r="CZ6" s="622"/>
      <c r="DA6" s="623"/>
      <c r="DB6" s="621">
        <v>103.9</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149416</v>
      </c>
      <c r="BO7" s="469"/>
      <c r="BP7" s="469"/>
      <c r="BQ7" s="469"/>
      <c r="BR7" s="469"/>
      <c r="BS7" s="469"/>
      <c r="BT7" s="469"/>
      <c r="BU7" s="470"/>
      <c r="BV7" s="468">
        <v>240493</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24314597</v>
      </c>
      <c r="CU7" s="469"/>
      <c r="CV7" s="469"/>
      <c r="CW7" s="469"/>
      <c r="CX7" s="469"/>
      <c r="CY7" s="469"/>
      <c r="CZ7" s="469"/>
      <c r="DA7" s="470"/>
      <c r="DB7" s="468">
        <v>24002054</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1220785</v>
      </c>
      <c r="BO8" s="469"/>
      <c r="BP8" s="469"/>
      <c r="BQ8" s="469"/>
      <c r="BR8" s="469"/>
      <c r="BS8" s="469"/>
      <c r="BT8" s="469"/>
      <c r="BU8" s="470"/>
      <c r="BV8" s="468">
        <v>381232</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0.73</v>
      </c>
      <c r="CU8" s="582"/>
      <c r="CV8" s="582"/>
      <c r="CW8" s="582"/>
      <c r="CX8" s="582"/>
      <c r="CY8" s="582"/>
      <c r="CZ8" s="582"/>
      <c r="DA8" s="583"/>
      <c r="DB8" s="581">
        <v>0.72</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120922</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839553</v>
      </c>
      <c r="BO9" s="469"/>
      <c r="BP9" s="469"/>
      <c r="BQ9" s="469"/>
      <c r="BR9" s="469"/>
      <c r="BS9" s="469"/>
      <c r="BT9" s="469"/>
      <c r="BU9" s="470"/>
      <c r="BV9" s="468">
        <v>123428</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12.1</v>
      </c>
      <c r="CU9" s="439"/>
      <c r="CV9" s="439"/>
      <c r="CW9" s="439"/>
      <c r="CX9" s="439"/>
      <c r="CY9" s="439"/>
      <c r="CZ9" s="439"/>
      <c r="DA9" s="440"/>
      <c r="DB9" s="438">
        <v>13.2</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124111</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189</v>
      </c>
      <c r="BO10" s="469"/>
      <c r="BP10" s="469"/>
      <c r="BQ10" s="469"/>
      <c r="BR10" s="469"/>
      <c r="BS10" s="469"/>
      <c r="BT10" s="469"/>
      <c r="BU10" s="470"/>
      <c r="BV10" s="468">
        <v>129544</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121</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121444</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94</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500000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120309</v>
      </c>
      <c r="S13" s="572"/>
      <c r="T13" s="572"/>
      <c r="U13" s="572"/>
      <c r="V13" s="573"/>
      <c r="W13" s="559" t="s">
        <v>140</v>
      </c>
      <c r="X13" s="481"/>
      <c r="Y13" s="481"/>
      <c r="Z13" s="481"/>
      <c r="AA13" s="481"/>
      <c r="AB13" s="482"/>
      <c r="AC13" s="444">
        <v>741</v>
      </c>
      <c r="AD13" s="445"/>
      <c r="AE13" s="445"/>
      <c r="AF13" s="445"/>
      <c r="AG13" s="446"/>
      <c r="AH13" s="444">
        <v>686</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839742</v>
      </c>
      <c r="BO13" s="469"/>
      <c r="BP13" s="469"/>
      <c r="BQ13" s="469"/>
      <c r="BR13" s="469"/>
      <c r="BS13" s="469"/>
      <c r="BT13" s="469"/>
      <c r="BU13" s="470"/>
      <c r="BV13" s="468">
        <v>-247028</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3.9</v>
      </c>
      <c r="CU13" s="439"/>
      <c r="CV13" s="439"/>
      <c r="CW13" s="439"/>
      <c r="CX13" s="439"/>
      <c r="CY13" s="439"/>
      <c r="CZ13" s="439"/>
      <c r="DA13" s="440"/>
      <c r="DB13" s="438">
        <v>5.3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121736</v>
      </c>
      <c r="S14" s="572"/>
      <c r="T14" s="572"/>
      <c r="U14" s="572"/>
      <c r="V14" s="573"/>
      <c r="W14" s="574"/>
      <c r="X14" s="484"/>
      <c r="Y14" s="484"/>
      <c r="Z14" s="484"/>
      <c r="AA14" s="484"/>
      <c r="AB14" s="485"/>
      <c r="AC14" s="564">
        <v>1.4</v>
      </c>
      <c r="AD14" s="565"/>
      <c r="AE14" s="565"/>
      <c r="AF14" s="565"/>
      <c r="AG14" s="566"/>
      <c r="AH14" s="564">
        <v>1.4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53.1</v>
      </c>
      <c r="CU14" s="576"/>
      <c r="CV14" s="576"/>
      <c r="CW14" s="576"/>
      <c r="CX14" s="576"/>
      <c r="CY14" s="576"/>
      <c r="CZ14" s="576"/>
      <c r="DA14" s="577"/>
      <c r="DB14" s="575">
        <v>56.6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139</v>
      </c>
      <c r="N15" s="569"/>
      <c r="O15" s="569"/>
      <c r="P15" s="569"/>
      <c r="Q15" s="570"/>
      <c r="R15" s="571">
        <v>120589</v>
      </c>
      <c r="S15" s="572"/>
      <c r="T15" s="572"/>
      <c r="U15" s="572"/>
      <c r="V15" s="573"/>
      <c r="W15" s="559" t="s">
        <v>147</v>
      </c>
      <c r="X15" s="481"/>
      <c r="Y15" s="481"/>
      <c r="Z15" s="481"/>
      <c r="AA15" s="481"/>
      <c r="AB15" s="482"/>
      <c r="AC15" s="444">
        <v>12124</v>
      </c>
      <c r="AD15" s="445"/>
      <c r="AE15" s="445"/>
      <c r="AF15" s="445"/>
      <c r="AG15" s="446"/>
      <c r="AH15" s="444">
        <v>12046</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13993194</v>
      </c>
      <c r="BO15" s="464"/>
      <c r="BP15" s="464"/>
      <c r="BQ15" s="464"/>
      <c r="BR15" s="464"/>
      <c r="BS15" s="464"/>
      <c r="BT15" s="464"/>
      <c r="BU15" s="465"/>
      <c r="BV15" s="463">
        <v>13466628</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23.6</v>
      </c>
      <c r="AD16" s="565"/>
      <c r="AE16" s="565"/>
      <c r="AF16" s="565"/>
      <c r="AG16" s="566"/>
      <c r="AH16" s="564">
        <v>24.5</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19136824</v>
      </c>
      <c r="BO16" s="469"/>
      <c r="BP16" s="469"/>
      <c r="BQ16" s="469"/>
      <c r="BR16" s="469"/>
      <c r="BS16" s="469"/>
      <c r="BT16" s="469"/>
      <c r="BU16" s="470"/>
      <c r="BV16" s="468">
        <v>18746893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38492</v>
      </c>
      <c r="AD17" s="445"/>
      <c r="AE17" s="445"/>
      <c r="AF17" s="445"/>
      <c r="AG17" s="446"/>
      <c r="AH17" s="444">
        <v>36412</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17826531</v>
      </c>
      <c r="BO17" s="469"/>
      <c r="BP17" s="469"/>
      <c r="BQ17" s="469"/>
      <c r="BR17" s="469"/>
      <c r="BS17" s="469"/>
      <c r="BT17" s="469"/>
      <c r="BU17" s="470"/>
      <c r="BV17" s="468">
        <v>17278254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39.56</v>
      </c>
      <c r="M18" s="533"/>
      <c r="N18" s="533"/>
      <c r="O18" s="533"/>
      <c r="P18" s="533"/>
      <c r="Q18" s="533"/>
      <c r="R18" s="534"/>
      <c r="S18" s="534"/>
      <c r="T18" s="534"/>
      <c r="U18" s="534"/>
      <c r="V18" s="535"/>
      <c r="W18" s="549"/>
      <c r="X18" s="550"/>
      <c r="Y18" s="550"/>
      <c r="Z18" s="550"/>
      <c r="AA18" s="550"/>
      <c r="AB18" s="560"/>
      <c r="AC18" s="432">
        <v>74.900000000000006</v>
      </c>
      <c r="AD18" s="433"/>
      <c r="AE18" s="433"/>
      <c r="AF18" s="433"/>
      <c r="AG18" s="536"/>
      <c r="AH18" s="432">
        <v>74.099999999999994</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23432771</v>
      </c>
      <c r="BO18" s="469"/>
      <c r="BP18" s="469"/>
      <c r="BQ18" s="469"/>
      <c r="BR18" s="469"/>
      <c r="BS18" s="469"/>
      <c r="BT18" s="469"/>
      <c r="BU18" s="470"/>
      <c r="BV18" s="468">
        <v>23956990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3057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28495574</v>
      </c>
      <c r="BO19" s="469"/>
      <c r="BP19" s="469"/>
      <c r="BQ19" s="469"/>
      <c r="BR19" s="469"/>
      <c r="BS19" s="469"/>
      <c r="BT19" s="469"/>
      <c r="BU19" s="470"/>
      <c r="BV19" s="468">
        <v>27556731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51330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36322763</v>
      </c>
      <c r="BO23" s="469"/>
      <c r="BP23" s="469"/>
      <c r="BQ23" s="469"/>
      <c r="BR23" s="469"/>
      <c r="BS23" s="469"/>
      <c r="BT23" s="469"/>
      <c r="BU23" s="470"/>
      <c r="BV23" s="468">
        <v>36535255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8586</v>
      </c>
      <c r="R24" s="445"/>
      <c r="S24" s="445"/>
      <c r="T24" s="445"/>
      <c r="U24" s="445"/>
      <c r="V24" s="446"/>
      <c r="W24" s="510"/>
      <c r="X24" s="501"/>
      <c r="Y24" s="502"/>
      <c r="Z24" s="441" t="s">
        <v>171</v>
      </c>
      <c r="AA24" s="442"/>
      <c r="AB24" s="442"/>
      <c r="AC24" s="442"/>
      <c r="AD24" s="442"/>
      <c r="AE24" s="442"/>
      <c r="AF24" s="442"/>
      <c r="AG24" s="443"/>
      <c r="AH24" s="444">
        <v>798</v>
      </c>
      <c r="AI24" s="445"/>
      <c r="AJ24" s="445"/>
      <c r="AK24" s="445"/>
      <c r="AL24" s="446"/>
      <c r="AM24" s="444">
        <v>2482578</v>
      </c>
      <c r="AN24" s="445"/>
      <c r="AO24" s="445"/>
      <c r="AP24" s="445"/>
      <c r="AQ24" s="445"/>
      <c r="AR24" s="446"/>
      <c r="AS24" s="444">
        <v>3111</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25019841</v>
      </c>
      <c r="BO24" s="469"/>
      <c r="BP24" s="469"/>
      <c r="BQ24" s="469"/>
      <c r="BR24" s="469"/>
      <c r="BS24" s="469"/>
      <c r="BT24" s="469"/>
      <c r="BU24" s="470"/>
      <c r="BV24" s="468">
        <v>25763622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7750</v>
      </c>
      <c r="R25" s="445"/>
      <c r="S25" s="445"/>
      <c r="T25" s="445"/>
      <c r="U25" s="445"/>
      <c r="V25" s="446"/>
      <c r="W25" s="510"/>
      <c r="X25" s="501"/>
      <c r="Y25" s="502"/>
      <c r="Z25" s="441" t="s">
        <v>174</v>
      </c>
      <c r="AA25" s="442"/>
      <c r="AB25" s="442"/>
      <c r="AC25" s="442"/>
      <c r="AD25" s="442"/>
      <c r="AE25" s="442"/>
      <c r="AF25" s="442"/>
      <c r="AG25" s="443"/>
      <c r="AH25" s="444" t="s">
        <v>175</v>
      </c>
      <c r="AI25" s="445"/>
      <c r="AJ25" s="445"/>
      <c r="AK25" s="445"/>
      <c r="AL25" s="446"/>
      <c r="AM25" s="444" t="s">
        <v>129</v>
      </c>
      <c r="AN25" s="445"/>
      <c r="AO25" s="445"/>
      <c r="AP25" s="445"/>
      <c r="AQ25" s="445"/>
      <c r="AR25" s="446"/>
      <c r="AS25" s="444" t="s">
        <v>176</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15288676</v>
      </c>
      <c r="BO25" s="464"/>
      <c r="BP25" s="464"/>
      <c r="BQ25" s="464"/>
      <c r="BR25" s="464"/>
      <c r="BS25" s="464"/>
      <c r="BT25" s="464"/>
      <c r="BU25" s="465"/>
      <c r="BV25" s="463">
        <v>16811299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7060</v>
      </c>
      <c r="R26" s="445"/>
      <c r="S26" s="445"/>
      <c r="T26" s="445"/>
      <c r="U26" s="445"/>
      <c r="V26" s="446"/>
      <c r="W26" s="510"/>
      <c r="X26" s="501"/>
      <c r="Y26" s="502"/>
      <c r="Z26" s="441" t="s">
        <v>179</v>
      </c>
      <c r="AA26" s="523"/>
      <c r="AB26" s="523"/>
      <c r="AC26" s="523"/>
      <c r="AD26" s="523"/>
      <c r="AE26" s="523"/>
      <c r="AF26" s="523"/>
      <c r="AG26" s="524"/>
      <c r="AH26" s="444">
        <v>93</v>
      </c>
      <c r="AI26" s="445"/>
      <c r="AJ26" s="445"/>
      <c r="AK26" s="445"/>
      <c r="AL26" s="446"/>
      <c r="AM26" s="444">
        <v>326523</v>
      </c>
      <c r="AN26" s="445"/>
      <c r="AO26" s="445"/>
      <c r="AP26" s="445"/>
      <c r="AQ26" s="445"/>
      <c r="AR26" s="446"/>
      <c r="AS26" s="444">
        <v>3511</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181</v>
      </c>
      <c r="BO26" s="469"/>
      <c r="BP26" s="469"/>
      <c r="BQ26" s="469"/>
      <c r="BR26" s="469"/>
      <c r="BS26" s="469"/>
      <c r="BT26" s="469"/>
      <c r="BU26" s="470"/>
      <c r="BV26" s="468" t="s">
        <v>175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6220</v>
      </c>
      <c r="R27" s="445"/>
      <c r="S27" s="445"/>
      <c r="T27" s="445"/>
      <c r="U27" s="445"/>
      <c r="V27" s="446"/>
      <c r="W27" s="510"/>
      <c r="X27" s="501"/>
      <c r="Y27" s="502"/>
      <c r="Z27" s="441" t="s">
        <v>183</v>
      </c>
      <c r="AA27" s="442"/>
      <c r="AB27" s="442"/>
      <c r="AC27" s="442"/>
      <c r="AD27" s="442"/>
      <c r="AE27" s="442"/>
      <c r="AF27" s="442"/>
      <c r="AG27" s="443"/>
      <c r="AH27" s="444">
        <v>46</v>
      </c>
      <c r="AI27" s="445"/>
      <c r="AJ27" s="445"/>
      <c r="AK27" s="445"/>
      <c r="AL27" s="446"/>
      <c r="AM27" s="444">
        <v>145606</v>
      </c>
      <c r="AN27" s="445"/>
      <c r="AO27" s="445"/>
      <c r="AP27" s="445"/>
      <c r="AQ27" s="445"/>
      <c r="AR27" s="446"/>
      <c r="AS27" s="444">
        <v>3165</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451820</v>
      </c>
      <c r="BO27" s="472"/>
      <c r="BP27" s="472"/>
      <c r="BQ27" s="472"/>
      <c r="BR27" s="472"/>
      <c r="BS27" s="472"/>
      <c r="BT27" s="472"/>
      <c r="BU27" s="473"/>
      <c r="BV27" s="471">
        <v>451774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5560</v>
      </c>
      <c r="R28" s="445"/>
      <c r="S28" s="445"/>
      <c r="T28" s="445"/>
      <c r="U28" s="445"/>
      <c r="V28" s="446"/>
      <c r="W28" s="510"/>
      <c r="X28" s="501"/>
      <c r="Y28" s="502"/>
      <c r="Z28" s="441" t="s">
        <v>186</v>
      </c>
      <c r="AA28" s="442"/>
      <c r="AB28" s="442"/>
      <c r="AC28" s="442"/>
      <c r="AD28" s="442"/>
      <c r="AE28" s="442"/>
      <c r="AF28" s="442"/>
      <c r="AG28" s="443"/>
      <c r="AH28" s="444" t="s">
        <v>181</v>
      </c>
      <c r="AI28" s="445"/>
      <c r="AJ28" s="445"/>
      <c r="AK28" s="445"/>
      <c r="AL28" s="446"/>
      <c r="AM28" s="444" t="s">
        <v>138</v>
      </c>
      <c r="AN28" s="445"/>
      <c r="AO28" s="445"/>
      <c r="AP28" s="445"/>
      <c r="AQ28" s="445"/>
      <c r="AR28" s="446"/>
      <c r="AS28" s="444" t="s">
        <v>181</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2044065</v>
      </c>
      <c r="BO28" s="464"/>
      <c r="BP28" s="464"/>
      <c r="BQ28" s="464"/>
      <c r="BR28" s="464"/>
      <c r="BS28" s="464"/>
      <c r="BT28" s="464"/>
      <c r="BU28" s="465"/>
      <c r="BV28" s="463">
        <v>2043876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21</v>
      </c>
      <c r="M29" s="445"/>
      <c r="N29" s="445"/>
      <c r="O29" s="445"/>
      <c r="P29" s="446"/>
      <c r="Q29" s="444">
        <v>5090</v>
      </c>
      <c r="R29" s="445"/>
      <c r="S29" s="445"/>
      <c r="T29" s="445"/>
      <c r="U29" s="445"/>
      <c r="V29" s="446"/>
      <c r="W29" s="511"/>
      <c r="X29" s="512"/>
      <c r="Y29" s="513"/>
      <c r="Z29" s="441" t="s">
        <v>189</v>
      </c>
      <c r="AA29" s="442"/>
      <c r="AB29" s="442"/>
      <c r="AC29" s="442"/>
      <c r="AD29" s="442"/>
      <c r="AE29" s="442"/>
      <c r="AF29" s="442"/>
      <c r="AG29" s="443"/>
      <c r="AH29" s="444">
        <v>844</v>
      </c>
      <c r="AI29" s="445"/>
      <c r="AJ29" s="445"/>
      <c r="AK29" s="445"/>
      <c r="AL29" s="446"/>
      <c r="AM29" s="444">
        <v>2628184</v>
      </c>
      <c r="AN29" s="445"/>
      <c r="AO29" s="445"/>
      <c r="AP29" s="445"/>
      <c r="AQ29" s="445"/>
      <c r="AR29" s="446"/>
      <c r="AS29" s="444">
        <v>3114</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25053</v>
      </c>
      <c r="BO29" s="469"/>
      <c r="BP29" s="469"/>
      <c r="BQ29" s="469"/>
      <c r="BR29" s="469"/>
      <c r="BS29" s="469"/>
      <c r="BT29" s="469"/>
      <c r="BU29" s="470"/>
      <c r="BV29" s="468">
        <v>16247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98.1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4240089</v>
      </c>
      <c r="BO30" s="472"/>
      <c r="BP30" s="472"/>
      <c r="BQ30" s="472"/>
      <c r="BR30" s="472"/>
      <c r="BS30" s="472"/>
      <c r="BT30" s="472"/>
      <c r="BU30" s="473"/>
      <c r="BV30" s="471">
        <v>4051849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198</v>
      </c>
      <c r="V33" s="431"/>
      <c r="W33" s="430" t="s">
        <v>200</v>
      </c>
      <c r="X33" s="430"/>
      <c r="Y33" s="430"/>
      <c r="Z33" s="430"/>
      <c r="AA33" s="430"/>
      <c r="AB33" s="430"/>
      <c r="AC33" s="430"/>
      <c r="AD33" s="430"/>
      <c r="AE33" s="430"/>
      <c r="AF33" s="430"/>
      <c r="AG33" s="430"/>
      <c r="AH33" s="430"/>
      <c r="AI33" s="430"/>
      <c r="AJ33" s="430"/>
      <c r="AK33" s="430"/>
      <c r="AL33" s="216"/>
      <c r="AM33" s="431" t="s">
        <v>201</v>
      </c>
      <c r="AN33" s="431"/>
      <c r="AO33" s="430" t="s">
        <v>199</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205</v>
      </c>
      <c r="CP33" s="431"/>
      <c r="CQ33" s="430" t="s">
        <v>206</v>
      </c>
      <c r="CR33" s="430"/>
      <c r="CS33" s="430"/>
      <c r="CT33" s="430"/>
      <c r="CU33" s="430"/>
      <c r="CV33" s="430"/>
      <c r="CW33" s="430"/>
      <c r="CX33" s="430"/>
      <c r="CY33" s="430"/>
      <c r="CZ33" s="430"/>
      <c r="DA33" s="430"/>
      <c r="DB33" s="430"/>
      <c r="DC33" s="430"/>
      <c r="DD33" s="430"/>
      <c r="DE33" s="430"/>
      <c r="DF33" s="216"/>
      <c r="DG33" s="429" t="s">
        <v>207</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上水道事業</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奈良県市町村総合事務組合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13</v>
      </c>
      <c r="CP34" s="427"/>
      <c r="CQ34" s="426" t="str">
        <f>IF('各会計、関係団体の財政状況及び健全化判断比率'!BS7="","",'各会計、関係団体の財政状況及び健全化判断比率'!BS7)</f>
        <v>橿原市土地開発公社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下水道事業</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奈良広域水質検査センター組合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飛鳥広域行政事務組合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奈良県住宅新築資金等貸付金回収管理組合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奈良県後期高齢者医療広域連合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奈良県広域消防組合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CbJ+pKuSf3VvPE5r/xqWjRIsjQY4jMAsr8qQpZZKp5gkwShRcfTRL5D0eInta/GBVhkEdTsBWN8Qzr4xPXxrZA==" saltValue="fbVd56JQS32C84Xbpas0I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verticalCentered="1"/>
  <pageMargins left="0" right="0" top="0" bottom="0" header="0" footer="0"/>
  <pageSetup paperSize="9" scale="57" orientation="landscape" horizontalDpi="300" verticalDpi="300" r:id="rId1"/>
  <headerFooter alignWithMargins="0">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0" t="s">
        <v>571</v>
      </c>
      <c r="D34" s="1250"/>
      <c r="E34" s="1251"/>
      <c r="F34" s="32">
        <v>14.7</v>
      </c>
      <c r="G34" s="33">
        <v>13.36</v>
      </c>
      <c r="H34" s="33">
        <v>12.73</v>
      </c>
      <c r="I34" s="33">
        <v>12.97</v>
      </c>
      <c r="J34" s="34">
        <v>12.68</v>
      </c>
      <c r="K34" s="22"/>
      <c r="L34" s="22"/>
      <c r="M34" s="22"/>
      <c r="N34" s="22"/>
      <c r="O34" s="22"/>
      <c r="P34" s="22"/>
    </row>
    <row r="35" spans="1:16" ht="39" customHeight="1" x14ac:dyDescent="0.15">
      <c r="A35" s="22"/>
      <c r="B35" s="35"/>
      <c r="C35" s="1244" t="s">
        <v>572</v>
      </c>
      <c r="D35" s="1245"/>
      <c r="E35" s="1246"/>
      <c r="F35" s="36">
        <v>4.08</v>
      </c>
      <c r="G35" s="37">
        <v>0.54</v>
      </c>
      <c r="H35" s="37">
        <v>1.08</v>
      </c>
      <c r="I35" s="37">
        <v>1.58</v>
      </c>
      <c r="J35" s="38">
        <v>5.0199999999999996</v>
      </c>
      <c r="K35" s="22"/>
      <c r="L35" s="22"/>
      <c r="M35" s="22"/>
      <c r="N35" s="22"/>
      <c r="O35" s="22"/>
      <c r="P35" s="22"/>
    </row>
    <row r="36" spans="1:16" ht="39" customHeight="1" x14ac:dyDescent="0.15">
      <c r="A36" s="22"/>
      <c r="B36" s="35"/>
      <c r="C36" s="1244" t="s">
        <v>573</v>
      </c>
      <c r="D36" s="1245"/>
      <c r="E36" s="1246"/>
      <c r="F36" s="36">
        <v>1.23</v>
      </c>
      <c r="G36" s="37">
        <v>1.89</v>
      </c>
      <c r="H36" s="37">
        <v>3.03</v>
      </c>
      <c r="I36" s="37">
        <v>2</v>
      </c>
      <c r="J36" s="38">
        <v>2</v>
      </c>
      <c r="K36" s="22"/>
      <c r="L36" s="22"/>
      <c r="M36" s="22"/>
      <c r="N36" s="22"/>
      <c r="O36" s="22"/>
      <c r="P36" s="22"/>
    </row>
    <row r="37" spans="1:16" ht="39" customHeight="1" x14ac:dyDescent="0.15">
      <c r="A37" s="22"/>
      <c r="B37" s="35"/>
      <c r="C37" s="1244" t="s">
        <v>574</v>
      </c>
      <c r="D37" s="1245"/>
      <c r="E37" s="1246"/>
      <c r="F37" s="36">
        <v>0.52</v>
      </c>
      <c r="G37" s="37">
        <v>0.57999999999999996</v>
      </c>
      <c r="H37" s="37">
        <v>0.71</v>
      </c>
      <c r="I37" s="37">
        <v>1.07</v>
      </c>
      <c r="J37" s="38">
        <v>1.82</v>
      </c>
      <c r="K37" s="22"/>
      <c r="L37" s="22"/>
      <c r="M37" s="22"/>
      <c r="N37" s="22"/>
      <c r="O37" s="22"/>
      <c r="P37" s="22"/>
    </row>
    <row r="38" spans="1:16" ht="39" customHeight="1" x14ac:dyDescent="0.15">
      <c r="A38" s="22"/>
      <c r="B38" s="35"/>
      <c r="C38" s="1244" t="s">
        <v>575</v>
      </c>
      <c r="D38" s="1245"/>
      <c r="E38" s="1246"/>
      <c r="F38" s="36">
        <v>0.98</v>
      </c>
      <c r="G38" s="37">
        <v>0.76</v>
      </c>
      <c r="H38" s="37">
        <v>0.3</v>
      </c>
      <c r="I38" s="37">
        <v>0.77</v>
      </c>
      <c r="J38" s="38">
        <v>1.22</v>
      </c>
      <c r="K38" s="22"/>
      <c r="L38" s="22"/>
      <c r="M38" s="22"/>
      <c r="N38" s="22"/>
      <c r="O38" s="22"/>
      <c r="P38" s="22"/>
    </row>
    <row r="39" spans="1:16" ht="39" customHeight="1" x14ac:dyDescent="0.15">
      <c r="A39" s="22"/>
      <c r="B39" s="35"/>
      <c r="C39" s="1244" t="s">
        <v>576</v>
      </c>
      <c r="D39" s="1245"/>
      <c r="E39" s="1246"/>
      <c r="F39" s="36">
        <v>0.01</v>
      </c>
      <c r="G39" s="37">
        <v>0.01</v>
      </c>
      <c r="H39" s="37">
        <v>0.01</v>
      </c>
      <c r="I39" s="37">
        <v>0.01</v>
      </c>
      <c r="J39" s="38">
        <v>0.01</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577</v>
      </c>
      <c r="D42" s="1245"/>
      <c r="E42" s="1246"/>
      <c r="F42" s="36" t="s">
        <v>578</v>
      </c>
      <c r="G42" s="37" t="s">
        <v>520</v>
      </c>
      <c r="H42" s="37" t="s">
        <v>520</v>
      </c>
      <c r="I42" s="37" t="s">
        <v>520</v>
      </c>
      <c r="J42" s="38" t="s">
        <v>520</v>
      </c>
      <c r="K42" s="22"/>
      <c r="L42" s="22"/>
      <c r="M42" s="22"/>
      <c r="N42" s="22"/>
      <c r="O42" s="22"/>
      <c r="P42" s="22"/>
    </row>
    <row r="43" spans="1:16" ht="39" customHeight="1" thickBot="1" x14ac:dyDescent="0.2">
      <c r="A43" s="22"/>
      <c r="B43" s="40"/>
      <c r="C43" s="1247" t="s">
        <v>579</v>
      </c>
      <c r="D43" s="1248"/>
      <c r="E43" s="1249"/>
      <c r="F43" s="41">
        <v>0.05</v>
      </c>
      <c r="G43" s="42">
        <v>0.08</v>
      </c>
      <c r="H43" s="42">
        <v>0</v>
      </c>
      <c r="I43" s="42">
        <v>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T9uvjOb+YU6CblAWsrBgc8uXJ5M06MMvo2g067jjZhOD2FwdoPboJsL2f7X0JSuM3XZfMBYgxyyADl5YLi5bw==" saltValue="l7jLNs80uwjD7rHPsJ97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59" orientation="landscape" horizontalDpi="300" verticalDpi="300" r:id="rId1"/>
  <headerFooter alignWithMargins="0">
    <oddFooter>&amp;C&amp;P / &amp;N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4552</v>
      </c>
      <c r="L45" s="60">
        <v>4308</v>
      </c>
      <c r="M45" s="60">
        <v>3892</v>
      </c>
      <c r="N45" s="60">
        <v>3709</v>
      </c>
      <c r="O45" s="61">
        <v>3508</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x14ac:dyDescent="0.15">
      <c r="A48" s="48"/>
      <c r="B48" s="1272"/>
      <c r="C48" s="1273"/>
      <c r="D48" s="62"/>
      <c r="E48" s="1254" t="s">
        <v>15</v>
      </c>
      <c r="F48" s="1254"/>
      <c r="G48" s="1254"/>
      <c r="H48" s="1254"/>
      <c r="I48" s="1254"/>
      <c r="J48" s="1255"/>
      <c r="K48" s="63">
        <v>879</v>
      </c>
      <c r="L48" s="64">
        <v>777</v>
      </c>
      <c r="M48" s="64">
        <v>812</v>
      </c>
      <c r="N48" s="64">
        <v>793</v>
      </c>
      <c r="O48" s="65">
        <v>717</v>
      </c>
      <c r="P48" s="48"/>
      <c r="Q48" s="48"/>
      <c r="R48" s="48"/>
      <c r="S48" s="48"/>
      <c r="T48" s="48"/>
      <c r="U48" s="48"/>
    </row>
    <row r="49" spans="1:21" ht="30.75" customHeight="1" x14ac:dyDescent="0.15">
      <c r="A49" s="48"/>
      <c r="B49" s="1272"/>
      <c r="C49" s="1273"/>
      <c r="D49" s="62"/>
      <c r="E49" s="1254" t="s">
        <v>16</v>
      </c>
      <c r="F49" s="1254"/>
      <c r="G49" s="1254"/>
      <c r="H49" s="1254"/>
      <c r="I49" s="1254"/>
      <c r="J49" s="1255"/>
      <c r="K49" s="63">
        <v>50</v>
      </c>
      <c r="L49" s="64">
        <v>77</v>
      </c>
      <c r="M49" s="64">
        <v>91</v>
      </c>
      <c r="N49" s="64">
        <v>92</v>
      </c>
      <c r="O49" s="65">
        <v>100</v>
      </c>
      <c r="P49" s="48"/>
      <c r="Q49" s="48"/>
      <c r="R49" s="48"/>
      <c r="S49" s="48"/>
      <c r="T49" s="48"/>
      <c r="U49" s="48"/>
    </row>
    <row r="50" spans="1:21" ht="30.75" customHeight="1" x14ac:dyDescent="0.15">
      <c r="A50" s="48"/>
      <c r="B50" s="1272"/>
      <c r="C50" s="1273"/>
      <c r="D50" s="62"/>
      <c r="E50" s="1254" t="s">
        <v>17</v>
      </c>
      <c r="F50" s="1254"/>
      <c r="G50" s="1254"/>
      <c r="H50" s="1254"/>
      <c r="I50" s="1254"/>
      <c r="J50" s="1255"/>
      <c r="K50" s="63">
        <v>400</v>
      </c>
      <c r="L50" s="64">
        <v>400</v>
      </c>
      <c r="M50" s="64">
        <v>593</v>
      </c>
      <c r="N50" s="64">
        <v>233</v>
      </c>
      <c r="O50" s="65">
        <v>233</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520</v>
      </c>
      <c r="L51" s="64" t="s">
        <v>520</v>
      </c>
      <c r="M51" s="64" t="s">
        <v>520</v>
      </c>
      <c r="N51" s="64" t="s">
        <v>520</v>
      </c>
      <c r="O51" s="65" t="s">
        <v>520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4344</v>
      </c>
      <c r="L52" s="64">
        <v>4184</v>
      </c>
      <c r="M52" s="64">
        <v>4054</v>
      </c>
      <c r="N52" s="64">
        <v>4222</v>
      </c>
      <c r="O52" s="65">
        <v>4064</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1537</v>
      </c>
      <c r="L53" s="69">
        <v>1378</v>
      </c>
      <c r="M53" s="69">
        <v>1334</v>
      </c>
      <c r="N53" s="69">
        <v>605</v>
      </c>
      <c r="O53" s="70">
        <v>494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DqUk0gW+A0/ZHu6WkbMArWrVN+hIJMyabgzmnht8fKxzxW3P05DZDzNlVAJuHKgf6JPv5Iixz8YeJigyRUM2w==" saltValue="zaaTNRT6W9XETwUVoeOV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verticalCentered="1"/>
  <pageMargins left="0" right="0" top="0" bottom="0" header="0" footer="0"/>
  <pageSetup paperSize="9" scale="55" orientation="landscape" horizontalDpi="300" verticalDpi="300" r:id="rId1"/>
  <headerFooter alignWithMargins="0">
    <oddFooter>&amp;C&amp;P / &amp;N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90" t="s">
        <v>30</v>
      </c>
      <c r="C41" s="1291"/>
      <c r="D41" s="102"/>
      <c r="E41" s="1292" t="s">
        <v>31</v>
      </c>
      <c r="F41" s="1292"/>
      <c r="G41" s="1292"/>
      <c r="H41" s="1293"/>
      <c r="I41" s="103">
        <v>36888</v>
      </c>
      <c r="J41" s="104">
        <v>37929</v>
      </c>
      <c r="K41" s="104">
        <v>37368</v>
      </c>
      <c r="L41" s="104">
        <v>36535</v>
      </c>
      <c r="M41" s="105">
        <v>36323</v>
      </c>
    </row>
    <row r="42" spans="2:13" ht="27.75" customHeight="1" x14ac:dyDescent="0.15">
      <c r="B42" s="1280"/>
      <c r="C42" s="1281"/>
      <c r="D42" s="106"/>
      <c r="E42" s="1284" t="s">
        <v>32</v>
      </c>
      <c r="F42" s="1284"/>
      <c r="G42" s="1284"/>
      <c r="H42" s="1285"/>
      <c r="I42" s="107">
        <v>1076</v>
      </c>
      <c r="J42" s="108">
        <v>5297</v>
      </c>
      <c r="K42" s="108">
        <v>4390</v>
      </c>
      <c r="L42" s="108">
        <v>4044</v>
      </c>
      <c r="M42" s="109">
        <v>3962</v>
      </c>
    </row>
    <row r="43" spans="2:13" ht="27.75" customHeight="1" x14ac:dyDescent="0.15">
      <c r="B43" s="1280"/>
      <c r="C43" s="1281"/>
      <c r="D43" s="106"/>
      <c r="E43" s="1284" t="s">
        <v>33</v>
      </c>
      <c r="F43" s="1284"/>
      <c r="G43" s="1284"/>
      <c r="H43" s="1285"/>
      <c r="I43" s="107">
        <v>12635</v>
      </c>
      <c r="J43" s="108">
        <v>11788</v>
      </c>
      <c r="K43" s="108">
        <v>11141</v>
      </c>
      <c r="L43" s="108">
        <v>9901</v>
      </c>
      <c r="M43" s="109">
        <v>8875</v>
      </c>
    </row>
    <row r="44" spans="2:13" ht="27.75" customHeight="1" x14ac:dyDescent="0.15">
      <c r="B44" s="1280"/>
      <c r="C44" s="1281"/>
      <c r="D44" s="106"/>
      <c r="E44" s="1284" t="s">
        <v>34</v>
      </c>
      <c r="F44" s="1284"/>
      <c r="G44" s="1284"/>
      <c r="H44" s="1285"/>
      <c r="I44" s="107">
        <v>510</v>
      </c>
      <c r="J44" s="108">
        <v>492</v>
      </c>
      <c r="K44" s="108">
        <v>438</v>
      </c>
      <c r="L44" s="108">
        <v>388</v>
      </c>
      <c r="M44" s="109">
        <v>398</v>
      </c>
    </row>
    <row r="45" spans="2:13" ht="27.75" customHeight="1" x14ac:dyDescent="0.15">
      <c r="B45" s="1280"/>
      <c r="C45" s="1281"/>
      <c r="D45" s="106"/>
      <c r="E45" s="1284" t="s">
        <v>35</v>
      </c>
      <c r="F45" s="1284"/>
      <c r="G45" s="1284"/>
      <c r="H45" s="1285"/>
      <c r="I45" s="107">
        <v>5038</v>
      </c>
      <c r="J45" s="108">
        <v>5008</v>
      </c>
      <c r="K45" s="108">
        <v>5221</v>
      </c>
      <c r="L45" s="108">
        <v>5104</v>
      </c>
      <c r="M45" s="109">
        <v>5426</v>
      </c>
    </row>
    <row r="46" spans="2:13" ht="27.75" customHeight="1" x14ac:dyDescent="0.15">
      <c r="B46" s="1280"/>
      <c r="C46" s="1281"/>
      <c r="D46" s="110"/>
      <c r="E46" s="1284" t="s">
        <v>36</v>
      </c>
      <c r="F46" s="1284"/>
      <c r="G46" s="1284"/>
      <c r="H46" s="1285"/>
      <c r="I46" s="107">
        <v>3500</v>
      </c>
      <c r="J46" s="108">
        <v>3302</v>
      </c>
      <c r="K46" s="108">
        <v>3477</v>
      </c>
      <c r="L46" s="108">
        <v>3352</v>
      </c>
      <c r="M46" s="109">
        <v>2920</v>
      </c>
    </row>
    <row r="47" spans="2:13" ht="27.75" customHeight="1" x14ac:dyDescent="0.15">
      <c r="B47" s="1280"/>
      <c r="C47" s="1281"/>
      <c r="D47" s="111"/>
      <c r="E47" s="1294" t="s">
        <v>37</v>
      </c>
      <c r="F47" s="1295"/>
      <c r="G47" s="1295"/>
      <c r="H47" s="1296"/>
      <c r="I47" s="107" t="s">
        <v>520</v>
      </c>
      <c r="J47" s="108" t="s">
        <v>520</v>
      </c>
      <c r="K47" s="108" t="s">
        <v>520</v>
      </c>
      <c r="L47" s="108" t="s">
        <v>520</v>
      </c>
      <c r="M47" s="109" t="s">
        <v>520</v>
      </c>
    </row>
    <row r="48" spans="2:13" ht="27.75" customHeight="1" x14ac:dyDescent="0.15">
      <c r="B48" s="1280"/>
      <c r="C48" s="1281"/>
      <c r="D48" s="106"/>
      <c r="E48" s="1284" t="s">
        <v>38</v>
      </c>
      <c r="F48" s="1284"/>
      <c r="G48" s="1284"/>
      <c r="H48" s="1285"/>
      <c r="I48" s="107" t="s">
        <v>520</v>
      </c>
      <c r="J48" s="108" t="s">
        <v>520</v>
      </c>
      <c r="K48" s="108" t="s">
        <v>520</v>
      </c>
      <c r="L48" s="108" t="s">
        <v>520</v>
      </c>
      <c r="M48" s="109" t="s">
        <v>520</v>
      </c>
    </row>
    <row r="49" spans="2:13" ht="27.75" customHeight="1" x14ac:dyDescent="0.15">
      <c r="B49" s="1282"/>
      <c r="C49" s="1283"/>
      <c r="D49" s="106"/>
      <c r="E49" s="1284" t="s">
        <v>39</v>
      </c>
      <c r="F49" s="1284"/>
      <c r="G49" s="1284"/>
      <c r="H49" s="1285"/>
      <c r="I49" s="107" t="s">
        <v>520</v>
      </c>
      <c r="J49" s="108" t="s">
        <v>520</v>
      </c>
      <c r="K49" s="108" t="s">
        <v>520</v>
      </c>
      <c r="L49" s="108" t="s">
        <v>520</v>
      </c>
      <c r="M49" s="109" t="s">
        <v>520</v>
      </c>
    </row>
    <row r="50" spans="2:13" ht="27.75" customHeight="1" x14ac:dyDescent="0.15">
      <c r="B50" s="1278" t="s">
        <v>40</v>
      </c>
      <c r="C50" s="1279"/>
      <c r="D50" s="112"/>
      <c r="E50" s="1284" t="s">
        <v>41</v>
      </c>
      <c r="F50" s="1284"/>
      <c r="G50" s="1284"/>
      <c r="H50" s="1285"/>
      <c r="I50" s="107">
        <v>6413</v>
      </c>
      <c r="J50" s="108">
        <v>7186</v>
      </c>
      <c r="K50" s="108">
        <v>6934</v>
      </c>
      <c r="L50" s="108">
        <v>6429</v>
      </c>
      <c r="M50" s="109">
        <v>6159</v>
      </c>
    </row>
    <row r="51" spans="2:13" ht="27.75" customHeight="1" x14ac:dyDescent="0.15">
      <c r="B51" s="1280"/>
      <c r="C51" s="1281"/>
      <c r="D51" s="106"/>
      <c r="E51" s="1284" t="s">
        <v>42</v>
      </c>
      <c r="F51" s="1284"/>
      <c r="G51" s="1284"/>
      <c r="H51" s="1285"/>
      <c r="I51" s="107">
        <v>8634</v>
      </c>
      <c r="J51" s="108">
        <v>8353</v>
      </c>
      <c r="K51" s="108">
        <v>8945</v>
      </c>
      <c r="L51" s="108">
        <v>7534</v>
      </c>
      <c r="M51" s="109">
        <v>7558</v>
      </c>
    </row>
    <row r="52" spans="2:13" ht="27.75" customHeight="1" x14ac:dyDescent="0.15">
      <c r="B52" s="1282"/>
      <c r="C52" s="1283"/>
      <c r="D52" s="106"/>
      <c r="E52" s="1284" t="s">
        <v>43</v>
      </c>
      <c r="F52" s="1284"/>
      <c r="G52" s="1284"/>
      <c r="H52" s="1285"/>
      <c r="I52" s="107">
        <v>36279</v>
      </c>
      <c r="J52" s="108">
        <v>35386</v>
      </c>
      <c r="K52" s="108">
        <v>34795</v>
      </c>
      <c r="L52" s="108">
        <v>33642</v>
      </c>
      <c r="M52" s="109">
        <v>32934</v>
      </c>
    </row>
    <row r="53" spans="2:13" ht="27.75" customHeight="1" thickBot="1" x14ac:dyDescent="0.2">
      <c r="B53" s="1286" t="s">
        <v>44</v>
      </c>
      <c r="C53" s="1287"/>
      <c r="D53" s="113"/>
      <c r="E53" s="1288" t="s">
        <v>45</v>
      </c>
      <c r="F53" s="1288"/>
      <c r="G53" s="1288"/>
      <c r="H53" s="1289"/>
      <c r="I53" s="114">
        <v>8321</v>
      </c>
      <c r="J53" s="115">
        <v>12892</v>
      </c>
      <c r="K53" s="115">
        <v>11361</v>
      </c>
      <c r="L53" s="115">
        <v>11720</v>
      </c>
      <c r="M53" s="116">
        <v>11252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WhqG4hNsp8MfhKuwX0+9FmiXQXJYE7LYF/m17Jj032gQUkiW/YG28QSpKoTe04m1t+WxLiE8fNOPrlRU8XN7Hg==" saltValue="4HxqE/Wh+Yi7kF/SQ3cy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verticalCentered="1"/>
  <pageMargins left="0" right="0" top="0" bottom="0" header="0" footer="0"/>
  <pageSetup paperSize="9" scale="61" orientation="landscape" horizontalDpi="300" verticalDpi="300" r:id="rId1"/>
  <headerFooter alignWithMargins="0">
    <oddFooter>&amp;C&amp;P / &amp;N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5" t="s">
        <v>48</v>
      </c>
      <c r="D55" s="1305"/>
      <c r="E55" s="1306"/>
      <c r="F55" s="128">
        <v>2414</v>
      </c>
      <c r="G55" s="128">
        <v>2044</v>
      </c>
      <c r="H55" s="129">
        <v>2044</v>
      </c>
    </row>
    <row r="56" spans="2:8" ht="52.5" customHeight="1" x14ac:dyDescent="0.15">
      <c r="B56" s="130"/>
      <c r="C56" s="1307" t="s">
        <v>49</v>
      </c>
      <c r="D56" s="1307"/>
      <c r="E56" s="1308"/>
      <c r="F56" s="131">
        <v>14</v>
      </c>
      <c r="G56" s="131">
        <v>16</v>
      </c>
      <c r="H56" s="132">
        <v>25</v>
      </c>
    </row>
    <row r="57" spans="2:8" ht="53.25" customHeight="1" x14ac:dyDescent="0.15">
      <c r="B57" s="130"/>
      <c r="C57" s="1309" t="s">
        <v>50</v>
      </c>
      <c r="D57" s="1309"/>
      <c r="E57" s="1310"/>
      <c r="F57" s="133">
        <v>4188</v>
      </c>
      <c r="G57" s="133">
        <v>4052</v>
      </c>
      <c r="H57" s="134">
        <v>4240</v>
      </c>
    </row>
    <row r="58" spans="2:8" ht="45.75" customHeight="1" x14ac:dyDescent="0.15">
      <c r="B58" s="135"/>
      <c r="C58" s="1297" t="s">
        <v>586</v>
      </c>
      <c r="D58" s="1298"/>
      <c r="E58" s="1299"/>
      <c r="F58" s="136">
        <v>3335</v>
      </c>
      <c r="G58" s="136">
        <v>3322</v>
      </c>
      <c r="H58" s="137">
        <v>3301</v>
      </c>
    </row>
    <row r="59" spans="2:8" ht="45.75" customHeight="1" x14ac:dyDescent="0.15">
      <c r="B59" s="135"/>
      <c r="C59" s="1297" t="s">
        <v>592</v>
      </c>
      <c r="D59" s="1298"/>
      <c r="E59" s="1299"/>
      <c r="F59" s="136">
        <v>737</v>
      </c>
      <c r="G59" s="136">
        <v>664</v>
      </c>
      <c r="H59" s="137">
        <v>819</v>
      </c>
    </row>
    <row r="60" spans="2:8" ht="45.75" customHeight="1" x14ac:dyDescent="0.15">
      <c r="B60" s="135"/>
      <c r="C60" s="1297" t="s">
        <v>588</v>
      </c>
      <c r="D60" s="1298"/>
      <c r="E60" s="1299"/>
      <c r="F60" s="136" t="s">
        <v>590</v>
      </c>
      <c r="G60" s="136" t="s">
        <v>590</v>
      </c>
      <c r="H60" s="137">
        <v>54</v>
      </c>
    </row>
    <row r="61" spans="2:8" ht="45.75" customHeight="1" x14ac:dyDescent="0.15">
      <c r="B61" s="135"/>
      <c r="C61" s="1297" t="s">
        <v>587</v>
      </c>
      <c r="D61" s="1298"/>
      <c r="E61" s="1299"/>
      <c r="F61" s="136">
        <v>37</v>
      </c>
      <c r="G61" s="136">
        <v>37</v>
      </c>
      <c r="H61" s="137">
        <v>37</v>
      </c>
    </row>
    <row r="62" spans="2:8" ht="45.75" customHeight="1" thickBot="1" x14ac:dyDescent="0.2">
      <c r="B62" s="138"/>
      <c r="C62" s="1300" t="s">
        <v>591</v>
      </c>
      <c r="D62" s="1301"/>
      <c r="E62" s="1302"/>
      <c r="F62" s="139">
        <v>28</v>
      </c>
      <c r="G62" s="139">
        <v>27</v>
      </c>
      <c r="H62" s="140">
        <v>24</v>
      </c>
    </row>
    <row r="63" spans="2:8" ht="52.5" customHeight="1" thickBot="1" x14ac:dyDescent="0.2">
      <c r="B63" s="141"/>
      <c r="C63" s="1303" t="s">
        <v>51</v>
      </c>
      <c r="D63" s="1303"/>
      <c r="E63" s="1304"/>
      <c r="F63" s="142">
        <v>6617</v>
      </c>
      <c r="G63" s="142">
        <v>6112</v>
      </c>
      <c r="H63" s="143">
        <v>6309</v>
      </c>
    </row>
    <row r="64" spans="2:8" ht="15" customHeight="1" x14ac:dyDescent="0.15"/>
  </sheetData>
  <sheetProtection algorithmName="SHA-512" hashValue="9vEeqdD3QW++wOoMiZjVEfIEGmLtvxH8YU9mVZ3Ll7r3sWHplw1UWhr2E+J0Rwdz/b/XYWCuEdegcs/mIwH84w==" saltValue="5MV5LZhQyZUMuQIFsrG3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9" scale="42" orientation="landscape" horizontalDpi="300" verticalDpi="300" r:id="rId1"/>
  <headerFooter alignWithMargins="0">
    <oddFooter>&amp;C&amp;P / &amp;N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605</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606</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562</v>
      </c>
      <c r="BQ50" s="1316"/>
      <c r="BR50" s="1316"/>
      <c r="BS50" s="1316"/>
      <c r="BT50" s="1316"/>
      <c r="BU50" s="1316"/>
      <c r="BV50" s="1316"/>
      <c r="BW50" s="1316"/>
      <c r="BX50" s="1316" t="s">
        <v>563</v>
      </c>
      <c r="BY50" s="1316"/>
      <c r="BZ50" s="1316"/>
      <c r="CA50" s="1316"/>
      <c r="CB50" s="1316"/>
      <c r="CC50" s="1316"/>
      <c r="CD50" s="1316"/>
      <c r="CE50" s="1316"/>
      <c r="CF50" s="1316" t="s">
        <v>564</v>
      </c>
      <c r="CG50" s="1316"/>
      <c r="CH50" s="1316"/>
      <c r="CI50" s="1316"/>
      <c r="CJ50" s="1316"/>
      <c r="CK50" s="1316"/>
      <c r="CL50" s="1316"/>
      <c r="CM50" s="1316"/>
      <c r="CN50" s="1316" t="s">
        <v>565</v>
      </c>
      <c r="CO50" s="1316"/>
      <c r="CP50" s="1316"/>
      <c r="CQ50" s="1316"/>
      <c r="CR50" s="1316"/>
      <c r="CS50" s="1316"/>
      <c r="CT50" s="1316"/>
      <c r="CU50" s="1316"/>
      <c r="CV50" s="1316" t="s">
        <v>566</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607</v>
      </c>
      <c r="AO51" s="1314"/>
      <c r="AP51" s="1314"/>
      <c r="AQ51" s="1314"/>
      <c r="AR51" s="1314"/>
      <c r="AS51" s="1314"/>
      <c r="AT51" s="1314"/>
      <c r="AU51" s="1314"/>
      <c r="AV51" s="1314"/>
      <c r="AW51" s="1314"/>
      <c r="AX51" s="1314"/>
      <c r="AY51" s="1314"/>
      <c r="AZ51" s="1314"/>
      <c r="BA51" s="1314"/>
      <c r="BB51" s="1314" t="s">
        <v>608</v>
      </c>
      <c r="BC51" s="1314"/>
      <c r="BD51" s="1314"/>
      <c r="BE51" s="1314"/>
      <c r="BF51" s="1314"/>
      <c r="BG51" s="1314"/>
      <c r="BH51" s="1314"/>
      <c r="BI51" s="1314"/>
      <c r="BJ51" s="1314"/>
      <c r="BK51" s="1314"/>
      <c r="BL51" s="1314"/>
      <c r="BM51" s="1314"/>
      <c r="BN51" s="1314"/>
      <c r="BO51" s="1314"/>
      <c r="BP51" s="1311">
        <v>40.9</v>
      </c>
      <c r="BQ51" s="1311"/>
      <c r="BR51" s="1311"/>
      <c r="BS51" s="1311"/>
      <c r="BT51" s="1311"/>
      <c r="BU51" s="1311"/>
      <c r="BV51" s="1311"/>
      <c r="BW51" s="1311"/>
      <c r="BX51" s="1311">
        <v>62.8</v>
      </c>
      <c r="BY51" s="1311"/>
      <c r="BZ51" s="1311"/>
      <c r="CA51" s="1311"/>
      <c r="CB51" s="1311"/>
      <c r="CC51" s="1311"/>
      <c r="CD51" s="1311"/>
      <c r="CE51" s="1311"/>
      <c r="CF51" s="1311">
        <v>55</v>
      </c>
      <c r="CG51" s="1311"/>
      <c r="CH51" s="1311"/>
      <c r="CI51" s="1311"/>
      <c r="CJ51" s="1311"/>
      <c r="CK51" s="1311"/>
      <c r="CL51" s="1311"/>
      <c r="CM51" s="1311"/>
      <c r="CN51" s="1311">
        <v>56.6</v>
      </c>
      <c r="CO51" s="1311"/>
      <c r="CP51" s="1311"/>
      <c r="CQ51" s="1311"/>
      <c r="CR51" s="1311"/>
      <c r="CS51" s="1311"/>
      <c r="CT51" s="1311"/>
      <c r="CU51" s="1311"/>
      <c r="CV51" s="1311">
        <v>53.1</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609</v>
      </c>
      <c r="BC53" s="1314"/>
      <c r="BD53" s="1314"/>
      <c r="BE53" s="1314"/>
      <c r="BF53" s="1314"/>
      <c r="BG53" s="1314"/>
      <c r="BH53" s="1314"/>
      <c r="BI53" s="1314"/>
      <c r="BJ53" s="1314"/>
      <c r="BK53" s="1314"/>
      <c r="BL53" s="1314"/>
      <c r="BM53" s="1314"/>
      <c r="BN53" s="1314"/>
      <c r="BO53" s="1314"/>
      <c r="BP53" s="1311">
        <v>61.4</v>
      </c>
      <c r="BQ53" s="1311"/>
      <c r="BR53" s="1311"/>
      <c r="BS53" s="1311"/>
      <c r="BT53" s="1311"/>
      <c r="BU53" s="1311"/>
      <c r="BV53" s="1311"/>
      <c r="BW53" s="1311"/>
      <c r="BX53" s="1311">
        <v>60.7</v>
      </c>
      <c r="BY53" s="1311"/>
      <c r="BZ53" s="1311"/>
      <c r="CA53" s="1311"/>
      <c r="CB53" s="1311"/>
      <c r="CC53" s="1311"/>
      <c r="CD53" s="1311"/>
      <c r="CE53" s="1311"/>
      <c r="CF53" s="1311">
        <v>62.3</v>
      </c>
      <c r="CG53" s="1311"/>
      <c r="CH53" s="1311"/>
      <c r="CI53" s="1311"/>
      <c r="CJ53" s="1311"/>
      <c r="CK53" s="1311"/>
      <c r="CL53" s="1311"/>
      <c r="CM53" s="1311"/>
      <c r="CN53" s="1311">
        <v>63.6</v>
      </c>
      <c r="CO53" s="1311"/>
      <c r="CP53" s="1311"/>
      <c r="CQ53" s="1311"/>
      <c r="CR53" s="1311"/>
      <c r="CS53" s="1311"/>
      <c r="CT53" s="1311"/>
      <c r="CU53" s="1311"/>
      <c r="CV53" s="1311">
        <v>64.599999999999994</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610</v>
      </c>
      <c r="AO55" s="1316"/>
      <c r="AP55" s="1316"/>
      <c r="AQ55" s="1316"/>
      <c r="AR55" s="1316"/>
      <c r="AS55" s="1316"/>
      <c r="AT55" s="1316"/>
      <c r="AU55" s="1316"/>
      <c r="AV55" s="1316"/>
      <c r="AW55" s="1316"/>
      <c r="AX55" s="1316"/>
      <c r="AY55" s="1316"/>
      <c r="AZ55" s="1316"/>
      <c r="BA55" s="1316"/>
      <c r="BB55" s="1314" t="s">
        <v>608</v>
      </c>
      <c r="BC55" s="1314"/>
      <c r="BD55" s="1314"/>
      <c r="BE55" s="1314"/>
      <c r="BF55" s="1314"/>
      <c r="BG55" s="1314"/>
      <c r="BH55" s="1314"/>
      <c r="BI55" s="1314"/>
      <c r="BJ55" s="1314"/>
      <c r="BK55" s="1314"/>
      <c r="BL55" s="1314"/>
      <c r="BM55" s="1314"/>
      <c r="BN55" s="1314"/>
      <c r="BO55" s="1314"/>
      <c r="BP55" s="1311">
        <v>15</v>
      </c>
      <c r="BQ55" s="1311"/>
      <c r="BR55" s="1311"/>
      <c r="BS55" s="1311"/>
      <c r="BT55" s="1311"/>
      <c r="BU55" s="1311"/>
      <c r="BV55" s="1311"/>
      <c r="BW55" s="1311"/>
      <c r="BX55" s="1311">
        <v>12.2</v>
      </c>
      <c r="BY55" s="1311"/>
      <c r="BZ55" s="1311"/>
      <c r="CA55" s="1311"/>
      <c r="CB55" s="1311"/>
      <c r="CC55" s="1311"/>
      <c r="CD55" s="1311"/>
      <c r="CE55" s="1311"/>
      <c r="CF55" s="1311">
        <v>5</v>
      </c>
      <c r="CG55" s="1311"/>
      <c r="CH55" s="1311"/>
      <c r="CI55" s="1311"/>
      <c r="CJ55" s="1311"/>
      <c r="CK55" s="1311"/>
      <c r="CL55" s="1311"/>
      <c r="CM55" s="1311"/>
      <c r="CN55" s="1311">
        <v>5.4</v>
      </c>
      <c r="CO55" s="1311"/>
      <c r="CP55" s="1311"/>
      <c r="CQ55" s="1311"/>
      <c r="CR55" s="1311"/>
      <c r="CS55" s="1311"/>
      <c r="CT55" s="1311"/>
      <c r="CU55" s="1311"/>
      <c r="CV55" s="1311">
        <v>3.9</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609</v>
      </c>
      <c r="BC57" s="1314"/>
      <c r="BD57" s="1314"/>
      <c r="BE57" s="1314"/>
      <c r="BF57" s="1314"/>
      <c r="BG57" s="1314"/>
      <c r="BH57" s="1314"/>
      <c r="BI57" s="1314"/>
      <c r="BJ57" s="1314"/>
      <c r="BK57" s="1314"/>
      <c r="BL57" s="1314"/>
      <c r="BM57" s="1314"/>
      <c r="BN57" s="1314"/>
      <c r="BO57" s="1314"/>
      <c r="BP57" s="1311">
        <v>60.1</v>
      </c>
      <c r="BQ57" s="1311"/>
      <c r="BR57" s="1311"/>
      <c r="BS57" s="1311"/>
      <c r="BT57" s="1311"/>
      <c r="BU57" s="1311"/>
      <c r="BV57" s="1311"/>
      <c r="BW57" s="1311"/>
      <c r="BX57" s="1311">
        <v>61.2</v>
      </c>
      <c r="BY57" s="1311"/>
      <c r="BZ57" s="1311"/>
      <c r="CA57" s="1311"/>
      <c r="CB57" s="1311"/>
      <c r="CC57" s="1311"/>
      <c r="CD57" s="1311"/>
      <c r="CE57" s="1311"/>
      <c r="CF57" s="1311">
        <v>61.7</v>
      </c>
      <c r="CG57" s="1311"/>
      <c r="CH57" s="1311"/>
      <c r="CI57" s="1311"/>
      <c r="CJ57" s="1311"/>
      <c r="CK57" s="1311"/>
      <c r="CL57" s="1311"/>
      <c r="CM57" s="1311"/>
      <c r="CN57" s="1311">
        <v>62.6</v>
      </c>
      <c r="CO57" s="1311"/>
      <c r="CP57" s="1311"/>
      <c r="CQ57" s="1311"/>
      <c r="CR57" s="1311"/>
      <c r="CS57" s="1311"/>
      <c r="CT57" s="1311"/>
      <c r="CU57" s="1311"/>
      <c r="CV57" s="1311">
        <v>63.1</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611</v>
      </c>
    </row>
    <row r="64" spans="1:109" x14ac:dyDescent="0.15">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612</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606</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562</v>
      </c>
      <c r="BQ72" s="1316"/>
      <c r="BR72" s="1316"/>
      <c r="BS72" s="1316"/>
      <c r="BT72" s="1316"/>
      <c r="BU72" s="1316"/>
      <c r="BV72" s="1316"/>
      <c r="BW72" s="1316"/>
      <c r="BX72" s="1316" t="s">
        <v>563</v>
      </c>
      <c r="BY72" s="1316"/>
      <c r="BZ72" s="1316"/>
      <c r="CA72" s="1316"/>
      <c r="CB72" s="1316"/>
      <c r="CC72" s="1316"/>
      <c r="CD72" s="1316"/>
      <c r="CE72" s="1316"/>
      <c r="CF72" s="1316" t="s">
        <v>564</v>
      </c>
      <c r="CG72" s="1316"/>
      <c r="CH72" s="1316"/>
      <c r="CI72" s="1316"/>
      <c r="CJ72" s="1316"/>
      <c r="CK72" s="1316"/>
      <c r="CL72" s="1316"/>
      <c r="CM72" s="1316"/>
      <c r="CN72" s="1316" t="s">
        <v>565</v>
      </c>
      <c r="CO72" s="1316"/>
      <c r="CP72" s="1316"/>
      <c r="CQ72" s="1316"/>
      <c r="CR72" s="1316"/>
      <c r="CS72" s="1316"/>
      <c r="CT72" s="1316"/>
      <c r="CU72" s="1316"/>
      <c r="CV72" s="1316" t="s">
        <v>566</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607</v>
      </c>
      <c r="AO73" s="1314"/>
      <c r="AP73" s="1314"/>
      <c r="AQ73" s="1314"/>
      <c r="AR73" s="1314"/>
      <c r="AS73" s="1314"/>
      <c r="AT73" s="1314"/>
      <c r="AU73" s="1314"/>
      <c r="AV73" s="1314"/>
      <c r="AW73" s="1314"/>
      <c r="AX73" s="1314"/>
      <c r="AY73" s="1314"/>
      <c r="AZ73" s="1314"/>
      <c r="BA73" s="1314"/>
      <c r="BB73" s="1314" t="s">
        <v>608</v>
      </c>
      <c r="BC73" s="1314"/>
      <c r="BD73" s="1314"/>
      <c r="BE73" s="1314"/>
      <c r="BF73" s="1314"/>
      <c r="BG73" s="1314"/>
      <c r="BH73" s="1314"/>
      <c r="BI73" s="1314"/>
      <c r="BJ73" s="1314"/>
      <c r="BK73" s="1314"/>
      <c r="BL73" s="1314"/>
      <c r="BM73" s="1314"/>
      <c r="BN73" s="1314"/>
      <c r="BO73" s="1314"/>
      <c r="BP73" s="1311">
        <v>40.9</v>
      </c>
      <c r="BQ73" s="1311"/>
      <c r="BR73" s="1311"/>
      <c r="BS73" s="1311"/>
      <c r="BT73" s="1311"/>
      <c r="BU73" s="1311"/>
      <c r="BV73" s="1311"/>
      <c r="BW73" s="1311"/>
      <c r="BX73" s="1311">
        <v>62.8</v>
      </c>
      <c r="BY73" s="1311"/>
      <c r="BZ73" s="1311"/>
      <c r="CA73" s="1311"/>
      <c r="CB73" s="1311"/>
      <c r="CC73" s="1311"/>
      <c r="CD73" s="1311"/>
      <c r="CE73" s="1311"/>
      <c r="CF73" s="1311">
        <v>55</v>
      </c>
      <c r="CG73" s="1311"/>
      <c r="CH73" s="1311"/>
      <c r="CI73" s="1311"/>
      <c r="CJ73" s="1311"/>
      <c r="CK73" s="1311"/>
      <c r="CL73" s="1311"/>
      <c r="CM73" s="1311"/>
      <c r="CN73" s="1311">
        <v>56.6</v>
      </c>
      <c r="CO73" s="1311"/>
      <c r="CP73" s="1311"/>
      <c r="CQ73" s="1311"/>
      <c r="CR73" s="1311"/>
      <c r="CS73" s="1311"/>
      <c r="CT73" s="1311"/>
      <c r="CU73" s="1311"/>
      <c r="CV73" s="1311">
        <v>53.1</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613</v>
      </c>
      <c r="BC75" s="1314"/>
      <c r="BD75" s="1314"/>
      <c r="BE75" s="1314"/>
      <c r="BF75" s="1314"/>
      <c r="BG75" s="1314"/>
      <c r="BH75" s="1314"/>
      <c r="BI75" s="1314"/>
      <c r="BJ75" s="1314"/>
      <c r="BK75" s="1314"/>
      <c r="BL75" s="1314"/>
      <c r="BM75" s="1314"/>
      <c r="BN75" s="1314"/>
      <c r="BO75" s="1314"/>
      <c r="BP75" s="1311">
        <v>8.4</v>
      </c>
      <c r="BQ75" s="1311"/>
      <c r="BR75" s="1311"/>
      <c r="BS75" s="1311"/>
      <c r="BT75" s="1311"/>
      <c r="BU75" s="1311"/>
      <c r="BV75" s="1311"/>
      <c r="BW75" s="1311"/>
      <c r="BX75" s="1311">
        <v>7.6</v>
      </c>
      <c r="BY75" s="1311"/>
      <c r="BZ75" s="1311"/>
      <c r="CA75" s="1311"/>
      <c r="CB75" s="1311"/>
      <c r="CC75" s="1311"/>
      <c r="CD75" s="1311"/>
      <c r="CE75" s="1311"/>
      <c r="CF75" s="1311">
        <v>6.9</v>
      </c>
      <c r="CG75" s="1311"/>
      <c r="CH75" s="1311"/>
      <c r="CI75" s="1311"/>
      <c r="CJ75" s="1311"/>
      <c r="CK75" s="1311"/>
      <c r="CL75" s="1311"/>
      <c r="CM75" s="1311"/>
      <c r="CN75" s="1311">
        <v>5.3</v>
      </c>
      <c r="CO75" s="1311"/>
      <c r="CP75" s="1311"/>
      <c r="CQ75" s="1311"/>
      <c r="CR75" s="1311"/>
      <c r="CS75" s="1311"/>
      <c r="CT75" s="1311"/>
      <c r="CU75" s="1311"/>
      <c r="CV75" s="1311">
        <v>3.9</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610</v>
      </c>
      <c r="AO77" s="1316"/>
      <c r="AP77" s="1316"/>
      <c r="AQ77" s="1316"/>
      <c r="AR77" s="1316"/>
      <c r="AS77" s="1316"/>
      <c r="AT77" s="1316"/>
      <c r="AU77" s="1316"/>
      <c r="AV77" s="1316"/>
      <c r="AW77" s="1316"/>
      <c r="AX77" s="1316"/>
      <c r="AY77" s="1316"/>
      <c r="AZ77" s="1316"/>
      <c r="BA77" s="1316"/>
      <c r="BB77" s="1314" t="s">
        <v>608</v>
      </c>
      <c r="BC77" s="1314"/>
      <c r="BD77" s="1314"/>
      <c r="BE77" s="1314"/>
      <c r="BF77" s="1314"/>
      <c r="BG77" s="1314"/>
      <c r="BH77" s="1314"/>
      <c r="BI77" s="1314"/>
      <c r="BJ77" s="1314"/>
      <c r="BK77" s="1314"/>
      <c r="BL77" s="1314"/>
      <c r="BM77" s="1314"/>
      <c r="BN77" s="1314"/>
      <c r="BO77" s="1314"/>
      <c r="BP77" s="1311">
        <v>15</v>
      </c>
      <c r="BQ77" s="1311"/>
      <c r="BR77" s="1311"/>
      <c r="BS77" s="1311"/>
      <c r="BT77" s="1311"/>
      <c r="BU77" s="1311"/>
      <c r="BV77" s="1311"/>
      <c r="BW77" s="1311"/>
      <c r="BX77" s="1311">
        <v>12.2</v>
      </c>
      <c r="BY77" s="1311"/>
      <c r="BZ77" s="1311"/>
      <c r="CA77" s="1311"/>
      <c r="CB77" s="1311"/>
      <c r="CC77" s="1311"/>
      <c r="CD77" s="1311"/>
      <c r="CE77" s="1311"/>
      <c r="CF77" s="1311">
        <v>5</v>
      </c>
      <c r="CG77" s="1311"/>
      <c r="CH77" s="1311"/>
      <c r="CI77" s="1311"/>
      <c r="CJ77" s="1311"/>
      <c r="CK77" s="1311"/>
      <c r="CL77" s="1311"/>
      <c r="CM77" s="1311"/>
      <c r="CN77" s="1311">
        <v>5.4</v>
      </c>
      <c r="CO77" s="1311"/>
      <c r="CP77" s="1311"/>
      <c r="CQ77" s="1311"/>
      <c r="CR77" s="1311"/>
      <c r="CS77" s="1311"/>
      <c r="CT77" s="1311"/>
      <c r="CU77" s="1311"/>
      <c r="CV77" s="1311">
        <v>3.9</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613</v>
      </c>
      <c r="BC79" s="1314"/>
      <c r="BD79" s="1314"/>
      <c r="BE79" s="1314"/>
      <c r="BF79" s="1314"/>
      <c r="BG79" s="1314"/>
      <c r="BH79" s="1314"/>
      <c r="BI79" s="1314"/>
      <c r="BJ79" s="1314"/>
      <c r="BK79" s="1314"/>
      <c r="BL79" s="1314"/>
      <c r="BM79" s="1314"/>
      <c r="BN79" s="1314"/>
      <c r="BO79" s="1314"/>
      <c r="BP79" s="1311">
        <v>5</v>
      </c>
      <c r="BQ79" s="1311"/>
      <c r="BR79" s="1311"/>
      <c r="BS79" s="1311"/>
      <c r="BT79" s="1311"/>
      <c r="BU79" s="1311"/>
      <c r="BV79" s="1311"/>
      <c r="BW79" s="1311"/>
      <c r="BX79" s="1311">
        <v>4.8</v>
      </c>
      <c r="BY79" s="1311"/>
      <c r="BZ79" s="1311"/>
      <c r="CA79" s="1311"/>
      <c r="CB79" s="1311"/>
      <c r="CC79" s="1311"/>
      <c r="CD79" s="1311"/>
      <c r="CE79" s="1311"/>
      <c r="CF79" s="1311">
        <v>4.5</v>
      </c>
      <c r="CG79" s="1311"/>
      <c r="CH79" s="1311"/>
      <c r="CI79" s="1311"/>
      <c r="CJ79" s="1311"/>
      <c r="CK79" s="1311"/>
      <c r="CL79" s="1311"/>
      <c r="CM79" s="1311"/>
      <c r="CN79" s="1311">
        <v>4.2</v>
      </c>
      <c r="CO79" s="1311"/>
      <c r="CP79" s="1311"/>
      <c r="CQ79" s="1311"/>
      <c r="CR79" s="1311"/>
      <c r="CS79" s="1311"/>
      <c r="CT79" s="1311"/>
      <c r="CU79" s="1311"/>
      <c r="CV79" s="1311">
        <v>4.2</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nJMBhClpV6X0LpJQ99p78zH9I7ivAKFmLK9OcW0nLOlgGQik9K5iX5GewVfQrn5yiG1MhjfE+Qwgt9q0Nr8Mew==" saltValue="3FV5HDOzReFdqHDROekev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T+GvGFZgtESBVC+Wj2nI3/5A13vRKWaANURS78doeFe6e6SRNjy5hiwaijrH+bxG+LBpry8qDS4FHuQJCIuWQ==" saltValue="6FIm3Fqc3pTKZDSZTrfihw=="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osWdHrEo/1A4s9ETrYl3PKb0RpZgT173T7UqjXmtizVjBnYqV6qZ/pUaGm5bNfTwbaSNIpl2PQ0IaqhrHw9cLA==" saltValue="tv//6eoisSz+XbgsnsEplw=="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26593</v>
      </c>
      <c r="E3" s="162"/>
      <c r="F3" s="163">
        <v>40879</v>
      </c>
      <c r="G3" s="164"/>
      <c r="H3" s="165"/>
    </row>
    <row r="4" spans="1:8" x14ac:dyDescent="0.15">
      <c r="A4" s="166"/>
      <c r="B4" s="167"/>
      <c r="C4" s="168"/>
      <c r="D4" s="169">
        <v>17864</v>
      </c>
      <c r="E4" s="170"/>
      <c r="F4" s="171">
        <v>24087</v>
      </c>
      <c r="G4" s="172"/>
      <c r="H4" s="173"/>
    </row>
    <row r="5" spans="1:8" x14ac:dyDescent="0.15">
      <c r="A5" s="154" t="s">
        <v>554</v>
      </c>
      <c r="B5" s="159"/>
      <c r="C5" s="160"/>
      <c r="D5" s="161">
        <v>47862</v>
      </c>
      <c r="E5" s="162"/>
      <c r="F5" s="163">
        <v>42651</v>
      </c>
      <c r="G5" s="164"/>
      <c r="H5" s="165"/>
    </row>
    <row r="6" spans="1:8" x14ac:dyDescent="0.15">
      <c r="A6" s="166"/>
      <c r="B6" s="167"/>
      <c r="C6" s="168"/>
      <c r="D6" s="169">
        <v>36944</v>
      </c>
      <c r="E6" s="170"/>
      <c r="F6" s="171">
        <v>22675</v>
      </c>
      <c r="G6" s="172"/>
      <c r="H6" s="173"/>
    </row>
    <row r="7" spans="1:8" x14ac:dyDescent="0.15">
      <c r="A7" s="154" t="s">
        <v>555</v>
      </c>
      <c r="B7" s="159"/>
      <c r="C7" s="160"/>
      <c r="D7" s="161">
        <v>31123</v>
      </c>
      <c r="E7" s="162"/>
      <c r="F7" s="163">
        <v>43226</v>
      </c>
      <c r="G7" s="164"/>
      <c r="H7" s="165"/>
    </row>
    <row r="8" spans="1:8" x14ac:dyDescent="0.15">
      <c r="A8" s="166"/>
      <c r="B8" s="167"/>
      <c r="C8" s="168"/>
      <c r="D8" s="169">
        <v>23842</v>
      </c>
      <c r="E8" s="170"/>
      <c r="F8" s="171">
        <v>22622</v>
      </c>
      <c r="G8" s="172"/>
      <c r="H8" s="173"/>
    </row>
    <row r="9" spans="1:8" x14ac:dyDescent="0.15">
      <c r="A9" s="154" t="s">
        <v>556</v>
      </c>
      <c r="B9" s="159"/>
      <c r="C9" s="160"/>
      <c r="D9" s="161">
        <v>27866</v>
      </c>
      <c r="E9" s="162"/>
      <c r="F9" s="163">
        <v>42836</v>
      </c>
      <c r="G9" s="164"/>
      <c r="H9" s="165"/>
    </row>
    <row r="10" spans="1:8" x14ac:dyDescent="0.15">
      <c r="A10" s="166"/>
      <c r="B10" s="167"/>
      <c r="C10" s="168"/>
      <c r="D10" s="169">
        <v>15142</v>
      </c>
      <c r="E10" s="170"/>
      <c r="F10" s="171">
        <v>22936</v>
      </c>
      <c r="G10" s="172"/>
      <c r="H10" s="173"/>
    </row>
    <row r="11" spans="1:8" x14ac:dyDescent="0.15">
      <c r="A11" s="154" t="s">
        <v>557</v>
      </c>
      <c r="B11" s="159"/>
      <c r="C11" s="160"/>
      <c r="D11" s="161">
        <v>31437</v>
      </c>
      <c r="E11" s="162"/>
      <c r="F11" s="163">
        <v>44161</v>
      </c>
      <c r="G11" s="164"/>
      <c r="H11" s="165"/>
    </row>
    <row r="12" spans="1:8" x14ac:dyDescent="0.15">
      <c r="A12" s="166"/>
      <c r="B12" s="167"/>
      <c r="C12" s="174"/>
      <c r="D12" s="169">
        <v>18582</v>
      </c>
      <c r="E12" s="170"/>
      <c r="F12" s="171">
        <v>23644</v>
      </c>
      <c r="G12" s="172"/>
      <c r="H12" s="173"/>
    </row>
    <row r="13" spans="1:8" x14ac:dyDescent="0.15">
      <c r="A13" s="154"/>
      <c r="B13" s="159"/>
      <c r="C13" s="175"/>
      <c r="D13" s="176">
        <v>32976</v>
      </c>
      <c r="E13" s="177"/>
      <c r="F13" s="178">
        <v>42751</v>
      </c>
      <c r="G13" s="179"/>
      <c r="H13" s="165"/>
    </row>
    <row r="14" spans="1:8" x14ac:dyDescent="0.15">
      <c r="A14" s="166"/>
      <c r="B14" s="167"/>
      <c r="C14" s="168"/>
      <c r="D14" s="169">
        <v>22475</v>
      </c>
      <c r="E14" s="170"/>
      <c r="F14" s="171">
        <v>23193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3.91</v>
      </c>
      <c r="C19" s="180">
        <f>ROUND(VALUE(SUBSTITUTE(実質収支比率等に係る経年分析!G$48,"▲","-")),2)</f>
        <v>0.56999999999999995</v>
      </c>
      <c r="D19" s="180">
        <f>ROUND(VALUE(SUBSTITUTE(実質収支比率等に係る経年分析!H$48,"▲","-")),2)</f>
        <v>1.08</v>
      </c>
      <c r="E19" s="180">
        <f>ROUND(VALUE(SUBSTITUTE(実質収支比率等に係る経年分析!I$48,"▲","-")),2)</f>
        <v>1.59</v>
      </c>
      <c r="F19" s="180">
        <f>ROUND(VALUE(SUBSTITUTE(実質収支比率等に係る経年分析!J$48,"▲","-")),2)</f>
        <v>5.0199999999999996</v>
      </c>
    </row>
    <row r="20" spans="1:11" x14ac:dyDescent="0.15">
      <c r="A20" s="180" t="s">
        <v>55</v>
      </c>
      <c r="B20" s="180">
        <f>ROUND(VALUE(SUBSTITUTE(実質収支比率等に係る経年分析!F$47,"▲","-")),2)</f>
        <v>10.16</v>
      </c>
      <c r="C20" s="180">
        <f>ROUND(VALUE(SUBSTITUTE(実質収支比率等に係る経年分析!G$47,"▲","-")),2)</f>
        <v>11.41</v>
      </c>
      <c r="D20" s="180">
        <f>ROUND(VALUE(SUBSTITUTE(実質収支比率等に係る経年分析!H$47,"▲","-")),2)</f>
        <v>10.130000000000001</v>
      </c>
      <c r="E20" s="180">
        <f>ROUND(VALUE(SUBSTITUTE(実質収支比率等に係る経年分析!I$47,"▲","-")),2)</f>
        <v>8.52</v>
      </c>
      <c r="F20" s="180">
        <f>ROUND(VALUE(SUBSTITUTE(実質収支比率等に係る経年分析!J$47,"▲","-")),2)</f>
        <v>8.41</v>
      </c>
    </row>
    <row r="21" spans="1:11" x14ac:dyDescent="0.15">
      <c r="A21" s="180" t="s">
        <v>56</v>
      </c>
      <c r="B21" s="180">
        <f>IF(ISNUMBER(VALUE(SUBSTITUTE(実質収支比率等に係る経年分析!F$49,"▲","-"))),ROUND(VALUE(SUBSTITUTE(実質収支比率等に係る経年分析!F$49,"▲","-")),2),NA())</f>
        <v>-0.62</v>
      </c>
      <c r="C21" s="180">
        <f>IF(ISNUMBER(VALUE(SUBSTITUTE(実質収支比率等に係る経年分析!G$49,"▲","-"))),ROUND(VALUE(SUBSTITUTE(実質収支比率等に係る経年分析!G$49,"▲","-")),2),NA())</f>
        <v>-2.06</v>
      </c>
      <c r="D21" s="180">
        <f>IF(ISNUMBER(VALUE(SUBSTITUTE(実質収支比率等に係る経年分析!H$49,"▲","-"))),ROUND(VALUE(SUBSTITUTE(実質収支比率等に係る経年分析!H$49,"▲","-")),2),NA())</f>
        <v>-0.74</v>
      </c>
      <c r="E21" s="180">
        <f>IF(ISNUMBER(VALUE(SUBSTITUTE(実質収支比率等に係る経年分析!I$49,"▲","-"))),ROUND(VALUE(SUBSTITUTE(実質収支比率等に係る経年分析!I$49,"▲","-")),2),NA())</f>
        <v>-1.03</v>
      </c>
      <c r="F21" s="180">
        <f>IF(ISNUMBER(VALUE(SUBSTITUTE(実質収支比率等に係る経年分析!J$49,"▲","-"))),ROUND(VALUE(SUBSTITUTE(実質収支比率等に係る経年分析!J$49,"▲","-")),2),NA())</f>
        <v>3.45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0.19</v>
      </c>
      <c r="C28" s="181" t="e">
        <f>IF(ROUND(VALUE(SUBSTITUTE(連結実質赤字比率に係る赤字・黒字の構成分析!F$42,"▲", "-")), 2) &gt;= 0, ABS(ROUND(VALUE(SUBSTITUTE(連結実質赤字比率に係る赤字・黒字の構成分析!F$42,"▲", "-")), 2)), NA())</f>
        <v>#N/A</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介護保険</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1.22</v>
      </c>
    </row>
    <row r="33" spans="1:16" x14ac:dyDescent="0.15">
      <c r="A33" s="181" t="str">
        <f>IF(連結実質赤字比率に係る赤字・黒字の構成分析!C$37="",NA(),連結実質赤字比率に係る赤字・黒字の構成分析!C$37)</f>
        <v>国民健康保険</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0.57999999999999996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1.82</v>
      </c>
    </row>
    <row r="34" spans="1:16" x14ac:dyDescent="0.15">
      <c r="A34" s="181" t="str">
        <f>IF(連結実質赤字比率に係る赤字・黒字の構成分析!C$36="",NA(),連結実質赤字比率に係る赤字・黒字の構成分析!C$36)</f>
        <v>下水道事業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5.0199999999999996</v>
      </c>
    </row>
    <row r="36" spans="1:16" x14ac:dyDescent="0.15">
      <c r="A36" s="181" t="str">
        <f>IF(連結実質赤字比率に係る赤字・黒字の構成分析!C$34="",NA(),連結実質赤字比率に係る赤字・黒字の構成分析!C$34)</f>
        <v>上水道事業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12.68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4344</v>
      </c>
      <c r="E42" s="182"/>
      <c r="F42" s="182"/>
      <c r="G42" s="182">
        <f>'実質公債費比率（分子）の構造'!L$52</f>
        <v>4184</v>
      </c>
      <c r="H42" s="182"/>
      <c r="I42" s="182"/>
      <c r="J42" s="182">
        <f>'実質公債費比率（分子）の構造'!M$52</f>
        <v>4054</v>
      </c>
      <c r="K42" s="182"/>
      <c r="L42" s="182"/>
      <c r="M42" s="182">
        <f>'実質公債費比率（分子）の構造'!N$52</f>
        <v>4222</v>
      </c>
      <c r="N42" s="182"/>
      <c r="O42" s="182"/>
      <c r="P42" s="182">
        <f>'実質公債費比率（分子）の構造'!O$52</f>
        <v>4064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400</v>
      </c>
      <c r="C44" s="182"/>
      <c r="D44" s="182"/>
      <c r="E44" s="182">
        <f>'実質公債費比率（分子）の構造'!L$50</f>
        <v>400</v>
      </c>
      <c r="F44" s="182"/>
      <c r="G44" s="182"/>
      <c r="H44" s="182">
        <f>'実質公債費比率（分子）の構造'!M$50</f>
        <v>593</v>
      </c>
      <c r="I44" s="182"/>
      <c r="J44" s="182"/>
      <c r="K44" s="182">
        <f>'実質公債費比率（分子）の構造'!N$50</f>
        <v>233</v>
      </c>
      <c r="L44" s="182"/>
      <c r="M44" s="182"/>
      <c r="N44" s="182">
        <f>'実質公債費比率（分子）の構造'!O$50</f>
        <v>233</v>
      </c>
      <c r="O44" s="182"/>
      <c r="P44" s="182"/>
    </row>
    <row r="45" spans="1:16" x14ac:dyDescent="0.15">
      <c r="A45" s="182" t="s">
        <v>66</v>
      </c>
      <c r="B45" s="182">
        <f>'実質公債費比率（分子）の構造'!K$49</f>
        <v>50</v>
      </c>
      <c r="C45" s="182"/>
      <c r="D45" s="182"/>
      <c r="E45" s="182">
        <f>'実質公債費比率（分子）の構造'!L$49</f>
        <v>77</v>
      </c>
      <c r="F45" s="182"/>
      <c r="G45" s="182"/>
      <c r="H45" s="182">
        <f>'実質公債費比率（分子）の構造'!M$49</f>
        <v>91</v>
      </c>
      <c r="I45" s="182"/>
      <c r="J45" s="182"/>
      <c r="K45" s="182">
        <f>'実質公債費比率（分子）の構造'!N$49</f>
        <v>92</v>
      </c>
      <c r="L45" s="182"/>
      <c r="M45" s="182"/>
      <c r="N45" s="182">
        <f>'実質公債費比率（分子）の構造'!O$49</f>
        <v>100</v>
      </c>
      <c r="O45" s="182"/>
      <c r="P45" s="182"/>
    </row>
    <row r="46" spans="1:16" x14ac:dyDescent="0.15">
      <c r="A46" s="182" t="s">
        <v>67</v>
      </c>
      <c r="B46" s="182">
        <f>'実質公債費比率（分子）の構造'!K$48</f>
        <v>879</v>
      </c>
      <c r="C46" s="182"/>
      <c r="D46" s="182"/>
      <c r="E46" s="182">
        <f>'実質公債費比率（分子）の構造'!L$48</f>
        <v>777</v>
      </c>
      <c r="F46" s="182"/>
      <c r="G46" s="182"/>
      <c r="H46" s="182">
        <f>'実質公債費比率（分子）の構造'!M$48</f>
        <v>812</v>
      </c>
      <c r="I46" s="182"/>
      <c r="J46" s="182"/>
      <c r="K46" s="182">
        <f>'実質公債費比率（分子）の構造'!N$48</f>
        <v>793</v>
      </c>
      <c r="L46" s="182"/>
      <c r="M46" s="182"/>
      <c r="N46" s="182">
        <f>'実質公債費比率（分子）の構造'!O$48</f>
        <v>717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4552</v>
      </c>
      <c r="C49" s="182"/>
      <c r="D49" s="182"/>
      <c r="E49" s="182">
        <f>'実質公債費比率（分子）の構造'!L$45</f>
        <v>4308</v>
      </c>
      <c r="F49" s="182"/>
      <c r="G49" s="182"/>
      <c r="H49" s="182">
        <f>'実質公債費比率（分子）の構造'!M$45</f>
        <v>3892</v>
      </c>
      <c r="I49" s="182"/>
      <c r="J49" s="182"/>
      <c r="K49" s="182">
        <f>'実質公債費比率（分子）の構造'!N$45</f>
        <v>3709</v>
      </c>
      <c r="L49" s="182"/>
      <c r="M49" s="182"/>
      <c r="N49" s="182">
        <f>'実質公債費比率（分子）の構造'!O$45</f>
        <v>3508</v>
      </c>
      <c r="O49" s="182"/>
      <c r="P49" s="182"/>
    </row>
    <row r="50" spans="1:16" x14ac:dyDescent="0.15">
      <c r="A50" s="182" t="s">
        <v>71</v>
      </c>
      <c r="B50" s="182" t="e">
        <f>NA()</f>
        <v>#N/A</v>
      </c>
      <c r="C50" s="182">
        <f>IF(ISNUMBER('実質公債費比率（分子）の構造'!K$53),'実質公債費比率（分子）の構造'!K$53,NA())</f>
        <v>1537</v>
      </c>
      <c r="D50" s="182" t="e">
        <f>NA()</f>
        <v>#N/A</v>
      </c>
      <c r="E50" s="182" t="e">
        <f>NA()</f>
        <v>#N/A</v>
      </c>
      <c r="F50" s="182">
        <f>IF(ISNUMBER('実質公債費比率（分子）の構造'!L$53),'実質公債費比率（分子）の構造'!L$53,NA())</f>
        <v>1378</v>
      </c>
      <c r="G50" s="182" t="e">
        <f>NA()</f>
        <v>#N/A</v>
      </c>
      <c r="H50" s="182" t="e">
        <f>NA()</f>
        <v>#N/A</v>
      </c>
      <c r="I50" s="182">
        <f>IF(ISNUMBER('実質公債費比率（分子）の構造'!M$53),'実質公債費比率（分子）の構造'!M$53,NA())</f>
        <v>1334</v>
      </c>
      <c r="J50" s="182" t="e">
        <f>NA()</f>
        <v>#N/A</v>
      </c>
      <c r="K50" s="182" t="e">
        <f>NA()</f>
        <v>#N/A</v>
      </c>
      <c r="L50" s="182">
        <f>IF(ISNUMBER('実質公債費比率（分子）の構造'!N$53),'実質公債費比率（分子）の構造'!N$53,NA())</f>
        <v>605</v>
      </c>
      <c r="M50" s="182" t="e">
        <f>NA()</f>
        <v>#N/A</v>
      </c>
      <c r="N50" s="182" t="e">
        <f>NA()</f>
        <v>#N/A</v>
      </c>
      <c r="O50" s="182">
        <f>IF(ISNUMBER('実質公債費比率（分子）の構造'!O$53),'実質公債費比率（分子）の構造'!O$53,NA())</f>
        <v>494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36279</v>
      </c>
      <c r="E56" s="181"/>
      <c r="F56" s="181"/>
      <c r="G56" s="181">
        <f>'将来負担比率（分子）の構造'!J$52</f>
        <v>35386</v>
      </c>
      <c r="H56" s="181"/>
      <c r="I56" s="181"/>
      <c r="J56" s="181">
        <f>'将来負担比率（分子）の構造'!K$52</f>
        <v>34795</v>
      </c>
      <c r="K56" s="181"/>
      <c r="L56" s="181"/>
      <c r="M56" s="181">
        <f>'将来負担比率（分子）の構造'!L$52</f>
        <v>33642</v>
      </c>
      <c r="N56" s="181"/>
      <c r="O56" s="181"/>
      <c r="P56" s="181">
        <f>'将来負担比率（分子）の構造'!M$52</f>
        <v>32934</v>
      </c>
    </row>
    <row r="57" spans="1:16" x14ac:dyDescent="0.15">
      <c r="A57" s="181" t="s">
        <v>42</v>
      </c>
      <c r="B57" s="181"/>
      <c r="C57" s="181"/>
      <c r="D57" s="181">
        <f>'将来負担比率（分子）の構造'!I$51</f>
        <v>8634</v>
      </c>
      <c r="E57" s="181"/>
      <c r="F57" s="181"/>
      <c r="G57" s="181">
        <f>'将来負担比率（分子）の構造'!J$51</f>
        <v>8353</v>
      </c>
      <c r="H57" s="181"/>
      <c r="I57" s="181"/>
      <c r="J57" s="181">
        <f>'将来負担比率（分子）の構造'!K$51</f>
        <v>8945</v>
      </c>
      <c r="K57" s="181"/>
      <c r="L57" s="181"/>
      <c r="M57" s="181">
        <f>'将来負担比率（分子）の構造'!L$51</f>
        <v>7534</v>
      </c>
      <c r="N57" s="181"/>
      <c r="O57" s="181"/>
      <c r="P57" s="181">
        <f>'将来負担比率（分子）の構造'!M$51</f>
        <v>7558</v>
      </c>
    </row>
    <row r="58" spans="1:16" x14ac:dyDescent="0.15">
      <c r="A58" s="181" t="s">
        <v>41</v>
      </c>
      <c r="B58" s="181"/>
      <c r="C58" s="181"/>
      <c r="D58" s="181">
        <f>'将来負担比率（分子）の構造'!I$50</f>
        <v>6413</v>
      </c>
      <c r="E58" s="181"/>
      <c r="F58" s="181"/>
      <c r="G58" s="181">
        <f>'将来負担比率（分子）の構造'!J$50</f>
        <v>7186</v>
      </c>
      <c r="H58" s="181"/>
      <c r="I58" s="181"/>
      <c r="J58" s="181">
        <f>'将来負担比率（分子）の構造'!K$50</f>
        <v>6934</v>
      </c>
      <c r="K58" s="181"/>
      <c r="L58" s="181"/>
      <c r="M58" s="181">
        <f>'将来負担比率（分子）の構造'!L$50</f>
        <v>6429</v>
      </c>
      <c r="N58" s="181"/>
      <c r="O58" s="181"/>
      <c r="P58" s="181">
        <f>'将来負担比率（分子）の構造'!M$50</f>
        <v>6159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3500</v>
      </c>
      <c r="C61" s="181"/>
      <c r="D61" s="181"/>
      <c r="E61" s="181">
        <f>'将来負担比率（分子）の構造'!J$46</f>
        <v>3302</v>
      </c>
      <c r="F61" s="181"/>
      <c r="G61" s="181"/>
      <c r="H61" s="181">
        <f>'将来負担比率（分子）の構造'!K$46</f>
        <v>3477</v>
      </c>
      <c r="I61" s="181"/>
      <c r="J61" s="181"/>
      <c r="K61" s="181">
        <f>'将来負担比率（分子）の構造'!L$46</f>
        <v>3352</v>
      </c>
      <c r="L61" s="181"/>
      <c r="M61" s="181"/>
      <c r="N61" s="181">
        <f>'将来負担比率（分子）の構造'!M$46</f>
        <v>2920</v>
      </c>
      <c r="O61" s="181"/>
      <c r="P61" s="181"/>
    </row>
    <row r="62" spans="1:16" x14ac:dyDescent="0.15">
      <c r="A62" s="181" t="s">
        <v>35</v>
      </c>
      <c r="B62" s="181">
        <f>'将来負担比率（分子）の構造'!I$45</f>
        <v>5038</v>
      </c>
      <c r="C62" s="181"/>
      <c r="D62" s="181"/>
      <c r="E62" s="181">
        <f>'将来負担比率（分子）の構造'!J$45</f>
        <v>5008</v>
      </c>
      <c r="F62" s="181"/>
      <c r="G62" s="181"/>
      <c r="H62" s="181">
        <f>'将来負担比率（分子）の構造'!K$45</f>
        <v>5221</v>
      </c>
      <c r="I62" s="181"/>
      <c r="J62" s="181"/>
      <c r="K62" s="181">
        <f>'将来負担比率（分子）の構造'!L$45</f>
        <v>5104</v>
      </c>
      <c r="L62" s="181"/>
      <c r="M62" s="181"/>
      <c r="N62" s="181">
        <f>'将来負担比率（分子）の構造'!M$45</f>
        <v>5426</v>
      </c>
      <c r="O62" s="181"/>
      <c r="P62" s="181"/>
    </row>
    <row r="63" spans="1:16" x14ac:dyDescent="0.15">
      <c r="A63" s="181" t="s">
        <v>34</v>
      </c>
      <c r="B63" s="181">
        <f>'将来負担比率（分子）の構造'!I$44</f>
        <v>510</v>
      </c>
      <c r="C63" s="181"/>
      <c r="D63" s="181"/>
      <c r="E63" s="181">
        <f>'将来負担比率（分子）の構造'!J$44</f>
        <v>492</v>
      </c>
      <c r="F63" s="181"/>
      <c r="G63" s="181"/>
      <c r="H63" s="181">
        <f>'将来負担比率（分子）の構造'!K$44</f>
        <v>438</v>
      </c>
      <c r="I63" s="181"/>
      <c r="J63" s="181"/>
      <c r="K63" s="181">
        <f>'将来負担比率（分子）の構造'!L$44</f>
        <v>388</v>
      </c>
      <c r="L63" s="181"/>
      <c r="M63" s="181"/>
      <c r="N63" s="181">
        <f>'将来負担比率（分子）の構造'!M$44</f>
        <v>398</v>
      </c>
      <c r="O63" s="181"/>
      <c r="P63" s="181"/>
    </row>
    <row r="64" spans="1:16" x14ac:dyDescent="0.15">
      <c r="A64" s="181" t="s">
        <v>33</v>
      </c>
      <c r="B64" s="181">
        <f>'将来負担比率（分子）の構造'!I$43</f>
        <v>12635</v>
      </c>
      <c r="C64" s="181"/>
      <c r="D64" s="181"/>
      <c r="E64" s="181">
        <f>'将来負担比率（分子）の構造'!J$43</f>
        <v>11788</v>
      </c>
      <c r="F64" s="181"/>
      <c r="G64" s="181"/>
      <c r="H64" s="181">
        <f>'将来負担比率（分子）の構造'!K$43</f>
        <v>11141</v>
      </c>
      <c r="I64" s="181"/>
      <c r="J64" s="181"/>
      <c r="K64" s="181">
        <f>'将来負担比率（分子）の構造'!L$43</f>
        <v>9901</v>
      </c>
      <c r="L64" s="181"/>
      <c r="M64" s="181"/>
      <c r="N64" s="181">
        <f>'将来負担比率（分子）の構造'!M$43</f>
        <v>8875</v>
      </c>
      <c r="O64" s="181"/>
      <c r="P64" s="181"/>
    </row>
    <row r="65" spans="1:16" x14ac:dyDescent="0.15">
      <c r="A65" s="181" t="s">
        <v>32</v>
      </c>
      <c r="B65" s="181">
        <f>'将来負担比率（分子）の構造'!I$42</f>
        <v>1076</v>
      </c>
      <c r="C65" s="181"/>
      <c r="D65" s="181"/>
      <c r="E65" s="181">
        <f>'将来負担比率（分子）の構造'!J$42</f>
        <v>5297</v>
      </c>
      <c r="F65" s="181"/>
      <c r="G65" s="181"/>
      <c r="H65" s="181">
        <f>'将来負担比率（分子）の構造'!K$42</f>
        <v>4390</v>
      </c>
      <c r="I65" s="181"/>
      <c r="J65" s="181"/>
      <c r="K65" s="181">
        <f>'将来負担比率（分子）の構造'!L$42</f>
        <v>4044</v>
      </c>
      <c r="L65" s="181"/>
      <c r="M65" s="181"/>
      <c r="N65" s="181">
        <f>'将来負担比率（分子）の構造'!M$42</f>
        <v>3962</v>
      </c>
      <c r="O65" s="181"/>
      <c r="P65" s="181"/>
    </row>
    <row r="66" spans="1:16" x14ac:dyDescent="0.15">
      <c r="A66" s="181" t="s">
        <v>31</v>
      </c>
      <c r="B66" s="181">
        <f>'将来負担比率（分子）の構造'!I$41</f>
        <v>36888</v>
      </c>
      <c r="C66" s="181"/>
      <c r="D66" s="181"/>
      <c r="E66" s="181">
        <f>'将来負担比率（分子）の構造'!J$41</f>
        <v>37929</v>
      </c>
      <c r="F66" s="181"/>
      <c r="G66" s="181"/>
      <c r="H66" s="181">
        <f>'将来負担比率（分子）の構造'!K$41</f>
        <v>37368</v>
      </c>
      <c r="I66" s="181"/>
      <c r="J66" s="181"/>
      <c r="K66" s="181">
        <f>'将来負担比率（分子）の構造'!L$41</f>
        <v>36535</v>
      </c>
      <c r="L66" s="181"/>
      <c r="M66" s="181"/>
      <c r="N66" s="181">
        <f>'将来負担比率（分子）の構造'!M$41</f>
        <v>36323</v>
      </c>
      <c r="O66" s="181"/>
      <c r="P66" s="181"/>
    </row>
    <row r="67" spans="1:16" x14ac:dyDescent="0.15">
      <c r="A67" s="181" t="s">
        <v>75</v>
      </c>
      <c r="B67" s="181" t="e">
        <f>NA()</f>
        <v>#N/A</v>
      </c>
      <c r="C67" s="181">
        <f>IF(ISNUMBER('将来負担比率（分子）の構造'!I$53), IF('将来負担比率（分子）の構造'!I$53 &lt; 0, 0, '将来負担比率（分子）の構造'!I$53), NA())</f>
        <v>8321</v>
      </c>
      <c r="D67" s="181" t="e">
        <f>NA()</f>
        <v>#N/A</v>
      </c>
      <c r="E67" s="181" t="e">
        <f>NA()</f>
        <v>#N/A</v>
      </c>
      <c r="F67" s="181">
        <f>IF(ISNUMBER('将来負担比率（分子）の構造'!J$53), IF('将来負担比率（分子）の構造'!J$53 &lt; 0, 0, '将来負担比率（分子）の構造'!J$53), NA())</f>
        <v>12892</v>
      </c>
      <c r="G67" s="181" t="e">
        <f>NA()</f>
        <v>#N/A</v>
      </c>
      <c r="H67" s="181" t="e">
        <f>NA()</f>
        <v>#N/A</v>
      </c>
      <c r="I67" s="181">
        <f>IF(ISNUMBER('将来負担比率（分子）の構造'!K$53), IF('将来負担比率（分子）の構造'!K$53 &lt; 0, 0, '将来負担比率（分子）の構造'!K$53), NA())</f>
        <v>11361</v>
      </c>
      <c r="J67" s="181" t="e">
        <f>NA()</f>
        <v>#N/A</v>
      </c>
      <c r="K67" s="181" t="e">
        <f>NA()</f>
        <v>#N/A</v>
      </c>
      <c r="L67" s="181">
        <f>IF(ISNUMBER('将来負担比率（分子）の構造'!L$53), IF('将来負担比率（分子）の構造'!L$53 &lt; 0, 0, '将来負担比率（分子）の構造'!L$53), NA())</f>
        <v>11720</v>
      </c>
      <c r="M67" s="181" t="e">
        <f>NA()</f>
        <v>#N/A</v>
      </c>
      <c r="N67" s="181" t="e">
        <f>NA()</f>
        <v>#N/A</v>
      </c>
      <c r="O67" s="181">
        <f>IF(ISNUMBER('将来負担比率（分子）の構造'!M$53), IF('将来負担比率（分子）の構造'!M$53 &lt; 0, 0, '将来負担比率（分子）の構造'!M$53), NA())</f>
        <v>11252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2414</v>
      </c>
      <c r="C72" s="185">
        <f>基金残高に係る経年分析!G55</f>
        <v>2044</v>
      </c>
      <c r="D72" s="185">
        <f>基金残高に係る経年分析!H55</f>
        <v>2044</v>
      </c>
    </row>
    <row r="73" spans="1:16" x14ac:dyDescent="0.15">
      <c r="A73" s="184" t="s">
        <v>78</v>
      </c>
      <c r="B73" s="185">
        <f>基金残高に係る経年分析!F56</f>
        <v>14</v>
      </c>
      <c r="C73" s="185">
        <f>基金残高に係る経年分析!G56</f>
        <v>16</v>
      </c>
      <c r="D73" s="185">
        <f>基金残高に係る経年分析!H56</f>
        <v>25</v>
      </c>
    </row>
    <row r="74" spans="1:16" x14ac:dyDescent="0.15">
      <c r="A74" s="184" t="s">
        <v>79</v>
      </c>
      <c r="B74" s="185">
        <f>基金残高に係る経年分析!F57</f>
        <v>4188</v>
      </c>
      <c r="C74" s="185">
        <f>基金残高に係る経年分析!G57</f>
        <v>4052</v>
      </c>
      <c r="D74" s="185">
        <f>基金残高に係る経年分析!H57</f>
        <v>4240</v>
      </c>
    </row>
  </sheetData>
  <sheetProtection algorithmName="SHA-512" hashValue="u5PLch2xGDAh7pSPM+dInpuIlVtQ//zrVx5IbtQ/Li1dEWuzaQTOHk7P1YkB6ckg8KgnVc4uay1H+DRoCGrLZw==" saltValue="oSORHDHJRur9ZFnbwLQ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216</v>
      </c>
      <c r="DI1" s="800"/>
      <c r="DJ1" s="800"/>
      <c r="DK1" s="800"/>
      <c r="DL1" s="800"/>
      <c r="DM1" s="800"/>
      <c r="DN1" s="801"/>
      <c r="DO1" s="226"/>
      <c r="DP1" s="799" t="s">
        <v>217</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219</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220</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221</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222</v>
      </c>
      <c r="S4" s="742"/>
      <c r="T4" s="742"/>
      <c r="U4" s="742"/>
      <c r="V4" s="742"/>
      <c r="W4" s="742"/>
      <c r="X4" s="742"/>
      <c r="Y4" s="743"/>
      <c r="Z4" s="741" t="s">
        <v>223</v>
      </c>
      <c r="AA4" s="742"/>
      <c r="AB4" s="742"/>
      <c r="AC4" s="743"/>
      <c r="AD4" s="741" t="s">
        <v>224</v>
      </c>
      <c r="AE4" s="742"/>
      <c r="AF4" s="742"/>
      <c r="AG4" s="742"/>
      <c r="AH4" s="742"/>
      <c r="AI4" s="742"/>
      <c r="AJ4" s="742"/>
      <c r="AK4" s="743"/>
      <c r="AL4" s="741" t="s">
        <v>223</v>
      </c>
      <c r="AM4" s="742"/>
      <c r="AN4" s="742"/>
      <c r="AO4" s="743"/>
      <c r="AP4" s="802" t="s">
        <v>225</v>
      </c>
      <c r="AQ4" s="802"/>
      <c r="AR4" s="802"/>
      <c r="AS4" s="802"/>
      <c r="AT4" s="802"/>
      <c r="AU4" s="802"/>
      <c r="AV4" s="802"/>
      <c r="AW4" s="802"/>
      <c r="AX4" s="802"/>
      <c r="AY4" s="802"/>
      <c r="AZ4" s="802"/>
      <c r="BA4" s="802"/>
      <c r="BB4" s="802"/>
      <c r="BC4" s="802"/>
      <c r="BD4" s="802"/>
      <c r="BE4" s="802"/>
      <c r="BF4" s="802"/>
      <c r="BG4" s="802" t="s">
        <v>226</v>
      </c>
      <c r="BH4" s="802"/>
      <c r="BI4" s="802"/>
      <c r="BJ4" s="802"/>
      <c r="BK4" s="802"/>
      <c r="BL4" s="802"/>
      <c r="BM4" s="802"/>
      <c r="BN4" s="802"/>
      <c r="BO4" s="802" t="s">
        <v>223</v>
      </c>
      <c r="BP4" s="802"/>
      <c r="BQ4" s="802"/>
      <c r="BR4" s="802"/>
      <c r="BS4" s="802" t="s">
        <v>227</v>
      </c>
      <c r="BT4" s="802"/>
      <c r="BU4" s="802"/>
      <c r="BV4" s="802"/>
      <c r="BW4" s="802"/>
      <c r="BX4" s="802"/>
      <c r="BY4" s="802"/>
      <c r="BZ4" s="802"/>
      <c r="CA4" s="802"/>
      <c r="CB4" s="802"/>
      <c r="CD4" s="784" t="s">
        <v>228</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229</v>
      </c>
      <c r="C5" s="747"/>
      <c r="D5" s="747"/>
      <c r="E5" s="747"/>
      <c r="F5" s="747"/>
      <c r="G5" s="747"/>
      <c r="H5" s="747"/>
      <c r="I5" s="747"/>
      <c r="J5" s="747"/>
      <c r="K5" s="747"/>
      <c r="L5" s="747"/>
      <c r="M5" s="747"/>
      <c r="N5" s="747"/>
      <c r="O5" s="747"/>
      <c r="P5" s="747"/>
      <c r="Q5" s="748"/>
      <c r="R5" s="735">
        <v>15824864</v>
      </c>
      <c r="S5" s="736"/>
      <c r="T5" s="736"/>
      <c r="U5" s="736"/>
      <c r="V5" s="736"/>
      <c r="W5" s="736"/>
      <c r="X5" s="736"/>
      <c r="Y5" s="779"/>
      <c r="Z5" s="797">
        <v>27.8</v>
      </c>
      <c r="AA5" s="797"/>
      <c r="AB5" s="797"/>
      <c r="AC5" s="797"/>
      <c r="AD5" s="798">
        <v>14568603</v>
      </c>
      <c r="AE5" s="798"/>
      <c r="AF5" s="798"/>
      <c r="AG5" s="798"/>
      <c r="AH5" s="798"/>
      <c r="AI5" s="798"/>
      <c r="AJ5" s="798"/>
      <c r="AK5" s="798"/>
      <c r="AL5" s="780">
        <v>63.1</v>
      </c>
      <c r="AM5" s="751"/>
      <c r="AN5" s="751"/>
      <c r="AO5" s="781"/>
      <c r="AP5" s="746" t="s">
        <v>230</v>
      </c>
      <c r="AQ5" s="747"/>
      <c r="AR5" s="747"/>
      <c r="AS5" s="747"/>
      <c r="AT5" s="747"/>
      <c r="AU5" s="747"/>
      <c r="AV5" s="747"/>
      <c r="AW5" s="747"/>
      <c r="AX5" s="747"/>
      <c r="AY5" s="747"/>
      <c r="AZ5" s="747"/>
      <c r="BA5" s="747"/>
      <c r="BB5" s="747"/>
      <c r="BC5" s="747"/>
      <c r="BD5" s="747"/>
      <c r="BE5" s="747"/>
      <c r="BF5" s="748"/>
      <c r="BG5" s="680">
        <v>14562940</v>
      </c>
      <c r="BH5" s="681"/>
      <c r="BI5" s="681"/>
      <c r="BJ5" s="681"/>
      <c r="BK5" s="681"/>
      <c r="BL5" s="681"/>
      <c r="BM5" s="681"/>
      <c r="BN5" s="682"/>
      <c r="BO5" s="713">
        <v>92</v>
      </c>
      <c r="BP5" s="713"/>
      <c r="BQ5" s="713"/>
      <c r="BR5" s="713"/>
      <c r="BS5" s="714">
        <v>114615</v>
      </c>
      <c r="BT5" s="714"/>
      <c r="BU5" s="714"/>
      <c r="BV5" s="714"/>
      <c r="BW5" s="714"/>
      <c r="BX5" s="714"/>
      <c r="BY5" s="714"/>
      <c r="BZ5" s="714"/>
      <c r="CA5" s="714"/>
      <c r="CB5" s="768"/>
      <c r="CD5" s="784" t="s">
        <v>225</v>
      </c>
      <c r="CE5" s="785"/>
      <c r="CF5" s="785"/>
      <c r="CG5" s="785"/>
      <c r="CH5" s="785"/>
      <c r="CI5" s="785"/>
      <c r="CJ5" s="785"/>
      <c r="CK5" s="785"/>
      <c r="CL5" s="785"/>
      <c r="CM5" s="785"/>
      <c r="CN5" s="785"/>
      <c r="CO5" s="785"/>
      <c r="CP5" s="785"/>
      <c r="CQ5" s="786"/>
      <c r="CR5" s="784" t="s">
        <v>231</v>
      </c>
      <c r="CS5" s="785"/>
      <c r="CT5" s="785"/>
      <c r="CU5" s="785"/>
      <c r="CV5" s="785"/>
      <c r="CW5" s="785"/>
      <c r="CX5" s="785"/>
      <c r="CY5" s="786"/>
      <c r="CZ5" s="784" t="s">
        <v>223</v>
      </c>
      <c r="DA5" s="785"/>
      <c r="DB5" s="785"/>
      <c r="DC5" s="786"/>
      <c r="DD5" s="784" t="s">
        <v>232</v>
      </c>
      <c r="DE5" s="785"/>
      <c r="DF5" s="785"/>
      <c r="DG5" s="785"/>
      <c r="DH5" s="785"/>
      <c r="DI5" s="785"/>
      <c r="DJ5" s="785"/>
      <c r="DK5" s="785"/>
      <c r="DL5" s="785"/>
      <c r="DM5" s="785"/>
      <c r="DN5" s="785"/>
      <c r="DO5" s="785"/>
      <c r="DP5" s="786"/>
      <c r="DQ5" s="784" t="s">
        <v>233</v>
      </c>
      <c r="DR5" s="785"/>
      <c r="DS5" s="785"/>
      <c r="DT5" s="785"/>
      <c r="DU5" s="785"/>
      <c r="DV5" s="785"/>
      <c r="DW5" s="785"/>
      <c r="DX5" s="785"/>
      <c r="DY5" s="785"/>
      <c r="DZ5" s="785"/>
      <c r="EA5" s="785"/>
      <c r="EB5" s="785"/>
      <c r="EC5" s="786"/>
    </row>
    <row r="6" spans="2:143" ht="11.25" customHeight="1" x14ac:dyDescent="0.15">
      <c r="B6" s="677" t="s">
        <v>234</v>
      </c>
      <c r="C6" s="678"/>
      <c r="D6" s="678"/>
      <c r="E6" s="678"/>
      <c r="F6" s="678"/>
      <c r="G6" s="678"/>
      <c r="H6" s="678"/>
      <c r="I6" s="678"/>
      <c r="J6" s="678"/>
      <c r="K6" s="678"/>
      <c r="L6" s="678"/>
      <c r="M6" s="678"/>
      <c r="N6" s="678"/>
      <c r="O6" s="678"/>
      <c r="P6" s="678"/>
      <c r="Q6" s="679"/>
      <c r="R6" s="680">
        <v>259230</v>
      </c>
      <c r="S6" s="681"/>
      <c r="T6" s="681"/>
      <c r="U6" s="681"/>
      <c r="V6" s="681"/>
      <c r="W6" s="681"/>
      <c r="X6" s="681"/>
      <c r="Y6" s="682"/>
      <c r="Z6" s="713">
        <v>0.5</v>
      </c>
      <c r="AA6" s="713"/>
      <c r="AB6" s="713"/>
      <c r="AC6" s="713"/>
      <c r="AD6" s="714">
        <v>259230</v>
      </c>
      <c r="AE6" s="714"/>
      <c r="AF6" s="714"/>
      <c r="AG6" s="714"/>
      <c r="AH6" s="714"/>
      <c r="AI6" s="714"/>
      <c r="AJ6" s="714"/>
      <c r="AK6" s="714"/>
      <c r="AL6" s="683">
        <v>1.1000000000000001</v>
      </c>
      <c r="AM6" s="684"/>
      <c r="AN6" s="684"/>
      <c r="AO6" s="715"/>
      <c r="AP6" s="677" t="s">
        <v>235</v>
      </c>
      <c r="AQ6" s="678"/>
      <c r="AR6" s="678"/>
      <c r="AS6" s="678"/>
      <c r="AT6" s="678"/>
      <c r="AU6" s="678"/>
      <c r="AV6" s="678"/>
      <c r="AW6" s="678"/>
      <c r="AX6" s="678"/>
      <c r="AY6" s="678"/>
      <c r="AZ6" s="678"/>
      <c r="BA6" s="678"/>
      <c r="BB6" s="678"/>
      <c r="BC6" s="678"/>
      <c r="BD6" s="678"/>
      <c r="BE6" s="678"/>
      <c r="BF6" s="679"/>
      <c r="BG6" s="680">
        <v>14562940</v>
      </c>
      <c r="BH6" s="681"/>
      <c r="BI6" s="681"/>
      <c r="BJ6" s="681"/>
      <c r="BK6" s="681"/>
      <c r="BL6" s="681"/>
      <c r="BM6" s="681"/>
      <c r="BN6" s="682"/>
      <c r="BO6" s="713">
        <v>92</v>
      </c>
      <c r="BP6" s="713"/>
      <c r="BQ6" s="713"/>
      <c r="BR6" s="713"/>
      <c r="BS6" s="714">
        <v>114615</v>
      </c>
      <c r="BT6" s="714"/>
      <c r="BU6" s="714"/>
      <c r="BV6" s="714"/>
      <c r="BW6" s="714"/>
      <c r="BX6" s="714"/>
      <c r="BY6" s="714"/>
      <c r="BZ6" s="714"/>
      <c r="CA6" s="714"/>
      <c r="CB6" s="768"/>
      <c r="CD6" s="738" t="s">
        <v>236</v>
      </c>
      <c r="CE6" s="739"/>
      <c r="CF6" s="739"/>
      <c r="CG6" s="739"/>
      <c r="CH6" s="739"/>
      <c r="CI6" s="739"/>
      <c r="CJ6" s="739"/>
      <c r="CK6" s="739"/>
      <c r="CL6" s="739"/>
      <c r="CM6" s="739"/>
      <c r="CN6" s="739"/>
      <c r="CO6" s="739"/>
      <c r="CP6" s="739"/>
      <c r="CQ6" s="740"/>
      <c r="CR6" s="680">
        <v>332655</v>
      </c>
      <c r="CS6" s="681"/>
      <c r="CT6" s="681"/>
      <c r="CU6" s="681"/>
      <c r="CV6" s="681"/>
      <c r="CW6" s="681"/>
      <c r="CX6" s="681"/>
      <c r="CY6" s="682"/>
      <c r="CZ6" s="780">
        <v>0.6</v>
      </c>
      <c r="DA6" s="751"/>
      <c r="DB6" s="751"/>
      <c r="DC6" s="783"/>
      <c r="DD6" s="686" t="s">
        <v>181</v>
      </c>
      <c r="DE6" s="681"/>
      <c r="DF6" s="681"/>
      <c r="DG6" s="681"/>
      <c r="DH6" s="681"/>
      <c r="DI6" s="681"/>
      <c r="DJ6" s="681"/>
      <c r="DK6" s="681"/>
      <c r="DL6" s="681"/>
      <c r="DM6" s="681"/>
      <c r="DN6" s="681"/>
      <c r="DO6" s="681"/>
      <c r="DP6" s="682"/>
      <c r="DQ6" s="686">
        <v>332655</v>
      </c>
      <c r="DR6" s="681"/>
      <c r="DS6" s="681"/>
      <c r="DT6" s="681"/>
      <c r="DU6" s="681"/>
      <c r="DV6" s="681"/>
      <c r="DW6" s="681"/>
      <c r="DX6" s="681"/>
      <c r="DY6" s="681"/>
      <c r="DZ6" s="681"/>
      <c r="EA6" s="681"/>
      <c r="EB6" s="681"/>
      <c r="EC6" s="726"/>
    </row>
    <row r="7" spans="2:143" ht="11.25" customHeight="1" x14ac:dyDescent="0.15">
      <c r="B7" s="677" t="s">
        <v>237</v>
      </c>
      <c r="C7" s="678"/>
      <c r="D7" s="678"/>
      <c r="E7" s="678"/>
      <c r="F7" s="678"/>
      <c r="G7" s="678"/>
      <c r="H7" s="678"/>
      <c r="I7" s="678"/>
      <c r="J7" s="678"/>
      <c r="K7" s="678"/>
      <c r="L7" s="678"/>
      <c r="M7" s="678"/>
      <c r="N7" s="678"/>
      <c r="O7" s="678"/>
      <c r="P7" s="678"/>
      <c r="Q7" s="679"/>
      <c r="R7" s="680">
        <v>25675</v>
      </c>
      <c r="S7" s="681"/>
      <c r="T7" s="681"/>
      <c r="U7" s="681"/>
      <c r="V7" s="681"/>
      <c r="W7" s="681"/>
      <c r="X7" s="681"/>
      <c r="Y7" s="682"/>
      <c r="Z7" s="713">
        <v>0</v>
      </c>
      <c r="AA7" s="713"/>
      <c r="AB7" s="713"/>
      <c r="AC7" s="713"/>
      <c r="AD7" s="714">
        <v>25675</v>
      </c>
      <c r="AE7" s="714"/>
      <c r="AF7" s="714"/>
      <c r="AG7" s="714"/>
      <c r="AH7" s="714"/>
      <c r="AI7" s="714"/>
      <c r="AJ7" s="714"/>
      <c r="AK7" s="714"/>
      <c r="AL7" s="683">
        <v>0.1</v>
      </c>
      <c r="AM7" s="684"/>
      <c r="AN7" s="684"/>
      <c r="AO7" s="715"/>
      <c r="AP7" s="677" t="s">
        <v>238</v>
      </c>
      <c r="AQ7" s="678"/>
      <c r="AR7" s="678"/>
      <c r="AS7" s="678"/>
      <c r="AT7" s="678"/>
      <c r="AU7" s="678"/>
      <c r="AV7" s="678"/>
      <c r="AW7" s="678"/>
      <c r="AX7" s="678"/>
      <c r="AY7" s="678"/>
      <c r="AZ7" s="678"/>
      <c r="BA7" s="678"/>
      <c r="BB7" s="678"/>
      <c r="BC7" s="678"/>
      <c r="BD7" s="678"/>
      <c r="BE7" s="678"/>
      <c r="BF7" s="679"/>
      <c r="BG7" s="680">
        <v>7171679</v>
      </c>
      <c r="BH7" s="681"/>
      <c r="BI7" s="681"/>
      <c r="BJ7" s="681"/>
      <c r="BK7" s="681"/>
      <c r="BL7" s="681"/>
      <c r="BM7" s="681"/>
      <c r="BN7" s="682"/>
      <c r="BO7" s="713">
        <v>45.3</v>
      </c>
      <c r="BP7" s="713"/>
      <c r="BQ7" s="713"/>
      <c r="BR7" s="713"/>
      <c r="BS7" s="714">
        <v>114615</v>
      </c>
      <c r="BT7" s="714"/>
      <c r="BU7" s="714"/>
      <c r="BV7" s="714"/>
      <c r="BW7" s="714"/>
      <c r="BX7" s="714"/>
      <c r="BY7" s="714"/>
      <c r="BZ7" s="714"/>
      <c r="CA7" s="714"/>
      <c r="CB7" s="768"/>
      <c r="CD7" s="727" t="s">
        <v>239</v>
      </c>
      <c r="CE7" s="724"/>
      <c r="CF7" s="724"/>
      <c r="CG7" s="724"/>
      <c r="CH7" s="724"/>
      <c r="CI7" s="724"/>
      <c r="CJ7" s="724"/>
      <c r="CK7" s="724"/>
      <c r="CL7" s="724"/>
      <c r="CM7" s="724"/>
      <c r="CN7" s="724"/>
      <c r="CO7" s="724"/>
      <c r="CP7" s="724"/>
      <c r="CQ7" s="725"/>
      <c r="CR7" s="680">
        <v>17092378</v>
      </c>
      <c r="CS7" s="681"/>
      <c r="CT7" s="681"/>
      <c r="CU7" s="681"/>
      <c r="CV7" s="681"/>
      <c r="CW7" s="681"/>
      <c r="CX7" s="681"/>
      <c r="CY7" s="682"/>
      <c r="CZ7" s="713">
        <v>30.8</v>
      </c>
      <c r="DA7" s="713"/>
      <c r="DB7" s="713"/>
      <c r="DC7" s="713"/>
      <c r="DD7" s="686">
        <v>850017</v>
      </c>
      <c r="DE7" s="681"/>
      <c r="DF7" s="681"/>
      <c r="DG7" s="681"/>
      <c r="DH7" s="681"/>
      <c r="DI7" s="681"/>
      <c r="DJ7" s="681"/>
      <c r="DK7" s="681"/>
      <c r="DL7" s="681"/>
      <c r="DM7" s="681"/>
      <c r="DN7" s="681"/>
      <c r="DO7" s="681"/>
      <c r="DP7" s="682"/>
      <c r="DQ7" s="686">
        <v>3850288</v>
      </c>
      <c r="DR7" s="681"/>
      <c r="DS7" s="681"/>
      <c r="DT7" s="681"/>
      <c r="DU7" s="681"/>
      <c r="DV7" s="681"/>
      <c r="DW7" s="681"/>
      <c r="DX7" s="681"/>
      <c r="DY7" s="681"/>
      <c r="DZ7" s="681"/>
      <c r="EA7" s="681"/>
      <c r="EB7" s="681"/>
      <c r="EC7" s="726"/>
    </row>
    <row r="8" spans="2:143" ht="11.25" customHeight="1" x14ac:dyDescent="0.15">
      <c r="B8" s="677" t="s">
        <v>240</v>
      </c>
      <c r="C8" s="678"/>
      <c r="D8" s="678"/>
      <c r="E8" s="678"/>
      <c r="F8" s="678"/>
      <c r="G8" s="678"/>
      <c r="H8" s="678"/>
      <c r="I8" s="678"/>
      <c r="J8" s="678"/>
      <c r="K8" s="678"/>
      <c r="L8" s="678"/>
      <c r="M8" s="678"/>
      <c r="N8" s="678"/>
      <c r="O8" s="678"/>
      <c r="P8" s="678"/>
      <c r="Q8" s="679"/>
      <c r="R8" s="680">
        <v>133170</v>
      </c>
      <c r="S8" s="681"/>
      <c r="T8" s="681"/>
      <c r="U8" s="681"/>
      <c r="V8" s="681"/>
      <c r="W8" s="681"/>
      <c r="X8" s="681"/>
      <c r="Y8" s="682"/>
      <c r="Z8" s="713">
        <v>0.2</v>
      </c>
      <c r="AA8" s="713"/>
      <c r="AB8" s="713"/>
      <c r="AC8" s="713"/>
      <c r="AD8" s="714">
        <v>133170</v>
      </c>
      <c r="AE8" s="714"/>
      <c r="AF8" s="714"/>
      <c r="AG8" s="714"/>
      <c r="AH8" s="714"/>
      <c r="AI8" s="714"/>
      <c r="AJ8" s="714"/>
      <c r="AK8" s="714"/>
      <c r="AL8" s="683">
        <v>0.6</v>
      </c>
      <c r="AM8" s="684"/>
      <c r="AN8" s="684"/>
      <c r="AO8" s="715"/>
      <c r="AP8" s="677" t="s">
        <v>241</v>
      </c>
      <c r="AQ8" s="678"/>
      <c r="AR8" s="678"/>
      <c r="AS8" s="678"/>
      <c r="AT8" s="678"/>
      <c r="AU8" s="678"/>
      <c r="AV8" s="678"/>
      <c r="AW8" s="678"/>
      <c r="AX8" s="678"/>
      <c r="AY8" s="678"/>
      <c r="AZ8" s="678"/>
      <c r="BA8" s="678"/>
      <c r="BB8" s="678"/>
      <c r="BC8" s="678"/>
      <c r="BD8" s="678"/>
      <c r="BE8" s="678"/>
      <c r="BF8" s="679"/>
      <c r="BG8" s="680">
        <v>201296</v>
      </c>
      <c r="BH8" s="681"/>
      <c r="BI8" s="681"/>
      <c r="BJ8" s="681"/>
      <c r="BK8" s="681"/>
      <c r="BL8" s="681"/>
      <c r="BM8" s="681"/>
      <c r="BN8" s="682"/>
      <c r="BO8" s="713">
        <v>1.3</v>
      </c>
      <c r="BP8" s="713"/>
      <c r="BQ8" s="713"/>
      <c r="BR8" s="713"/>
      <c r="BS8" s="686" t="s">
        <v>181</v>
      </c>
      <c r="BT8" s="681"/>
      <c r="BU8" s="681"/>
      <c r="BV8" s="681"/>
      <c r="BW8" s="681"/>
      <c r="BX8" s="681"/>
      <c r="BY8" s="681"/>
      <c r="BZ8" s="681"/>
      <c r="CA8" s="681"/>
      <c r="CB8" s="726"/>
      <c r="CD8" s="727" t="s">
        <v>242</v>
      </c>
      <c r="CE8" s="724"/>
      <c r="CF8" s="724"/>
      <c r="CG8" s="724"/>
      <c r="CH8" s="724"/>
      <c r="CI8" s="724"/>
      <c r="CJ8" s="724"/>
      <c r="CK8" s="724"/>
      <c r="CL8" s="724"/>
      <c r="CM8" s="724"/>
      <c r="CN8" s="724"/>
      <c r="CO8" s="724"/>
      <c r="CP8" s="724"/>
      <c r="CQ8" s="725"/>
      <c r="CR8" s="680">
        <v>17649163</v>
      </c>
      <c r="CS8" s="681"/>
      <c r="CT8" s="681"/>
      <c r="CU8" s="681"/>
      <c r="CV8" s="681"/>
      <c r="CW8" s="681"/>
      <c r="CX8" s="681"/>
      <c r="CY8" s="682"/>
      <c r="CZ8" s="713">
        <v>31.8</v>
      </c>
      <c r="DA8" s="713"/>
      <c r="DB8" s="713"/>
      <c r="DC8" s="713"/>
      <c r="DD8" s="686">
        <v>37240</v>
      </c>
      <c r="DE8" s="681"/>
      <c r="DF8" s="681"/>
      <c r="DG8" s="681"/>
      <c r="DH8" s="681"/>
      <c r="DI8" s="681"/>
      <c r="DJ8" s="681"/>
      <c r="DK8" s="681"/>
      <c r="DL8" s="681"/>
      <c r="DM8" s="681"/>
      <c r="DN8" s="681"/>
      <c r="DO8" s="681"/>
      <c r="DP8" s="682"/>
      <c r="DQ8" s="686">
        <v>8288888</v>
      </c>
      <c r="DR8" s="681"/>
      <c r="DS8" s="681"/>
      <c r="DT8" s="681"/>
      <c r="DU8" s="681"/>
      <c r="DV8" s="681"/>
      <c r="DW8" s="681"/>
      <c r="DX8" s="681"/>
      <c r="DY8" s="681"/>
      <c r="DZ8" s="681"/>
      <c r="EA8" s="681"/>
      <c r="EB8" s="681"/>
      <c r="EC8" s="726"/>
    </row>
    <row r="9" spans="2:143" ht="11.25" customHeight="1" x14ac:dyDescent="0.15">
      <c r="B9" s="677" t="s">
        <v>243</v>
      </c>
      <c r="C9" s="678"/>
      <c r="D9" s="678"/>
      <c r="E9" s="678"/>
      <c r="F9" s="678"/>
      <c r="G9" s="678"/>
      <c r="H9" s="678"/>
      <c r="I9" s="678"/>
      <c r="J9" s="678"/>
      <c r="K9" s="678"/>
      <c r="L9" s="678"/>
      <c r="M9" s="678"/>
      <c r="N9" s="678"/>
      <c r="O9" s="678"/>
      <c r="P9" s="678"/>
      <c r="Q9" s="679"/>
      <c r="R9" s="680">
        <v>146701</v>
      </c>
      <c r="S9" s="681"/>
      <c r="T9" s="681"/>
      <c r="U9" s="681"/>
      <c r="V9" s="681"/>
      <c r="W9" s="681"/>
      <c r="X9" s="681"/>
      <c r="Y9" s="682"/>
      <c r="Z9" s="713">
        <v>0.3</v>
      </c>
      <c r="AA9" s="713"/>
      <c r="AB9" s="713"/>
      <c r="AC9" s="713"/>
      <c r="AD9" s="714">
        <v>146701</v>
      </c>
      <c r="AE9" s="714"/>
      <c r="AF9" s="714"/>
      <c r="AG9" s="714"/>
      <c r="AH9" s="714"/>
      <c r="AI9" s="714"/>
      <c r="AJ9" s="714"/>
      <c r="AK9" s="714"/>
      <c r="AL9" s="683">
        <v>0.6</v>
      </c>
      <c r="AM9" s="684"/>
      <c r="AN9" s="684"/>
      <c r="AO9" s="715"/>
      <c r="AP9" s="677" t="s">
        <v>244</v>
      </c>
      <c r="AQ9" s="678"/>
      <c r="AR9" s="678"/>
      <c r="AS9" s="678"/>
      <c r="AT9" s="678"/>
      <c r="AU9" s="678"/>
      <c r="AV9" s="678"/>
      <c r="AW9" s="678"/>
      <c r="AX9" s="678"/>
      <c r="AY9" s="678"/>
      <c r="AZ9" s="678"/>
      <c r="BA9" s="678"/>
      <c r="BB9" s="678"/>
      <c r="BC9" s="678"/>
      <c r="BD9" s="678"/>
      <c r="BE9" s="678"/>
      <c r="BF9" s="679"/>
      <c r="BG9" s="680">
        <v>6159147</v>
      </c>
      <c r="BH9" s="681"/>
      <c r="BI9" s="681"/>
      <c r="BJ9" s="681"/>
      <c r="BK9" s="681"/>
      <c r="BL9" s="681"/>
      <c r="BM9" s="681"/>
      <c r="BN9" s="682"/>
      <c r="BO9" s="713">
        <v>38.9</v>
      </c>
      <c r="BP9" s="713"/>
      <c r="BQ9" s="713"/>
      <c r="BR9" s="713"/>
      <c r="BS9" s="686" t="s">
        <v>181</v>
      </c>
      <c r="BT9" s="681"/>
      <c r="BU9" s="681"/>
      <c r="BV9" s="681"/>
      <c r="BW9" s="681"/>
      <c r="BX9" s="681"/>
      <c r="BY9" s="681"/>
      <c r="BZ9" s="681"/>
      <c r="CA9" s="681"/>
      <c r="CB9" s="726"/>
      <c r="CD9" s="727" t="s">
        <v>245</v>
      </c>
      <c r="CE9" s="724"/>
      <c r="CF9" s="724"/>
      <c r="CG9" s="724"/>
      <c r="CH9" s="724"/>
      <c r="CI9" s="724"/>
      <c r="CJ9" s="724"/>
      <c r="CK9" s="724"/>
      <c r="CL9" s="724"/>
      <c r="CM9" s="724"/>
      <c r="CN9" s="724"/>
      <c r="CO9" s="724"/>
      <c r="CP9" s="724"/>
      <c r="CQ9" s="725"/>
      <c r="CR9" s="680">
        <v>3837749</v>
      </c>
      <c r="CS9" s="681"/>
      <c r="CT9" s="681"/>
      <c r="CU9" s="681"/>
      <c r="CV9" s="681"/>
      <c r="CW9" s="681"/>
      <c r="CX9" s="681"/>
      <c r="CY9" s="682"/>
      <c r="CZ9" s="713">
        <v>6.9</v>
      </c>
      <c r="DA9" s="713"/>
      <c r="DB9" s="713"/>
      <c r="DC9" s="713"/>
      <c r="DD9" s="686">
        <v>63237</v>
      </c>
      <c r="DE9" s="681"/>
      <c r="DF9" s="681"/>
      <c r="DG9" s="681"/>
      <c r="DH9" s="681"/>
      <c r="DI9" s="681"/>
      <c r="DJ9" s="681"/>
      <c r="DK9" s="681"/>
      <c r="DL9" s="681"/>
      <c r="DM9" s="681"/>
      <c r="DN9" s="681"/>
      <c r="DO9" s="681"/>
      <c r="DP9" s="682"/>
      <c r="DQ9" s="686">
        <v>2673966</v>
      </c>
      <c r="DR9" s="681"/>
      <c r="DS9" s="681"/>
      <c r="DT9" s="681"/>
      <c r="DU9" s="681"/>
      <c r="DV9" s="681"/>
      <c r="DW9" s="681"/>
      <c r="DX9" s="681"/>
      <c r="DY9" s="681"/>
      <c r="DZ9" s="681"/>
      <c r="EA9" s="681"/>
      <c r="EB9" s="681"/>
      <c r="EC9" s="726"/>
    </row>
    <row r="10" spans="2:143" ht="11.25" customHeight="1" x14ac:dyDescent="0.15">
      <c r="B10" s="677" t="s">
        <v>246</v>
      </c>
      <c r="C10" s="678"/>
      <c r="D10" s="678"/>
      <c r="E10" s="678"/>
      <c r="F10" s="678"/>
      <c r="G10" s="678"/>
      <c r="H10" s="678"/>
      <c r="I10" s="678"/>
      <c r="J10" s="678"/>
      <c r="K10" s="678"/>
      <c r="L10" s="678"/>
      <c r="M10" s="678"/>
      <c r="N10" s="678"/>
      <c r="O10" s="678"/>
      <c r="P10" s="678"/>
      <c r="Q10" s="679"/>
      <c r="R10" s="680" t="s">
        <v>181</v>
      </c>
      <c r="S10" s="681"/>
      <c r="T10" s="681"/>
      <c r="U10" s="681"/>
      <c r="V10" s="681"/>
      <c r="W10" s="681"/>
      <c r="X10" s="681"/>
      <c r="Y10" s="682"/>
      <c r="Z10" s="713" t="s">
        <v>181</v>
      </c>
      <c r="AA10" s="713"/>
      <c r="AB10" s="713"/>
      <c r="AC10" s="713"/>
      <c r="AD10" s="714" t="s">
        <v>247</v>
      </c>
      <c r="AE10" s="714"/>
      <c r="AF10" s="714"/>
      <c r="AG10" s="714"/>
      <c r="AH10" s="714"/>
      <c r="AI10" s="714"/>
      <c r="AJ10" s="714"/>
      <c r="AK10" s="714"/>
      <c r="AL10" s="683" t="s">
        <v>181</v>
      </c>
      <c r="AM10" s="684"/>
      <c r="AN10" s="684"/>
      <c r="AO10" s="715"/>
      <c r="AP10" s="677" t="s">
        <v>248</v>
      </c>
      <c r="AQ10" s="678"/>
      <c r="AR10" s="678"/>
      <c r="AS10" s="678"/>
      <c r="AT10" s="678"/>
      <c r="AU10" s="678"/>
      <c r="AV10" s="678"/>
      <c r="AW10" s="678"/>
      <c r="AX10" s="678"/>
      <c r="AY10" s="678"/>
      <c r="AZ10" s="678"/>
      <c r="BA10" s="678"/>
      <c r="BB10" s="678"/>
      <c r="BC10" s="678"/>
      <c r="BD10" s="678"/>
      <c r="BE10" s="678"/>
      <c r="BF10" s="679"/>
      <c r="BG10" s="680">
        <v>311722</v>
      </c>
      <c r="BH10" s="681"/>
      <c r="BI10" s="681"/>
      <c r="BJ10" s="681"/>
      <c r="BK10" s="681"/>
      <c r="BL10" s="681"/>
      <c r="BM10" s="681"/>
      <c r="BN10" s="682"/>
      <c r="BO10" s="713">
        <v>2</v>
      </c>
      <c r="BP10" s="713"/>
      <c r="BQ10" s="713"/>
      <c r="BR10" s="713"/>
      <c r="BS10" s="686" t="s">
        <v>247</v>
      </c>
      <c r="BT10" s="681"/>
      <c r="BU10" s="681"/>
      <c r="BV10" s="681"/>
      <c r="BW10" s="681"/>
      <c r="BX10" s="681"/>
      <c r="BY10" s="681"/>
      <c r="BZ10" s="681"/>
      <c r="CA10" s="681"/>
      <c r="CB10" s="726"/>
      <c r="CD10" s="727" t="s">
        <v>249</v>
      </c>
      <c r="CE10" s="724"/>
      <c r="CF10" s="724"/>
      <c r="CG10" s="724"/>
      <c r="CH10" s="724"/>
      <c r="CI10" s="724"/>
      <c r="CJ10" s="724"/>
      <c r="CK10" s="724"/>
      <c r="CL10" s="724"/>
      <c r="CM10" s="724"/>
      <c r="CN10" s="724"/>
      <c r="CO10" s="724"/>
      <c r="CP10" s="724"/>
      <c r="CQ10" s="725"/>
      <c r="CR10" s="680">
        <v>33282</v>
      </c>
      <c r="CS10" s="681"/>
      <c r="CT10" s="681"/>
      <c r="CU10" s="681"/>
      <c r="CV10" s="681"/>
      <c r="CW10" s="681"/>
      <c r="CX10" s="681"/>
      <c r="CY10" s="682"/>
      <c r="CZ10" s="713">
        <v>0.1</v>
      </c>
      <c r="DA10" s="713"/>
      <c r="DB10" s="713"/>
      <c r="DC10" s="713"/>
      <c r="DD10" s="686" t="s">
        <v>247</v>
      </c>
      <c r="DE10" s="681"/>
      <c r="DF10" s="681"/>
      <c r="DG10" s="681"/>
      <c r="DH10" s="681"/>
      <c r="DI10" s="681"/>
      <c r="DJ10" s="681"/>
      <c r="DK10" s="681"/>
      <c r="DL10" s="681"/>
      <c r="DM10" s="681"/>
      <c r="DN10" s="681"/>
      <c r="DO10" s="681"/>
      <c r="DP10" s="682"/>
      <c r="DQ10" s="686">
        <v>33282</v>
      </c>
      <c r="DR10" s="681"/>
      <c r="DS10" s="681"/>
      <c r="DT10" s="681"/>
      <c r="DU10" s="681"/>
      <c r="DV10" s="681"/>
      <c r="DW10" s="681"/>
      <c r="DX10" s="681"/>
      <c r="DY10" s="681"/>
      <c r="DZ10" s="681"/>
      <c r="EA10" s="681"/>
      <c r="EB10" s="681"/>
      <c r="EC10" s="726"/>
    </row>
    <row r="11" spans="2:143" ht="11.25" customHeight="1" x14ac:dyDescent="0.15">
      <c r="B11" s="677" t="s">
        <v>250</v>
      </c>
      <c r="C11" s="678"/>
      <c r="D11" s="678"/>
      <c r="E11" s="678"/>
      <c r="F11" s="678"/>
      <c r="G11" s="678"/>
      <c r="H11" s="678"/>
      <c r="I11" s="678"/>
      <c r="J11" s="678"/>
      <c r="K11" s="678"/>
      <c r="L11" s="678"/>
      <c r="M11" s="678"/>
      <c r="N11" s="678"/>
      <c r="O11" s="678"/>
      <c r="P11" s="678"/>
      <c r="Q11" s="679"/>
      <c r="R11" s="680">
        <v>2432794</v>
      </c>
      <c r="S11" s="681"/>
      <c r="T11" s="681"/>
      <c r="U11" s="681"/>
      <c r="V11" s="681"/>
      <c r="W11" s="681"/>
      <c r="X11" s="681"/>
      <c r="Y11" s="682"/>
      <c r="Z11" s="683">
        <v>4.3</v>
      </c>
      <c r="AA11" s="684"/>
      <c r="AB11" s="684"/>
      <c r="AC11" s="685"/>
      <c r="AD11" s="686">
        <v>2432794</v>
      </c>
      <c r="AE11" s="681"/>
      <c r="AF11" s="681"/>
      <c r="AG11" s="681"/>
      <c r="AH11" s="681"/>
      <c r="AI11" s="681"/>
      <c r="AJ11" s="681"/>
      <c r="AK11" s="682"/>
      <c r="AL11" s="683">
        <v>10.5</v>
      </c>
      <c r="AM11" s="684"/>
      <c r="AN11" s="684"/>
      <c r="AO11" s="715"/>
      <c r="AP11" s="677" t="s">
        <v>251</v>
      </c>
      <c r="AQ11" s="678"/>
      <c r="AR11" s="678"/>
      <c r="AS11" s="678"/>
      <c r="AT11" s="678"/>
      <c r="AU11" s="678"/>
      <c r="AV11" s="678"/>
      <c r="AW11" s="678"/>
      <c r="AX11" s="678"/>
      <c r="AY11" s="678"/>
      <c r="AZ11" s="678"/>
      <c r="BA11" s="678"/>
      <c r="BB11" s="678"/>
      <c r="BC11" s="678"/>
      <c r="BD11" s="678"/>
      <c r="BE11" s="678"/>
      <c r="BF11" s="679"/>
      <c r="BG11" s="680">
        <v>499514</v>
      </c>
      <c r="BH11" s="681"/>
      <c r="BI11" s="681"/>
      <c r="BJ11" s="681"/>
      <c r="BK11" s="681"/>
      <c r="BL11" s="681"/>
      <c r="BM11" s="681"/>
      <c r="BN11" s="682"/>
      <c r="BO11" s="713">
        <v>3.2</v>
      </c>
      <c r="BP11" s="713"/>
      <c r="BQ11" s="713"/>
      <c r="BR11" s="713"/>
      <c r="BS11" s="686">
        <v>114615</v>
      </c>
      <c r="BT11" s="681"/>
      <c r="BU11" s="681"/>
      <c r="BV11" s="681"/>
      <c r="BW11" s="681"/>
      <c r="BX11" s="681"/>
      <c r="BY11" s="681"/>
      <c r="BZ11" s="681"/>
      <c r="CA11" s="681"/>
      <c r="CB11" s="726"/>
      <c r="CD11" s="727" t="s">
        <v>252</v>
      </c>
      <c r="CE11" s="724"/>
      <c r="CF11" s="724"/>
      <c r="CG11" s="724"/>
      <c r="CH11" s="724"/>
      <c r="CI11" s="724"/>
      <c r="CJ11" s="724"/>
      <c r="CK11" s="724"/>
      <c r="CL11" s="724"/>
      <c r="CM11" s="724"/>
      <c r="CN11" s="724"/>
      <c r="CO11" s="724"/>
      <c r="CP11" s="724"/>
      <c r="CQ11" s="725"/>
      <c r="CR11" s="680">
        <v>206438</v>
      </c>
      <c r="CS11" s="681"/>
      <c r="CT11" s="681"/>
      <c r="CU11" s="681"/>
      <c r="CV11" s="681"/>
      <c r="CW11" s="681"/>
      <c r="CX11" s="681"/>
      <c r="CY11" s="682"/>
      <c r="CZ11" s="713">
        <v>0.4</v>
      </c>
      <c r="DA11" s="713"/>
      <c r="DB11" s="713"/>
      <c r="DC11" s="713"/>
      <c r="DD11" s="686">
        <v>59153</v>
      </c>
      <c r="DE11" s="681"/>
      <c r="DF11" s="681"/>
      <c r="DG11" s="681"/>
      <c r="DH11" s="681"/>
      <c r="DI11" s="681"/>
      <c r="DJ11" s="681"/>
      <c r="DK11" s="681"/>
      <c r="DL11" s="681"/>
      <c r="DM11" s="681"/>
      <c r="DN11" s="681"/>
      <c r="DO11" s="681"/>
      <c r="DP11" s="682"/>
      <c r="DQ11" s="686">
        <v>143238</v>
      </c>
      <c r="DR11" s="681"/>
      <c r="DS11" s="681"/>
      <c r="DT11" s="681"/>
      <c r="DU11" s="681"/>
      <c r="DV11" s="681"/>
      <c r="DW11" s="681"/>
      <c r="DX11" s="681"/>
      <c r="DY11" s="681"/>
      <c r="DZ11" s="681"/>
      <c r="EA11" s="681"/>
      <c r="EB11" s="681"/>
      <c r="EC11" s="726"/>
    </row>
    <row r="12" spans="2:143" ht="11.25" customHeight="1" x14ac:dyDescent="0.15">
      <c r="B12" s="677" t="s">
        <v>253</v>
      </c>
      <c r="C12" s="678"/>
      <c r="D12" s="678"/>
      <c r="E12" s="678"/>
      <c r="F12" s="678"/>
      <c r="G12" s="678"/>
      <c r="H12" s="678"/>
      <c r="I12" s="678"/>
      <c r="J12" s="678"/>
      <c r="K12" s="678"/>
      <c r="L12" s="678"/>
      <c r="M12" s="678"/>
      <c r="N12" s="678"/>
      <c r="O12" s="678"/>
      <c r="P12" s="678"/>
      <c r="Q12" s="679"/>
      <c r="R12" s="680" t="s">
        <v>181</v>
      </c>
      <c r="S12" s="681"/>
      <c r="T12" s="681"/>
      <c r="U12" s="681"/>
      <c r="V12" s="681"/>
      <c r="W12" s="681"/>
      <c r="X12" s="681"/>
      <c r="Y12" s="682"/>
      <c r="Z12" s="713" t="s">
        <v>247</v>
      </c>
      <c r="AA12" s="713"/>
      <c r="AB12" s="713"/>
      <c r="AC12" s="713"/>
      <c r="AD12" s="714" t="s">
        <v>181</v>
      </c>
      <c r="AE12" s="714"/>
      <c r="AF12" s="714"/>
      <c r="AG12" s="714"/>
      <c r="AH12" s="714"/>
      <c r="AI12" s="714"/>
      <c r="AJ12" s="714"/>
      <c r="AK12" s="714"/>
      <c r="AL12" s="683" t="s">
        <v>181</v>
      </c>
      <c r="AM12" s="684"/>
      <c r="AN12" s="684"/>
      <c r="AO12" s="715"/>
      <c r="AP12" s="677" t="s">
        <v>254</v>
      </c>
      <c r="AQ12" s="678"/>
      <c r="AR12" s="678"/>
      <c r="AS12" s="678"/>
      <c r="AT12" s="678"/>
      <c r="AU12" s="678"/>
      <c r="AV12" s="678"/>
      <c r="AW12" s="678"/>
      <c r="AX12" s="678"/>
      <c r="AY12" s="678"/>
      <c r="AZ12" s="678"/>
      <c r="BA12" s="678"/>
      <c r="BB12" s="678"/>
      <c r="BC12" s="678"/>
      <c r="BD12" s="678"/>
      <c r="BE12" s="678"/>
      <c r="BF12" s="679"/>
      <c r="BG12" s="680">
        <v>6358323</v>
      </c>
      <c r="BH12" s="681"/>
      <c r="BI12" s="681"/>
      <c r="BJ12" s="681"/>
      <c r="BK12" s="681"/>
      <c r="BL12" s="681"/>
      <c r="BM12" s="681"/>
      <c r="BN12" s="682"/>
      <c r="BO12" s="713">
        <v>40.200000000000003</v>
      </c>
      <c r="BP12" s="713"/>
      <c r="BQ12" s="713"/>
      <c r="BR12" s="713"/>
      <c r="BS12" s="686" t="s">
        <v>247</v>
      </c>
      <c r="BT12" s="681"/>
      <c r="BU12" s="681"/>
      <c r="BV12" s="681"/>
      <c r="BW12" s="681"/>
      <c r="BX12" s="681"/>
      <c r="BY12" s="681"/>
      <c r="BZ12" s="681"/>
      <c r="CA12" s="681"/>
      <c r="CB12" s="726"/>
      <c r="CD12" s="727" t="s">
        <v>255</v>
      </c>
      <c r="CE12" s="724"/>
      <c r="CF12" s="724"/>
      <c r="CG12" s="724"/>
      <c r="CH12" s="724"/>
      <c r="CI12" s="724"/>
      <c r="CJ12" s="724"/>
      <c r="CK12" s="724"/>
      <c r="CL12" s="724"/>
      <c r="CM12" s="724"/>
      <c r="CN12" s="724"/>
      <c r="CO12" s="724"/>
      <c r="CP12" s="724"/>
      <c r="CQ12" s="725"/>
      <c r="CR12" s="680">
        <v>1909981</v>
      </c>
      <c r="CS12" s="681"/>
      <c r="CT12" s="681"/>
      <c r="CU12" s="681"/>
      <c r="CV12" s="681"/>
      <c r="CW12" s="681"/>
      <c r="CX12" s="681"/>
      <c r="CY12" s="682"/>
      <c r="CZ12" s="713">
        <v>3.4</v>
      </c>
      <c r="DA12" s="713"/>
      <c r="DB12" s="713"/>
      <c r="DC12" s="713"/>
      <c r="DD12" s="686">
        <v>537</v>
      </c>
      <c r="DE12" s="681"/>
      <c r="DF12" s="681"/>
      <c r="DG12" s="681"/>
      <c r="DH12" s="681"/>
      <c r="DI12" s="681"/>
      <c r="DJ12" s="681"/>
      <c r="DK12" s="681"/>
      <c r="DL12" s="681"/>
      <c r="DM12" s="681"/>
      <c r="DN12" s="681"/>
      <c r="DO12" s="681"/>
      <c r="DP12" s="682"/>
      <c r="DQ12" s="686">
        <v>762377</v>
      </c>
      <c r="DR12" s="681"/>
      <c r="DS12" s="681"/>
      <c r="DT12" s="681"/>
      <c r="DU12" s="681"/>
      <c r="DV12" s="681"/>
      <c r="DW12" s="681"/>
      <c r="DX12" s="681"/>
      <c r="DY12" s="681"/>
      <c r="DZ12" s="681"/>
      <c r="EA12" s="681"/>
      <c r="EB12" s="681"/>
      <c r="EC12" s="726"/>
    </row>
    <row r="13" spans="2:143" ht="11.25" customHeight="1" x14ac:dyDescent="0.15">
      <c r="B13" s="677" t="s">
        <v>256</v>
      </c>
      <c r="C13" s="678"/>
      <c r="D13" s="678"/>
      <c r="E13" s="678"/>
      <c r="F13" s="678"/>
      <c r="G13" s="678"/>
      <c r="H13" s="678"/>
      <c r="I13" s="678"/>
      <c r="J13" s="678"/>
      <c r="K13" s="678"/>
      <c r="L13" s="678"/>
      <c r="M13" s="678"/>
      <c r="N13" s="678"/>
      <c r="O13" s="678"/>
      <c r="P13" s="678"/>
      <c r="Q13" s="679"/>
      <c r="R13" s="680" t="s">
        <v>181</v>
      </c>
      <c r="S13" s="681"/>
      <c r="T13" s="681"/>
      <c r="U13" s="681"/>
      <c r="V13" s="681"/>
      <c r="W13" s="681"/>
      <c r="X13" s="681"/>
      <c r="Y13" s="682"/>
      <c r="Z13" s="713" t="s">
        <v>181</v>
      </c>
      <c r="AA13" s="713"/>
      <c r="AB13" s="713"/>
      <c r="AC13" s="713"/>
      <c r="AD13" s="714" t="s">
        <v>181</v>
      </c>
      <c r="AE13" s="714"/>
      <c r="AF13" s="714"/>
      <c r="AG13" s="714"/>
      <c r="AH13" s="714"/>
      <c r="AI13" s="714"/>
      <c r="AJ13" s="714"/>
      <c r="AK13" s="714"/>
      <c r="AL13" s="683" t="s">
        <v>247</v>
      </c>
      <c r="AM13" s="684"/>
      <c r="AN13" s="684"/>
      <c r="AO13" s="715"/>
      <c r="AP13" s="677" t="s">
        <v>257</v>
      </c>
      <c r="AQ13" s="678"/>
      <c r="AR13" s="678"/>
      <c r="AS13" s="678"/>
      <c r="AT13" s="678"/>
      <c r="AU13" s="678"/>
      <c r="AV13" s="678"/>
      <c r="AW13" s="678"/>
      <c r="AX13" s="678"/>
      <c r="AY13" s="678"/>
      <c r="AZ13" s="678"/>
      <c r="BA13" s="678"/>
      <c r="BB13" s="678"/>
      <c r="BC13" s="678"/>
      <c r="BD13" s="678"/>
      <c r="BE13" s="678"/>
      <c r="BF13" s="679"/>
      <c r="BG13" s="680">
        <v>6309206</v>
      </c>
      <c r="BH13" s="681"/>
      <c r="BI13" s="681"/>
      <c r="BJ13" s="681"/>
      <c r="BK13" s="681"/>
      <c r="BL13" s="681"/>
      <c r="BM13" s="681"/>
      <c r="BN13" s="682"/>
      <c r="BO13" s="713">
        <v>39.9</v>
      </c>
      <c r="BP13" s="713"/>
      <c r="BQ13" s="713"/>
      <c r="BR13" s="713"/>
      <c r="BS13" s="686" t="s">
        <v>247</v>
      </c>
      <c r="BT13" s="681"/>
      <c r="BU13" s="681"/>
      <c r="BV13" s="681"/>
      <c r="BW13" s="681"/>
      <c r="BX13" s="681"/>
      <c r="BY13" s="681"/>
      <c r="BZ13" s="681"/>
      <c r="CA13" s="681"/>
      <c r="CB13" s="726"/>
      <c r="CD13" s="727" t="s">
        <v>258</v>
      </c>
      <c r="CE13" s="724"/>
      <c r="CF13" s="724"/>
      <c r="CG13" s="724"/>
      <c r="CH13" s="724"/>
      <c r="CI13" s="724"/>
      <c r="CJ13" s="724"/>
      <c r="CK13" s="724"/>
      <c r="CL13" s="724"/>
      <c r="CM13" s="724"/>
      <c r="CN13" s="724"/>
      <c r="CO13" s="724"/>
      <c r="CP13" s="724"/>
      <c r="CQ13" s="725"/>
      <c r="CR13" s="680">
        <v>4239776</v>
      </c>
      <c r="CS13" s="681"/>
      <c r="CT13" s="681"/>
      <c r="CU13" s="681"/>
      <c r="CV13" s="681"/>
      <c r="CW13" s="681"/>
      <c r="CX13" s="681"/>
      <c r="CY13" s="682"/>
      <c r="CZ13" s="713">
        <v>7.6</v>
      </c>
      <c r="DA13" s="713"/>
      <c r="DB13" s="713"/>
      <c r="DC13" s="713"/>
      <c r="DD13" s="686">
        <v>1562820</v>
      </c>
      <c r="DE13" s="681"/>
      <c r="DF13" s="681"/>
      <c r="DG13" s="681"/>
      <c r="DH13" s="681"/>
      <c r="DI13" s="681"/>
      <c r="DJ13" s="681"/>
      <c r="DK13" s="681"/>
      <c r="DL13" s="681"/>
      <c r="DM13" s="681"/>
      <c r="DN13" s="681"/>
      <c r="DO13" s="681"/>
      <c r="DP13" s="682"/>
      <c r="DQ13" s="686">
        <v>2671928</v>
      </c>
      <c r="DR13" s="681"/>
      <c r="DS13" s="681"/>
      <c r="DT13" s="681"/>
      <c r="DU13" s="681"/>
      <c r="DV13" s="681"/>
      <c r="DW13" s="681"/>
      <c r="DX13" s="681"/>
      <c r="DY13" s="681"/>
      <c r="DZ13" s="681"/>
      <c r="EA13" s="681"/>
      <c r="EB13" s="681"/>
      <c r="EC13" s="726"/>
    </row>
    <row r="14" spans="2:143" ht="11.25" customHeight="1" x14ac:dyDescent="0.15">
      <c r="B14" s="677" t="s">
        <v>259</v>
      </c>
      <c r="C14" s="678"/>
      <c r="D14" s="678"/>
      <c r="E14" s="678"/>
      <c r="F14" s="678"/>
      <c r="G14" s="678"/>
      <c r="H14" s="678"/>
      <c r="I14" s="678"/>
      <c r="J14" s="678"/>
      <c r="K14" s="678"/>
      <c r="L14" s="678"/>
      <c r="M14" s="678"/>
      <c r="N14" s="678"/>
      <c r="O14" s="678"/>
      <c r="P14" s="678"/>
      <c r="Q14" s="679"/>
      <c r="R14" s="680" t="s">
        <v>181</v>
      </c>
      <c r="S14" s="681"/>
      <c r="T14" s="681"/>
      <c r="U14" s="681"/>
      <c r="V14" s="681"/>
      <c r="W14" s="681"/>
      <c r="X14" s="681"/>
      <c r="Y14" s="682"/>
      <c r="Z14" s="713" t="s">
        <v>247</v>
      </c>
      <c r="AA14" s="713"/>
      <c r="AB14" s="713"/>
      <c r="AC14" s="713"/>
      <c r="AD14" s="714" t="s">
        <v>247</v>
      </c>
      <c r="AE14" s="714"/>
      <c r="AF14" s="714"/>
      <c r="AG14" s="714"/>
      <c r="AH14" s="714"/>
      <c r="AI14" s="714"/>
      <c r="AJ14" s="714"/>
      <c r="AK14" s="714"/>
      <c r="AL14" s="683" t="s">
        <v>181</v>
      </c>
      <c r="AM14" s="684"/>
      <c r="AN14" s="684"/>
      <c r="AO14" s="715"/>
      <c r="AP14" s="677" t="s">
        <v>260</v>
      </c>
      <c r="AQ14" s="678"/>
      <c r="AR14" s="678"/>
      <c r="AS14" s="678"/>
      <c r="AT14" s="678"/>
      <c r="AU14" s="678"/>
      <c r="AV14" s="678"/>
      <c r="AW14" s="678"/>
      <c r="AX14" s="678"/>
      <c r="AY14" s="678"/>
      <c r="AZ14" s="678"/>
      <c r="BA14" s="678"/>
      <c r="BB14" s="678"/>
      <c r="BC14" s="678"/>
      <c r="BD14" s="678"/>
      <c r="BE14" s="678"/>
      <c r="BF14" s="679"/>
      <c r="BG14" s="680">
        <v>296751</v>
      </c>
      <c r="BH14" s="681"/>
      <c r="BI14" s="681"/>
      <c r="BJ14" s="681"/>
      <c r="BK14" s="681"/>
      <c r="BL14" s="681"/>
      <c r="BM14" s="681"/>
      <c r="BN14" s="682"/>
      <c r="BO14" s="713">
        <v>1.9</v>
      </c>
      <c r="BP14" s="713"/>
      <c r="BQ14" s="713"/>
      <c r="BR14" s="713"/>
      <c r="BS14" s="686" t="s">
        <v>247</v>
      </c>
      <c r="BT14" s="681"/>
      <c r="BU14" s="681"/>
      <c r="BV14" s="681"/>
      <c r="BW14" s="681"/>
      <c r="BX14" s="681"/>
      <c r="BY14" s="681"/>
      <c r="BZ14" s="681"/>
      <c r="CA14" s="681"/>
      <c r="CB14" s="726"/>
      <c r="CD14" s="727" t="s">
        <v>261</v>
      </c>
      <c r="CE14" s="724"/>
      <c r="CF14" s="724"/>
      <c r="CG14" s="724"/>
      <c r="CH14" s="724"/>
      <c r="CI14" s="724"/>
      <c r="CJ14" s="724"/>
      <c r="CK14" s="724"/>
      <c r="CL14" s="724"/>
      <c r="CM14" s="724"/>
      <c r="CN14" s="724"/>
      <c r="CO14" s="724"/>
      <c r="CP14" s="724"/>
      <c r="CQ14" s="725"/>
      <c r="CR14" s="680">
        <v>1505402</v>
      </c>
      <c r="CS14" s="681"/>
      <c r="CT14" s="681"/>
      <c r="CU14" s="681"/>
      <c r="CV14" s="681"/>
      <c r="CW14" s="681"/>
      <c r="CX14" s="681"/>
      <c r="CY14" s="682"/>
      <c r="CZ14" s="713">
        <v>2.7</v>
      </c>
      <c r="DA14" s="713"/>
      <c r="DB14" s="713"/>
      <c r="DC14" s="713"/>
      <c r="DD14" s="686">
        <v>104803</v>
      </c>
      <c r="DE14" s="681"/>
      <c r="DF14" s="681"/>
      <c r="DG14" s="681"/>
      <c r="DH14" s="681"/>
      <c r="DI14" s="681"/>
      <c r="DJ14" s="681"/>
      <c r="DK14" s="681"/>
      <c r="DL14" s="681"/>
      <c r="DM14" s="681"/>
      <c r="DN14" s="681"/>
      <c r="DO14" s="681"/>
      <c r="DP14" s="682"/>
      <c r="DQ14" s="686">
        <v>1427289</v>
      </c>
      <c r="DR14" s="681"/>
      <c r="DS14" s="681"/>
      <c r="DT14" s="681"/>
      <c r="DU14" s="681"/>
      <c r="DV14" s="681"/>
      <c r="DW14" s="681"/>
      <c r="DX14" s="681"/>
      <c r="DY14" s="681"/>
      <c r="DZ14" s="681"/>
      <c r="EA14" s="681"/>
      <c r="EB14" s="681"/>
      <c r="EC14" s="726"/>
    </row>
    <row r="15" spans="2:143" ht="11.25" customHeight="1" x14ac:dyDescent="0.15">
      <c r="B15" s="677" t="s">
        <v>262</v>
      </c>
      <c r="C15" s="678"/>
      <c r="D15" s="678"/>
      <c r="E15" s="678"/>
      <c r="F15" s="678"/>
      <c r="G15" s="678"/>
      <c r="H15" s="678"/>
      <c r="I15" s="678"/>
      <c r="J15" s="678"/>
      <c r="K15" s="678"/>
      <c r="L15" s="678"/>
      <c r="M15" s="678"/>
      <c r="N15" s="678"/>
      <c r="O15" s="678"/>
      <c r="P15" s="678"/>
      <c r="Q15" s="679"/>
      <c r="R15" s="680" t="s">
        <v>181</v>
      </c>
      <c r="S15" s="681"/>
      <c r="T15" s="681"/>
      <c r="U15" s="681"/>
      <c r="V15" s="681"/>
      <c r="W15" s="681"/>
      <c r="X15" s="681"/>
      <c r="Y15" s="682"/>
      <c r="Z15" s="713" t="s">
        <v>181</v>
      </c>
      <c r="AA15" s="713"/>
      <c r="AB15" s="713"/>
      <c r="AC15" s="713"/>
      <c r="AD15" s="714" t="s">
        <v>247</v>
      </c>
      <c r="AE15" s="714"/>
      <c r="AF15" s="714"/>
      <c r="AG15" s="714"/>
      <c r="AH15" s="714"/>
      <c r="AI15" s="714"/>
      <c r="AJ15" s="714"/>
      <c r="AK15" s="714"/>
      <c r="AL15" s="683" t="s">
        <v>247</v>
      </c>
      <c r="AM15" s="684"/>
      <c r="AN15" s="684"/>
      <c r="AO15" s="715"/>
      <c r="AP15" s="677" t="s">
        <v>263</v>
      </c>
      <c r="AQ15" s="678"/>
      <c r="AR15" s="678"/>
      <c r="AS15" s="678"/>
      <c r="AT15" s="678"/>
      <c r="AU15" s="678"/>
      <c r="AV15" s="678"/>
      <c r="AW15" s="678"/>
      <c r="AX15" s="678"/>
      <c r="AY15" s="678"/>
      <c r="AZ15" s="678"/>
      <c r="BA15" s="678"/>
      <c r="BB15" s="678"/>
      <c r="BC15" s="678"/>
      <c r="BD15" s="678"/>
      <c r="BE15" s="678"/>
      <c r="BF15" s="679"/>
      <c r="BG15" s="680">
        <v>736187</v>
      </c>
      <c r="BH15" s="681"/>
      <c r="BI15" s="681"/>
      <c r="BJ15" s="681"/>
      <c r="BK15" s="681"/>
      <c r="BL15" s="681"/>
      <c r="BM15" s="681"/>
      <c r="BN15" s="682"/>
      <c r="BO15" s="713">
        <v>4.7</v>
      </c>
      <c r="BP15" s="713"/>
      <c r="BQ15" s="713"/>
      <c r="BR15" s="713"/>
      <c r="BS15" s="686" t="s">
        <v>181</v>
      </c>
      <c r="BT15" s="681"/>
      <c r="BU15" s="681"/>
      <c r="BV15" s="681"/>
      <c r="BW15" s="681"/>
      <c r="BX15" s="681"/>
      <c r="BY15" s="681"/>
      <c r="BZ15" s="681"/>
      <c r="CA15" s="681"/>
      <c r="CB15" s="726"/>
      <c r="CD15" s="727" t="s">
        <v>264</v>
      </c>
      <c r="CE15" s="724"/>
      <c r="CF15" s="724"/>
      <c r="CG15" s="724"/>
      <c r="CH15" s="724"/>
      <c r="CI15" s="724"/>
      <c r="CJ15" s="724"/>
      <c r="CK15" s="724"/>
      <c r="CL15" s="724"/>
      <c r="CM15" s="724"/>
      <c r="CN15" s="724"/>
      <c r="CO15" s="724"/>
      <c r="CP15" s="724"/>
      <c r="CQ15" s="725"/>
      <c r="CR15" s="680">
        <v>5163801</v>
      </c>
      <c r="CS15" s="681"/>
      <c r="CT15" s="681"/>
      <c r="CU15" s="681"/>
      <c r="CV15" s="681"/>
      <c r="CW15" s="681"/>
      <c r="CX15" s="681"/>
      <c r="CY15" s="682"/>
      <c r="CZ15" s="713">
        <v>9.3000000000000007</v>
      </c>
      <c r="DA15" s="713"/>
      <c r="DB15" s="713"/>
      <c r="DC15" s="713"/>
      <c r="DD15" s="686">
        <v>1139998</v>
      </c>
      <c r="DE15" s="681"/>
      <c r="DF15" s="681"/>
      <c r="DG15" s="681"/>
      <c r="DH15" s="681"/>
      <c r="DI15" s="681"/>
      <c r="DJ15" s="681"/>
      <c r="DK15" s="681"/>
      <c r="DL15" s="681"/>
      <c r="DM15" s="681"/>
      <c r="DN15" s="681"/>
      <c r="DO15" s="681"/>
      <c r="DP15" s="682"/>
      <c r="DQ15" s="686">
        <v>3489835</v>
      </c>
      <c r="DR15" s="681"/>
      <c r="DS15" s="681"/>
      <c r="DT15" s="681"/>
      <c r="DU15" s="681"/>
      <c r="DV15" s="681"/>
      <c r="DW15" s="681"/>
      <c r="DX15" s="681"/>
      <c r="DY15" s="681"/>
      <c r="DZ15" s="681"/>
      <c r="EA15" s="681"/>
      <c r="EB15" s="681"/>
      <c r="EC15" s="726"/>
    </row>
    <row r="16" spans="2:143" ht="11.25" customHeight="1" x14ac:dyDescent="0.15">
      <c r="B16" s="677" t="s">
        <v>265</v>
      </c>
      <c r="C16" s="678"/>
      <c r="D16" s="678"/>
      <c r="E16" s="678"/>
      <c r="F16" s="678"/>
      <c r="G16" s="678"/>
      <c r="H16" s="678"/>
      <c r="I16" s="678"/>
      <c r="J16" s="678"/>
      <c r="K16" s="678"/>
      <c r="L16" s="678"/>
      <c r="M16" s="678"/>
      <c r="N16" s="678"/>
      <c r="O16" s="678"/>
      <c r="P16" s="678"/>
      <c r="Q16" s="679"/>
      <c r="R16" s="680">
        <v>26316</v>
      </c>
      <c r="S16" s="681"/>
      <c r="T16" s="681"/>
      <c r="U16" s="681"/>
      <c r="V16" s="681"/>
      <c r="W16" s="681"/>
      <c r="X16" s="681"/>
      <c r="Y16" s="682"/>
      <c r="Z16" s="713">
        <v>0</v>
      </c>
      <c r="AA16" s="713"/>
      <c r="AB16" s="713"/>
      <c r="AC16" s="713"/>
      <c r="AD16" s="714">
        <v>26316</v>
      </c>
      <c r="AE16" s="714"/>
      <c r="AF16" s="714"/>
      <c r="AG16" s="714"/>
      <c r="AH16" s="714"/>
      <c r="AI16" s="714"/>
      <c r="AJ16" s="714"/>
      <c r="AK16" s="714"/>
      <c r="AL16" s="683">
        <v>0.1</v>
      </c>
      <c r="AM16" s="684"/>
      <c r="AN16" s="684"/>
      <c r="AO16" s="715"/>
      <c r="AP16" s="677" t="s">
        <v>266</v>
      </c>
      <c r="AQ16" s="678"/>
      <c r="AR16" s="678"/>
      <c r="AS16" s="678"/>
      <c r="AT16" s="678"/>
      <c r="AU16" s="678"/>
      <c r="AV16" s="678"/>
      <c r="AW16" s="678"/>
      <c r="AX16" s="678"/>
      <c r="AY16" s="678"/>
      <c r="AZ16" s="678"/>
      <c r="BA16" s="678"/>
      <c r="BB16" s="678"/>
      <c r="BC16" s="678"/>
      <c r="BD16" s="678"/>
      <c r="BE16" s="678"/>
      <c r="BF16" s="679"/>
      <c r="BG16" s="680" t="s">
        <v>181</v>
      </c>
      <c r="BH16" s="681"/>
      <c r="BI16" s="681"/>
      <c r="BJ16" s="681"/>
      <c r="BK16" s="681"/>
      <c r="BL16" s="681"/>
      <c r="BM16" s="681"/>
      <c r="BN16" s="682"/>
      <c r="BO16" s="713" t="s">
        <v>247</v>
      </c>
      <c r="BP16" s="713"/>
      <c r="BQ16" s="713"/>
      <c r="BR16" s="713"/>
      <c r="BS16" s="686" t="s">
        <v>247</v>
      </c>
      <c r="BT16" s="681"/>
      <c r="BU16" s="681"/>
      <c r="BV16" s="681"/>
      <c r="BW16" s="681"/>
      <c r="BX16" s="681"/>
      <c r="BY16" s="681"/>
      <c r="BZ16" s="681"/>
      <c r="CA16" s="681"/>
      <c r="CB16" s="726"/>
      <c r="CD16" s="727" t="s">
        <v>267</v>
      </c>
      <c r="CE16" s="724"/>
      <c r="CF16" s="724"/>
      <c r="CG16" s="724"/>
      <c r="CH16" s="724"/>
      <c r="CI16" s="724"/>
      <c r="CJ16" s="724"/>
      <c r="CK16" s="724"/>
      <c r="CL16" s="724"/>
      <c r="CM16" s="724"/>
      <c r="CN16" s="724"/>
      <c r="CO16" s="724"/>
      <c r="CP16" s="724"/>
      <c r="CQ16" s="725"/>
      <c r="CR16" s="680" t="s">
        <v>247</v>
      </c>
      <c r="CS16" s="681"/>
      <c r="CT16" s="681"/>
      <c r="CU16" s="681"/>
      <c r="CV16" s="681"/>
      <c r="CW16" s="681"/>
      <c r="CX16" s="681"/>
      <c r="CY16" s="682"/>
      <c r="CZ16" s="713" t="s">
        <v>181</v>
      </c>
      <c r="DA16" s="713"/>
      <c r="DB16" s="713"/>
      <c r="DC16" s="713"/>
      <c r="DD16" s="686" t="s">
        <v>181</v>
      </c>
      <c r="DE16" s="681"/>
      <c r="DF16" s="681"/>
      <c r="DG16" s="681"/>
      <c r="DH16" s="681"/>
      <c r="DI16" s="681"/>
      <c r="DJ16" s="681"/>
      <c r="DK16" s="681"/>
      <c r="DL16" s="681"/>
      <c r="DM16" s="681"/>
      <c r="DN16" s="681"/>
      <c r="DO16" s="681"/>
      <c r="DP16" s="682"/>
      <c r="DQ16" s="686" t="s">
        <v>181</v>
      </c>
      <c r="DR16" s="681"/>
      <c r="DS16" s="681"/>
      <c r="DT16" s="681"/>
      <c r="DU16" s="681"/>
      <c r="DV16" s="681"/>
      <c r="DW16" s="681"/>
      <c r="DX16" s="681"/>
      <c r="DY16" s="681"/>
      <c r="DZ16" s="681"/>
      <c r="EA16" s="681"/>
      <c r="EB16" s="681"/>
      <c r="EC16" s="726"/>
    </row>
    <row r="17" spans="2:133" ht="11.25" customHeight="1" x14ac:dyDescent="0.15">
      <c r="B17" s="677" t="s">
        <v>268</v>
      </c>
      <c r="C17" s="678"/>
      <c r="D17" s="678"/>
      <c r="E17" s="678"/>
      <c r="F17" s="678"/>
      <c r="G17" s="678"/>
      <c r="H17" s="678"/>
      <c r="I17" s="678"/>
      <c r="J17" s="678"/>
      <c r="K17" s="678"/>
      <c r="L17" s="678"/>
      <c r="M17" s="678"/>
      <c r="N17" s="678"/>
      <c r="O17" s="678"/>
      <c r="P17" s="678"/>
      <c r="Q17" s="679"/>
      <c r="R17" s="680">
        <v>85963</v>
      </c>
      <c r="S17" s="681"/>
      <c r="T17" s="681"/>
      <c r="U17" s="681"/>
      <c r="V17" s="681"/>
      <c r="W17" s="681"/>
      <c r="X17" s="681"/>
      <c r="Y17" s="682"/>
      <c r="Z17" s="713">
        <v>0.2</v>
      </c>
      <c r="AA17" s="713"/>
      <c r="AB17" s="713"/>
      <c r="AC17" s="713"/>
      <c r="AD17" s="714">
        <v>85963</v>
      </c>
      <c r="AE17" s="714"/>
      <c r="AF17" s="714"/>
      <c r="AG17" s="714"/>
      <c r="AH17" s="714"/>
      <c r="AI17" s="714"/>
      <c r="AJ17" s="714"/>
      <c r="AK17" s="714"/>
      <c r="AL17" s="683">
        <v>0.4</v>
      </c>
      <c r="AM17" s="684"/>
      <c r="AN17" s="684"/>
      <c r="AO17" s="715"/>
      <c r="AP17" s="677" t="s">
        <v>269</v>
      </c>
      <c r="AQ17" s="678"/>
      <c r="AR17" s="678"/>
      <c r="AS17" s="678"/>
      <c r="AT17" s="678"/>
      <c r="AU17" s="678"/>
      <c r="AV17" s="678"/>
      <c r="AW17" s="678"/>
      <c r="AX17" s="678"/>
      <c r="AY17" s="678"/>
      <c r="AZ17" s="678"/>
      <c r="BA17" s="678"/>
      <c r="BB17" s="678"/>
      <c r="BC17" s="678"/>
      <c r="BD17" s="678"/>
      <c r="BE17" s="678"/>
      <c r="BF17" s="679"/>
      <c r="BG17" s="680" t="s">
        <v>181</v>
      </c>
      <c r="BH17" s="681"/>
      <c r="BI17" s="681"/>
      <c r="BJ17" s="681"/>
      <c r="BK17" s="681"/>
      <c r="BL17" s="681"/>
      <c r="BM17" s="681"/>
      <c r="BN17" s="682"/>
      <c r="BO17" s="713" t="s">
        <v>247</v>
      </c>
      <c r="BP17" s="713"/>
      <c r="BQ17" s="713"/>
      <c r="BR17" s="713"/>
      <c r="BS17" s="686" t="s">
        <v>181</v>
      </c>
      <c r="BT17" s="681"/>
      <c r="BU17" s="681"/>
      <c r="BV17" s="681"/>
      <c r="BW17" s="681"/>
      <c r="BX17" s="681"/>
      <c r="BY17" s="681"/>
      <c r="BZ17" s="681"/>
      <c r="CA17" s="681"/>
      <c r="CB17" s="726"/>
      <c r="CD17" s="727" t="s">
        <v>270</v>
      </c>
      <c r="CE17" s="724"/>
      <c r="CF17" s="724"/>
      <c r="CG17" s="724"/>
      <c r="CH17" s="724"/>
      <c r="CI17" s="724"/>
      <c r="CJ17" s="724"/>
      <c r="CK17" s="724"/>
      <c r="CL17" s="724"/>
      <c r="CM17" s="724"/>
      <c r="CN17" s="724"/>
      <c r="CO17" s="724"/>
      <c r="CP17" s="724"/>
      <c r="CQ17" s="725"/>
      <c r="CR17" s="680">
        <v>3513474</v>
      </c>
      <c r="CS17" s="681"/>
      <c r="CT17" s="681"/>
      <c r="CU17" s="681"/>
      <c r="CV17" s="681"/>
      <c r="CW17" s="681"/>
      <c r="CX17" s="681"/>
      <c r="CY17" s="682"/>
      <c r="CZ17" s="713">
        <v>6.3</v>
      </c>
      <c r="DA17" s="713"/>
      <c r="DB17" s="713"/>
      <c r="DC17" s="713"/>
      <c r="DD17" s="686" t="s">
        <v>247</v>
      </c>
      <c r="DE17" s="681"/>
      <c r="DF17" s="681"/>
      <c r="DG17" s="681"/>
      <c r="DH17" s="681"/>
      <c r="DI17" s="681"/>
      <c r="DJ17" s="681"/>
      <c r="DK17" s="681"/>
      <c r="DL17" s="681"/>
      <c r="DM17" s="681"/>
      <c r="DN17" s="681"/>
      <c r="DO17" s="681"/>
      <c r="DP17" s="682"/>
      <c r="DQ17" s="686">
        <v>3451627</v>
      </c>
      <c r="DR17" s="681"/>
      <c r="DS17" s="681"/>
      <c r="DT17" s="681"/>
      <c r="DU17" s="681"/>
      <c r="DV17" s="681"/>
      <c r="DW17" s="681"/>
      <c r="DX17" s="681"/>
      <c r="DY17" s="681"/>
      <c r="DZ17" s="681"/>
      <c r="EA17" s="681"/>
      <c r="EB17" s="681"/>
      <c r="EC17" s="726"/>
    </row>
    <row r="18" spans="2:133" ht="11.25" customHeight="1" x14ac:dyDescent="0.15">
      <c r="B18" s="677" t="s">
        <v>271</v>
      </c>
      <c r="C18" s="678"/>
      <c r="D18" s="678"/>
      <c r="E18" s="678"/>
      <c r="F18" s="678"/>
      <c r="G18" s="678"/>
      <c r="H18" s="678"/>
      <c r="I18" s="678"/>
      <c r="J18" s="678"/>
      <c r="K18" s="678"/>
      <c r="L18" s="678"/>
      <c r="M18" s="678"/>
      <c r="N18" s="678"/>
      <c r="O18" s="678"/>
      <c r="P18" s="678"/>
      <c r="Q18" s="679"/>
      <c r="R18" s="680">
        <v>119329</v>
      </c>
      <c r="S18" s="681"/>
      <c r="T18" s="681"/>
      <c r="U18" s="681"/>
      <c r="V18" s="681"/>
      <c r="W18" s="681"/>
      <c r="X18" s="681"/>
      <c r="Y18" s="682"/>
      <c r="Z18" s="713">
        <v>0.2</v>
      </c>
      <c r="AA18" s="713"/>
      <c r="AB18" s="713"/>
      <c r="AC18" s="713"/>
      <c r="AD18" s="714">
        <v>119329</v>
      </c>
      <c r="AE18" s="714"/>
      <c r="AF18" s="714"/>
      <c r="AG18" s="714"/>
      <c r="AH18" s="714"/>
      <c r="AI18" s="714"/>
      <c r="AJ18" s="714"/>
      <c r="AK18" s="714"/>
      <c r="AL18" s="683">
        <v>0.5</v>
      </c>
      <c r="AM18" s="684"/>
      <c r="AN18" s="684"/>
      <c r="AO18" s="715"/>
      <c r="AP18" s="677" t="s">
        <v>272</v>
      </c>
      <c r="AQ18" s="678"/>
      <c r="AR18" s="678"/>
      <c r="AS18" s="678"/>
      <c r="AT18" s="678"/>
      <c r="AU18" s="678"/>
      <c r="AV18" s="678"/>
      <c r="AW18" s="678"/>
      <c r="AX18" s="678"/>
      <c r="AY18" s="678"/>
      <c r="AZ18" s="678"/>
      <c r="BA18" s="678"/>
      <c r="BB18" s="678"/>
      <c r="BC18" s="678"/>
      <c r="BD18" s="678"/>
      <c r="BE18" s="678"/>
      <c r="BF18" s="679"/>
      <c r="BG18" s="680" t="s">
        <v>181</v>
      </c>
      <c r="BH18" s="681"/>
      <c r="BI18" s="681"/>
      <c r="BJ18" s="681"/>
      <c r="BK18" s="681"/>
      <c r="BL18" s="681"/>
      <c r="BM18" s="681"/>
      <c r="BN18" s="682"/>
      <c r="BO18" s="713" t="s">
        <v>181</v>
      </c>
      <c r="BP18" s="713"/>
      <c r="BQ18" s="713"/>
      <c r="BR18" s="713"/>
      <c r="BS18" s="686" t="s">
        <v>247</v>
      </c>
      <c r="BT18" s="681"/>
      <c r="BU18" s="681"/>
      <c r="BV18" s="681"/>
      <c r="BW18" s="681"/>
      <c r="BX18" s="681"/>
      <c r="BY18" s="681"/>
      <c r="BZ18" s="681"/>
      <c r="CA18" s="681"/>
      <c r="CB18" s="726"/>
      <c r="CD18" s="727" t="s">
        <v>273</v>
      </c>
      <c r="CE18" s="724"/>
      <c r="CF18" s="724"/>
      <c r="CG18" s="724"/>
      <c r="CH18" s="724"/>
      <c r="CI18" s="724"/>
      <c r="CJ18" s="724"/>
      <c r="CK18" s="724"/>
      <c r="CL18" s="724"/>
      <c r="CM18" s="724"/>
      <c r="CN18" s="724"/>
      <c r="CO18" s="724"/>
      <c r="CP18" s="724"/>
      <c r="CQ18" s="725"/>
      <c r="CR18" s="680" t="s">
        <v>181</v>
      </c>
      <c r="CS18" s="681"/>
      <c r="CT18" s="681"/>
      <c r="CU18" s="681"/>
      <c r="CV18" s="681"/>
      <c r="CW18" s="681"/>
      <c r="CX18" s="681"/>
      <c r="CY18" s="682"/>
      <c r="CZ18" s="713" t="s">
        <v>181</v>
      </c>
      <c r="DA18" s="713"/>
      <c r="DB18" s="713"/>
      <c r="DC18" s="713"/>
      <c r="DD18" s="686" t="s">
        <v>247</v>
      </c>
      <c r="DE18" s="681"/>
      <c r="DF18" s="681"/>
      <c r="DG18" s="681"/>
      <c r="DH18" s="681"/>
      <c r="DI18" s="681"/>
      <c r="DJ18" s="681"/>
      <c r="DK18" s="681"/>
      <c r="DL18" s="681"/>
      <c r="DM18" s="681"/>
      <c r="DN18" s="681"/>
      <c r="DO18" s="681"/>
      <c r="DP18" s="682"/>
      <c r="DQ18" s="686" t="s">
        <v>247</v>
      </c>
      <c r="DR18" s="681"/>
      <c r="DS18" s="681"/>
      <c r="DT18" s="681"/>
      <c r="DU18" s="681"/>
      <c r="DV18" s="681"/>
      <c r="DW18" s="681"/>
      <c r="DX18" s="681"/>
      <c r="DY18" s="681"/>
      <c r="DZ18" s="681"/>
      <c r="EA18" s="681"/>
      <c r="EB18" s="681"/>
      <c r="EC18" s="726"/>
    </row>
    <row r="19" spans="2:133" ht="11.25" customHeight="1" x14ac:dyDescent="0.15">
      <c r="B19" s="677" t="s">
        <v>274</v>
      </c>
      <c r="C19" s="678"/>
      <c r="D19" s="678"/>
      <c r="E19" s="678"/>
      <c r="F19" s="678"/>
      <c r="G19" s="678"/>
      <c r="H19" s="678"/>
      <c r="I19" s="678"/>
      <c r="J19" s="678"/>
      <c r="K19" s="678"/>
      <c r="L19" s="678"/>
      <c r="M19" s="678"/>
      <c r="N19" s="678"/>
      <c r="O19" s="678"/>
      <c r="P19" s="678"/>
      <c r="Q19" s="679"/>
      <c r="R19" s="680">
        <v>99332</v>
      </c>
      <c r="S19" s="681"/>
      <c r="T19" s="681"/>
      <c r="U19" s="681"/>
      <c r="V19" s="681"/>
      <c r="W19" s="681"/>
      <c r="X19" s="681"/>
      <c r="Y19" s="682"/>
      <c r="Z19" s="713">
        <v>0.2</v>
      </c>
      <c r="AA19" s="713"/>
      <c r="AB19" s="713"/>
      <c r="AC19" s="713"/>
      <c r="AD19" s="714">
        <v>99332</v>
      </c>
      <c r="AE19" s="714"/>
      <c r="AF19" s="714"/>
      <c r="AG19" s="714"/>
      <c r="AH19" s="714"/>
      <c r="AI19" s="714"/>
      <c r="AJ19" s="714"/>
      <c r="AK19" s="714"/>
      <c r="AL19" s="683">
        <v>0.4</v>
      </c>
      <c r="AM19" s="684"/>
      <c r="AN19" s="684"/>
      <c r="AO19" s="715"/>
      <c r="AP19" s="677" t="s">
        <v>275</v>
      </c>
      <c r="AQ19" s="678"/>
      <c r="AR19" s="678"/>
      <c r="AS19" s="678"/>
      <c r="AT19" s="678"/>
      <c r="AU19" s="678"/>
      <c r="AV19" s="678"/>
      <c r="AW19" s="678"/>
      <c r="AX19" s="678"/>
      <c r="AY19" s="678"/>
      <c r="AZ19" s="678"/>
      <c r="BA19" s="678"/>
      <c r="BB19" s="678"/>
      <c r="BC19" s="678"/>
      <c r="BD19" s="678"/>
      <c r="BE19" s="678"/>
      <c r="BF19" s="679"/>
      <c r="BG19" s="680">
        <v>1261924</v>
      </c>
      <c r="BH19" s="681"/>
      <c r="BI19" s="681"/>
      <c r="BJ19" s="681"/>
      <c r="BK19" s="681"/>
      <c r="BL19" s="681"/>
      <c r="BM19" s="681"/>
      <c r="BN19" s="682"/>
      <c r="BO19" s="713">
        <v>8</v>
      </c>
      <c r="BP19" s="713"/>
      <c r="BQ19" s="713"/>
      <c r="BR19" s="713"/>
      <c r="BS19" s="686" t="s">
        <v>247</v>
      </c>
      <c r="BT19" s="681"/>
      <c r="BU19" s="681"/>
      <c r="BV19" s="681"/>
      <c r="BW19" s="681"/>
      <c r="BX19" s="681"/>
      <c r="BY19" s="681"/>
      <c r="BZ19" s="681"/>
      <c r="CA19" s="681"/>
      <c r="CB19" s="726"/>
      <c r="CD19" s="727" t="s">
        <v>276</v>
      </c>
      <c r="CE19" s="724"/>
      <c r="CF19" s="724"/>
      <c r="CG19" s="724"/>
      <c r="CH19" s="724"/>
      <c r="CI19" s="724"/>
      <c r="CJ19" s="724"/>
      <c r="CK19" s="724"/>
      <c r="CL19" s="724"/>
      <c r="CM19" s="724"/>
      <c r="CN19" s="724"/>
      <c r="CO19" s="724"/>
      <c r="CP19" s="724"/>
      <c r="CQ19" s="725"/>
      <c r="CR19" s="680" t="s">
        <v>181</v>
      </c>
      <c r="CS19" s="681"/>
      <c r="CT19" s="681"/>
      <c r="CU19" s="681"/>
      <c r="CV19" s="681"/>
      <c r="CW19" s="681"/>
      <c r="CX19" s="681"/>
      <c r="CY19" s="682"/>
      <c r="CZ19" s="713" t="s">
        <v>247</v>
      </c>
      <c r="DA19" s="713"/>
      <c r="DB19" s="713"/>
      <c r="DC19" s="713"/>
      <c r="DD19" s="686" t="s">
        <v>247</v>
      </c>
      <c r="DE19" s="681"/>
      <c r="DF19" s="681"/>
      <c r="DG19" s="681"/>
      <c r="DH19" s="681"/>
      <c r="DI19" s="681"/>
      <c r="DJ19" s="681"/>
      <c r="DK19" s="681"/>
      <c r="DL19" s="681"/>
      <c r="DM19" s="681"/>
      <c r="DN19" s="681"/>
      <c r="DO19" s="681"/>
      <c r="DP19" s="682"/>
      <c r="DQ19" s="686" t="s">
        <v>247</v>
      </c>
      <c r="DR19" s="681"/>
      <c r="DS19" s="681"/>
      <c r="DT19" s="681"/>
      <c r="DU19" s="681"/>
      <c r="DV19" s="681"/>
      <c r="DW19" s="681"/>
      <c r="DX19" s="681"/>
      <c r="DY19" s="681"/>
      <c r="DZ19" s="681"/>
      <c r="EA19" s="681"/>
      <c r="EB19" s="681"/>
      <c r="EC19" s="726"/>
    </row>
    <row r="20" spans="2:133" ht="11.25" customHeight="1" x14ac:dyDescent="0.15">
      <c r="B20" s="677" t="s">
        <v>277</v>
      </c>
      <c r="C20" s="678"/>
      <c r="D20" s="678"/>
      <c r="E20" s="678"/>
      <c r="F20" s="678"/>
      <c r="G20" s="678"/>
      <c r="H20" s="678"/>
      <c r="I20" s="678"/>
      <c r="J20" s="678"/>
      <c r="K20" s="678"/>
      <c r="L20" s="678"/>
      <c r="M20" s="678"/>
      <c r="N20" s="678"/>
      <c r="O20" s="678"/>
      <c r="P20" s="678"/>
      <c r="Q20" s="679"/>
      <c r="R20" s="680">
        <v>12718</v>
      </c>
      <c r="S20" s="681"/>
      <c r="T20" s="681"/>
      <c r="U20" s="681"/>
      <c r="V20" s="681"/>
      <c r="W20" s="681"/>
      <c r="X20" s="681"/>
      <c r="Y20" s="682"/>
      <c r="Z20" s="713">
        <v>0</v>
      </c>
      <c r="AA20" s="713"/>
      <c r="AB20" s="713"/>
      <c r="AC20" s="713"/>
      <c r="AD20" s="714">
        <v>12718</v>
      </c>
      <c r="AE20" s="714"/>
      <c r="AF20" s="714"/>
      <c r="AG20" s="714"/>
      <c r="AH20" s="714"/>
      <c r="AI20" s="714"/>
      <c r="AJ20" s="714"/>
      <c r="AK20" s="714"/>
      <c r="AL20" s="683">
        <v>0.1</v>
      </c>
      <c r="AM20" s="684"/>
      <c r="AN20" s="684"/>
      <c r="AO20" s="715"/>
      <c r="AP20" s="677" t="s">
        <v>278</v>
      </c>
      <c r="AQ20" s="678"/>
      <c r="AR20" s="678"/>
      <c r="AS20" s="678"/>
      <c r="AT20" s="678"/>
      <c r="AU20" s="678"/>
      <c r="AV20" s="678"/>
      <c r="AW20" s="678"/>
      <c r="AX20" s="678"/>
      <c r="AY20" s="678"/>
      <c r="AZ20" s="678"/>
      <c r="BA20" s="678"/>
      <c r="BB20" s="678"/>
      <c r="BC20" s="678"/>
      <c r="BD20" s="678"/>
      <c r="BE20" s="678"/>
      <c r="BF20" s="679"/>
      <c r="BG20" s="680">
        <v>1261924</v>
      </c>
      <c r="BH20" s="681"/>
      <c r="BI20" s="681"/>
      <c r="BJ20" s="681"/>
      <c r="BK20" s="681"/>
      <c r="BL20" s="681"/>
      <c r="BM20" s="681"/>
      <c r="BN20" s="682"/>
      <c r="BO20" s="713">
        <v>8</v>
      </c>
      <c r="BP20" s="713"/>
      <c r="BQ20" s="713"/>
      <c r="BR20" s="713"/>
      <c r="BS20" s="686" t="s">
        <v>247</v>
      </c>
      <c r="BT20" s="681"/>
      <c r="BU20" s="681"/>
      <c r="BV20" s="681"/>
      <c r="BW20" s="681"/>
      <c r="BX20" s="681"/>
      <c r="BY20" s="681"/>
      <c r="BZ20" s="681"/>
      <c r="CA20" s="681"/>
      <c r="CB20" s="726"/>
      <c r="CD20" s="727" t="s">
        <v>279</v>
      </c>
      <c r="CE20" s="724"/>
      <c r="CF20" s="724"/>
      <c r="CG20" s="724"/>
      <c r="CH20" s="724"/>
      <c r="CI20" s="724"/>
      <c r="CJ20" s="724"/>
      <c r="CK20" s="724"/>
      <c r="CL20" s="724"/>
      <c r="CM20" s="724"/>
      <c r="CN20" s="724"/>
      <c r="CO20" s="724"/>
      <c r="CP20" s="724"/>
      <c r="CQ20" s="725"/>
      <c r="CR20" s="680">
        <v>55484099</v>
      </c>
      <c r="CS20" s="681"/>
      <c r="CT20" s="681"/>
      <c r="CU20" s="681"/>
      <c r="CV20" s="681"/>
      <c r="CW20" s="681"/>
      <c r="CX20" s="681"/>
      <c r="CY20" s="682"/>
      <c r="CZ20" s="713">
        <v>100</v>
      </c>
      <c r="DA20" s="713"/>
      <c r="DB20" s="713"/>
      <c r="DC20" s="713"/>
      <c r="DD20" s="686">
        <v>3817805</v>
      </c>
      <c r="DE20" s="681"/>
      <c r="DF20" s="681"/>
      <c r="DG20" s="681"/>
      <c r="DH20" s="681"/>
      <c r="DI20" s="681"/>
      <c r="DJ20" s="681"/>
      <c r="DK20" s="681"/>
      <c r="DL20" s="681"/>
      <c r="DM20" s="681"/>
      <c r="DN20" s="681"/>
      <c r="DO20" s="681"/>
      <c r="DP20" s="682"/>
      <c r="DQ20" s="686">
        <v>27125373</v>
      </c>
      <c r="DR20" s="681"/>
      <c r="DS20" s="681"/>
      <c r="DT20" s="681"/>
      <c r="DU20" s="681"/>
      <c r="DV20" s="681"/>
      <c r="DW20" s="681"/>
      <c r="DX20" s="681"/>
      <c r="DY20" s="681"/>
      <c r="DZ20" s="681"/>
      <c r="EA20" s="681"/>
      <c r="EB20" s="681"/>
      <c r="EC20" s="726"/>
    </row>
    <row r="21" spans="2:133" ht="11.25" customHeight="1" x14ac:dyDescent="0.15">
      <c r="B21" s="677" t="s">
        <v>280</v>
      </c>
      <c r="C21" s="678"/>
      <c r="D21" s="678"/>
      <c r="E21" s="678"/>
      <c r="F21" s="678"/>
      <c r="G21" s="678"/>
      <c r="H21" s="678"/>
      <c r="I21" s="678"/>
      <c r="J21" s="678"/>
      <c r="K21" s="678"/>
      <c r="L21" s="678"/>
      <c r="M21" s="678"/>
      <c r="N21" s="678"/>
      <c r="O21" s="678"/>
      <c r="P21" s="678"/>
      <c r="Q21" s="679"/>
      <c r="R21" s="680">
        <v>7279</v>
      </c>
      <c r="S21" s="681"/>
      <c r="T21" s="681"/>
      <c r="U21" s="681"/>
      <c r="V21" s="681"/>
      <c r="W21" s="681"/>
      <c r="X21" s="681"/>
      <c r="Y21" s="682"/>
      <c r="Z21" s="713">
        <v>0</v>
      </c>
      <c r="AA21" s="713"/>
      <c r="AB21" s="713"/>
      <c r="AC21" s="713"/>
      <c r="AD21" s="714">
        <v>7279</v>
      </c>
      <c r="AE21" s="714"/>
      <c r="AF21" s="714"/>
      <c r="AG21" s="714"/>
      <c r="AH21" s="714"/>
      <c r="AI21" s="714"/>
      <c r="AJ21" s="714"/>
      <c r="AK21" s="714"/>
      <c r="AL21" s="683">
        <v>0</v>
      </c>
      <c r="AM21" s="684"/>
      <c r="AN21" s="684"/>
      <c r="AO21" s="715"/>
      <c r="AP21" s="775" t="s">
        <v>281</v>
      </c>
      <c r="AQ21" s="782"/>
      <c r="AR21" s="782"/>
      <c r="AS21" s="782"/>
      <c r="AT21" s="782"/>
      <c r="AU21" s="782"/>
      <c r="AV21" s="782"/>
      <c r="AW21" s="782"/>
      <c r="AX21" s="782"/>
      <c r="AY21" s="782"/>
      <c r="AZ21" s="782"/>
      <c r="BA21" s="782"/>
      <c r="BB21" s="782"/>
      <c r="BC21" s="782"/>
      <c r="BD21" s="782"/>
      <c r="BE21" s="782"/>
      <c r="BF21" s="777"/>
      <c r="BG21" s="680">
        <v>5663</v>
      </c>
      <c r="BH21" s="681"/>
      <c r="BI21" s="681"/>
      <c r="BJ21" s="681"/>
      <c r="BK21" s="681"/>
      <c r="BL21" s="681"/>
      <c r="BM21" s="681"/>
      <c r="BN21" s="682"/>
      <c r="BO21" s="713">
        <v>0</v>
      </c>
      <c r="BP21" s="713"/>
      <c r="BQ21" s="713"/>
      <c r="BR21" s="713"/>
      <c r="BS21" s="686" t="s">
        <v>181</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282</v>
      </c>
      <c r="C22" s="678"/>
      <c r="D22" s="678"/>
      <c r="E22" s="678"/>
      <c r="F22" s="678"/>
      <c r="G22" s="678"/>
      <c r="H22" s="678"/>
      <c r="I22" s="678"/>
      <c r="J22" s="678"/>
      <c r="K22" s="678"/>
      <c r="L22" s="678"/>
      <c r="M22" s="678"/>
      <c r="N22" s="678"/>
      <c r="O22" s="678"/>
      <c r="P22" s="678"/>
      <c r="Q22" s="679"/>
      <c r="R22" s="680">
        <v>5956598</v>
      </c>
      <c r="S22" s="681"/>
      <c r="T22" s="681"/>
      <c r="U22" s="681"/>
      <c r="V22" s="681"/>
      <c r="W22" s="681"/>
      <c r="X22" s="681"/>
      <c r="Y22" s="682"/>
      <c r="Z22" s="713">
        <v>10.5</v>
      </c>
      <c r="AA22" s="713"/>
      <c r="AB22" s="713"/>
      <c r="AC22" s="713"/>
      <c r="AD22" s="714">
        <v>5123209</v>
      </c>
      <c r="AE22" s="714"/>
      <c r="AF22" s="714"/>
      <c r="AG22" s="714"/>
      <c r="AH22" s="714"/>
      <c r="AI22" s="714"/>
      <c r="AJ22" s="714"/>
      <c r="AK22" s="714"/>
      <c r="AL22" s="683">
        <v>22.2</v>
      </c>
      <c r="AM22" s="684"/>
      <c r="AN22" s="684"/>
      <c r="AO22" s="715"/>
      <c r="AP22" s="775" t="s">
        <v>283</v>
      </c>
      <c r="AQ22" s="782"/>
      <c r="AR22" s="782"/>
      <c r="AS22" s="782"/>
      <c r="AT22" s="782"/>
      <c r="AU22" s="782"/>
      <c r="AV22" s="782"/>
      <c r="AW22" s="782"/>
      <c r="AX22" s="782"/>
      <c r="AY22" s="782"/>
      <c r="AZ22" s="782"/>
      <c r="BA22" s="782"/>
      <c r="BB22" s="782"/>
      <c r="BC22" s="782"/>
      <c r="BD22" s="782"/>
      <c r="BE22" s="782"/>
      <c r="BF22" s="777"/>
      <c r="BG22" s="680" t="s">
        <v>181</v>
      </c>
      <c r="BH22" s="681"/>
      <c r="BI22" s="681"/>
      <c r="BJ22" s="681"/>
      <c r="BK22" s="681"/>
      <c r="BL22" s="681"/>
      <c r="BM22" s="681"/>
      <c r="BN22" s="682"/>
      <c r="BO22" s="713" t="s">
        <v>181</v>
      </c>
      <c r="BP22" s="713"/>
      <c r="BQ22" s="713"/>
      <c r="BR22" s="713"/>
      <c r="BS22" s="686" t="s">
        <v>181</v>
      </c>
      <c r="BT22" s="681"/>
      <c r="BU22" s="681"/>
      <c r="BV22" s="681"/>
      <c r="BW22" s="681"/>
      <c r="BX22" s="681"/>
      <c r="BY22" s="681"/>
      <c r="BZ22" s="681"/>
      <c r="CA22" s="681"/>
      <c r="CB22" s="726"/>
      <c r="CD22" s="784" t="s">
        <v>284</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285</v>
      </c>
      <c r="C23" s="678"/>
      <c r="D23" s="678"/>
      <c r="E23" s="678"/>
      <c r="F23" s="678"/>
      <c r="G23" s="678"/>
      <c r="H23" s="678"/>
      <c r="I23" s="678"/>
      <c r="J23" s="678"/>
      <c r="K23" s="678"/>
      <c r="L23" s="678"/>
      <c r="M23" s="678"/>
      <c r="N23" s="678"/>
      <c r="O23" s="678"/>
      <c r="P23" s="678"/>
      <c r="Q23" s="679"/>
      <c r="R23" s="680">
        <v>5123209</v>
      </c>
      <c r="S23" s="681"/>
      <c r="T23" s="681"/>
      <c r="U23" s="681"/>
      <c r="V23" s="681"/>
      <c r="W23" s="681"/>
      <c r="X23" s="681"/>
      <c r="Y23" s="682"/>
      <c r="Z23" s="713">
        <v>9</v>
      </c>
      <c r="AA23" s="713"/>
      <c r="AB23" s="713"/>
      <c r="AC23" s="713"/>
      <c r="AD23" s="714">
        <v>5123209</v>
      </c>
      <c r="AE23" s="714"/>
      <c r="AF23" s="714"/>
      <c r="AG23" s="714"/>
      <c r="AH23" s="714"/>
      <c r="AI23" s="714"/>
      <c r="AJ23" s="714"/>
      <c r="AK23" s="714"/>
      <c r="AL23" s="683">
        <v>22.2</v>
      </c>
      <c r="AM23" s="684"/>
      <c r="AN23" s="684"/>
      <c r="AO23" s="715"/>
      <c r="AP23" s="775" t="s">
        <v>286</v>
      </c>
      <c r="AQ23" s="782"/>
      <c r="AR23" s="782"/>
      <c r="AS23" s="782"/>
      <c r="AT23" s="782"/>
      <c r="AU23" s="782"/>
      <c r="AV23" s="782"/>
      <c r="AW23" s="782"/>
      <c r="AX23" s="782"/>
      <c r="AY23" s="782"/>
      <c r="AZ23" s="782"/>
      <c r="BA23" s="782"/>
      <c r="BB23" s="782"/>
      <c r="BC23" s="782"/>
      <c r="BD23" s="782"/>
      <c r="BE23" s="782"/>
      <c r="BF23" s="777"/>
      <c r="BG23" s="680">
        <v>1256261</v>
      </c>
      <c r="BH23" s="681"/>
      <c r="BI23" s="681"/>
      <c r="BJ23" s="681"/>
      <c r="BK23" s="681"/>
      <c r="BL23" s="681"/>
      <c r="BM23" s="681"/>
      <c r="BN23" s="682"/>
      <c r="BO23" s="713">
        <v>7.9</v>
      </c>
      <c r="BP23" s="713"/>
      <c r="BQ23" s="713"/>
      <c r="BR23" s="713"/>
      <c r="BS23" s="686" t="s">
        <v>247</v>
      </c>
      <c r="BT23" s="681"/>
      <c r="BU23" s="681"/>
      <c r="BV23" s="681"/>
      <c r="BW23" s="681"/>
      <c r="BX23" s="681"/>
      <c r="BY23" s="681"/>
      <c r="BZ23" s="681"/>
      <c r="CA23" s="681"/>
      <c r="CB23" s="726"/>
      <c r="CD23" s="784" t="s">
        <v>225</v>
      </c>
      <c r="CE23" s="785"/>
      <c r="CF23" s="785"/>
      <c r="CG23" s="785"/>
      <c r="CH23" s="785"/>
      <c r="CI23" s="785"/>
      <c r="CJ23" s="785"/>
      <c r="CK23" s="785"/>
      <c r="CL23" s="785"/>
      <c r="CM23" s="785"/>
      <c r="CN23" s="785"/>
      <c r="CO23" s="785"/>
      <c r="CP23" s="785"/>
      <c r="CQ23" s="786"/>
      <c r="CR23" s="784" t="s">
        <v>287</v>
      </c>
      <c r="CS23" s="785"/>
      <c r="CT23" s="785"/>
      <c r="CU23" s="785"/>
      <c r="CV23" s="785"/>
      <c r="CW23" s="785"/>
      <c r="CX23" s="785"/>
      <c r="CY23" s="786"/>
      <c r="CZ23" s="784" t="s">
        <v>288</v>
      </c>
      <c r="DA23" s="785"/>
      <c r="DB23" s="785"/>
      <c r="DC23" s="786"/>
      <c r="DD23" s="784" t="s">
        <v>289</v>
      </c>
      <c r="DE23" s="785"/>
      <c r="DF23" s="785"/>
      <c r="DG23" s="785"/>
      <c r="DH23" s="785"/>
      <c r="DI23" s="785"/>
      <c r="DJ23" s="785"/>
      <c r="DK23" s="786"/>
      <c r="DL23" s="793" t="s">
        <v>290</v>
      </c>
      <c r="DM23" s="794"/>
      <c r="DN23" s="794"/>
      <c r="DO23" s="794"/>
      <c r="DP23" s="794"/>
      <c r="DQ23" s="794"/>
      <c r="DR23" s="794"/>
      <c r="DS23" s="794"/>
      <c r="DT23" s="794"/>
      <c r="DU23" s="794"/>
      <c r="DV23" s="795"/>
      <c r="DW23" s="784" t="s">
        <v>291</v>
      </c>
      <c r="DX23" s="785"/>
      <c r="DY23" s="785"/>
      <c r="DZ23" s="785"/>
      <c r="EA23" s="785"/>
      <c r="EB23" s="785"/>
      <c r="EC23" s="786"/>
    </row>
    <row r="24" spans="2:133" ht="11.25" customHeight="1" x14ac:dyDescent="0.15">
      <c r="B24" s="677" t="s">
        <v>292</v>
      </c>
      <c r="C24" s="678"/>
      <c r="D24" s="678"/>
      <c r="E24" s="678"/>
      <c r="F24" s="678"/>
      <c r="G24" s="678"/>
      <c r="H24" s="678"/>
      <c r="I24" s="678"/>
      <c r="J24" s="678"/>
      <c r="K24" s="678"/>
      <c r="L24" s="678"/>
      <c r="M24" s="678"/>
      <c r="N24" s="678"/>
      <c r="O24" s="678"/>
      <c r="P24" s="678"/>
      <c r="Q24" s="679"/>
      <c r="R24" s="680">
        <v>833389</v>
      </c>
      <c r="S24" s="681"/>
      <c r="T24" s="681"/>
      <c r="U24" s="681"/>
      <c r="V24" s="681"/>
      <c r="W24" s="681"/>
      <c r="X24" s="681"/>
      <c r="Y24" s="682"/>
      <c r="Z24" s="713">
        <v>1.5</v>
      </c>
      <c r="AA24" s="713"/>
      <c r="AB24" s="713"/>
      <c r="AC24" s="713"/>
      <c r="AD24" s="714" t="s">
        <v>247</v>
      </c>
      <c r="AE24" s="714"/>
      <c r="AF24" s="714"/>
      <c r="AG24" s="714"/>
      <c r="AH24" s="714"/>
      <c r="AI24" s="714"/>
      <c r="AJ24" s="714"/>
      <c r="AK24" s="714"/>
      <c r="AL24" s="683" t="s">
        <v>247</v>
      </c>
      <c r="AM24" s="684"/>
      <c r="AN24" s="684"/>
      <c r="AO24" s="715"/>
      <c r="AP24" s="775" t="s">
        <v>293</v>
      </c>
      <c r="AQ24" s="782"/>
      <c r="AR24" s="782"/>
      <c r="AS24" s="782"/>
      <c r="AT24" s="782"/>
      <c r="AU24" s="782"/>
      <c r="AV24" s="782"/>
      <c r="AW24" s="782"/>
      <c r="AX24" s="782"/>
      <c r="AY24" s="782"/>
      <c r="AZ24" s="782"/>
      <c r="BA24" s="782"/>
      <c r="BB24" s="782"/>
      <c r="BC24" s="782"/>
      <c r="BD24" s="782"/>
      <c r="BE24" s="782"/>
      <c r="BF24" s="777"/>
      <c r="BG24" s="680" t="s">
        <v>181</v>
      </c>
      <c r="BH24" s="681"/>
      <c r="BI24" s="681"/>
      <c r="BJ24" s="681"/>
      <c r="BK24" s="681"/>
      <c r="BL24" s="681"/>
      <c r="BM24" s="681"/>
      <c r="BN24" s="682"/>
      <c r="BO24" s="713" t="s">
        <v>247</v>
      </c>
      <c r="BP24" s="713"/>
      <c r="BQ24" s="713"/>
      <c r="BR24" s="713"/>
      <c r="BS24" s="686" t="s">
        <v>181</v>
      </c>
      <c r="BT24" s="681"/>
      <c r="BU24" s="681"/>
      <c r="BV24" s="681"/>
      <c r="BW24" s="681"/>
      <c r="BX24" s="681"/>
      <c r="BY24" s="681"/>
      <c r="BZ24" s="681"/>
      <c r="CA24" s="681"/>
      <c r="CB24" s="726"/>
      <c r="CD24" s="738" t="s">
        <v>294</v>
      </c>
      <c r="CE24" s="739"/>
      <c r="CF24" s="739"/>
      <c r="CG24" s="739"/>
      <c r="CH24" s="739"/>
      <c r="CI24" s="739"/>
      <c r="CJ24" s="739"/>
      <c r="CK24" s="739"/>
      <c r="CL24" s="739"/>
      <c r="CM24" s="739"/>
      <c r="CN24" s="739"/>
      <c r="CO24" s="739"/>
      <c r="CP24" s="739"/>
      <c r="CQ24" s="740"/>
      <c r="CR24" s="735">
        <v>22853739</v>
      </c>
      <c r="CS24" s="736"/>
      <c r="CT24" s="736"/>
      <c r="CU24" s="736"/>
      <c r="CV24" s="736"/>
      <c r="CW24" s="736"/>
      <c r="CX24" s="736"/>
      <c r="CY24" s="779"/>
      <c r="CZ24" s="780">
        <v>41.2</v>
      </c>
      <c r="DA24" s="751"/>
      <c r="DB24" s="751"/>
      <c r="DC24" s="783"/>
      <c r="DD24" s="778">
        <v>13947613</v>
      </c>
      <c r="DE24" s="736"/>
      <c r="DF24" s="736"/>
      <c r="DG24" s="736"/>
      <c r="DH24" s="736"/>
      <c r="DI24" s="736"/>
      <c r="DJ24" s="736"/>
      <c r="DK24" s="779"/>
      <c r="DL24" s="778">
        <v>13617008</v>
      </c>
      <c r="DM24" s="736"/>
      <c r="DN24" s="736"/>
      <c r="DO24" s="736"/>
      <c r="DP24" s="736"/>
      <c r="DQ24" s="736"/>
      <c r="DR24" s="736"/>
      <c r="DS24" s="736"/>
      <c r="DT24" s="736"/>
      <c r="DU24" s="736"/>
      <c r="DV24" s="779"/>
      <c r="DW24" s="780">
        <v>55.5</v>
      </c>
      <c r="DX24" s="751"/>
      <c r="DY24" s="751"/>
      <c r="DZ24" s="751"/>
      <c r="EA24" s="751"/>
      <c r="EB24" s="751"/>
      <c r="EC24" s="781"/>
    </row>
    <row r="25" spans="2:133" ht="11.25" customHeight="1" x14ac:dyDescent="0.15">
      <c r="B25" s="677" t="s">
        <v>295</v>
      </c>
      <c r="C25" s="678"/>
      <c r="D25" s="678"/>
      <c r="E25" s="678"/>
      <c r="F25" s="678"/>
      <c r="G25" s="678"/>
      <c r="H25" s="678"/>
      <c r="I25" s="678"/>
      <c r="J25" s="678"/>
      <c r="K25" s="678"/>
      <c r="L25" s="678"/>
      <c r="M25" s="678"/>
      <c r="N25" s="678"/>
      <c r="O25" s="678"/>
      <c r="P25" s="678"/>
      <c r="Q25" s="679"/>
      <c r="R25" s="680" t="s">
        <v>247</v>
      </c>
      <c r="S25" s="681"/>
      <c r="T25" s="681"/>
      <c r="U25" s="681"/>
      <c r="V25" s="681"/>
      <c r="W25" s="681"/>
      <c r="X25" s="681"/>
      <c r="Y25" s="682"/>
      <c r="Z25" s="713" t="s">
        <v>247</v>
      </c>
      <c r="AA25" s="713"/>
      <c r="AB25" s="713"/>
      <c r="AC25" s="713"/>
      <c r="AD25" s="714" t="s">
        <v>181</v>
      </c>
      <c r="AE25" s="714"/>
      <c r="AF25" s="714"/>
      <c r="AG25" s="714"/>
      <c r="AH25" s="714"/>
      <c r="AI25" s="714"/>
      <c r="AJ25" s="714"/>
      <c r="AK25" s="714"/>
      <c r="AL25" s="683" t="s">
        <v>181</v>
      </c>
      <c r="AM25" s="684"/>
      <c r="AN25" s="684"/>
      <c r="AO25" s="715"/>
      <c r="AP25" s="775" t="s">
        <v>296</v>
      </c>
      <c r="AQ25" s="782"/>
      <c r="AR25" s="782"/>
      <c r="AS25" s="782"/>
      <c r="AT25" s="782"/>
      <c r="AU25" s="782"/>
      <c r="AV25" s="782"/>
      <c r="AW25" s="782"/>
      <c r="AX25" s="782"/>
      <c r="AY25" s="782"/>
      <c r="AZ25" s="782"/>
      <c r="BA25" s="782"/>
      <c r="BB25" s="782"/>
      <c r="BC25" s="782"/>
      <c r="BD25" s="782"/>
      <c r="BE25" s="782"/>
      <c r="BF25" s="777"/>
      <c r="BG25" s="680" t="s">
        <v>181</v>
      </c>
      <c r="BH25" s="681"/>
      <c r="BI25" s="681"/>
      <c r="BJ25" s="681"/>
      <c r="BK25" s="681"/>
      <c r="BL25" s="681"/>
      <c r="BM25" s="681"/>
      <c r="BN25" s="682"/>
      <c r="BO25" s="713" t="s">
        <v>181</v>
      </c>
      <c r="BP25" s="713"/>
      <c r="BQ25" s="713"/>
      <c r="BR25" s="713"/>
      <c r="BS25" s="686" t="s">
        <v>181</v>
      </c>
      <c r="BT25" s="681"/>
      <c r="BU25" s="681"/>
      <c r="BV25" s="681"/>
      <c r="BW25" s="681"/>
      <c r="BX25" s="681"/>
      <c r="BY25" s="681"/>
      <c r="BZ25" s="681"/>
      <c r="CA25" s="681"/>
      <c r="CB25" s="726"/>
      <c r="CD25" s="727" t="s">
        <v>297</v>
      </c>
      <c r="CE25" s="724"/>
      <c r="CF25" s="724"/>
      <c r="CG25" s="724"/>
      <c r="CH25" s="724"/>
      <c r="CI25" s="724"/>
      <c r="CJ25" s="724"/>
      <c r="CK25" s="724"/>
      <c r="CL25" s="724"/>
      <c r="CM25" s="724"/>
      <c r="CN25" s="724"/>
      <c r="CO25" s="724"/>
      <c r="CP25" s="724"/>
      <c r="CQ25" s="725"/>
      <c r="CR25" s="680">
        <v>8082545</v>
      </c>
      <c r="CS25" s="699"/>
      <c r="CT25" s="699"/>
      <c r="CU25" s="699"/>
      <c r="CV25" s="699"/>
      <c r="CW25" s="699"/>
      <c r="CX25" s="699"/>
      <c r="CY25" s="700"/>
      <c r="CZ25" s="683">
        <v>14.6</v>
      </c>
      <c r="DA25" s="701"/>
      <c r="DB25" s="701"/>
      <c r="DC25" s="702"/>
      <c r="DD25" s="686">
        <v>7453767</v>
      </c>
      <c r="DE25" s="699"/>
      <c r="DF25" s="699"/>
      <c r="DG25" s="699"/>
      <c r="DH25" s="699"/>
      <c r="DI25" s="699"/>
      <c r="DJ25" s="699"/>
      <c r="DK25" s="700"/>
      <c r="DL25" s="686">
        <v>7215676</v>
      </c>
      <c r="DM25" s="699"/>
      <c r="DN25" s="699"/>
      <c r="DO25" s="699"/>
      <c r="DP25" s="699"/>
      <c r="DQ25" s="699"/>
      <c r="DR25" s="699"/>
      <c r="DS25" s="699"/>
      <c r="DT25" s="699"/>
      <c r="DU25" s="699"/>
      <c r="DV25" s="700"/>
      <c r="DW25" s="683">
        <v>29.4</v>
      </c>
      <c r="DX25" s="701"/>
      <c r="DY25" s="701"/>
      <c r="DZ25" s="701"/>
      <c r="EA25" s="701"/>
      <c r="EB25" s="701"/>
      <c r="EC25" s="719"/>
    </row>
    <row r="26" spans="2:133" ht="11.25" customHeight="1" x14ac:dyDescent="0.15">
      <c r="B26" s="677" t="s">
        <v>298</v>
      </c>
      <c r="C26" s="678"/>
      <c r="D26" s="678"/>
      <c r="E26" s="678"/>
      <c r="F26" s="678"/>
      <c r="G26" s="678"/>
      <c r="H26" s="678"/>
      <c r="I26" s="678"/>
      <c r="J26" s="678"/>
      <c r="K26" s="678"/>
      <c r="L26" s="678"/>
      <c r="M26" s="678"/>
      <c r="N26" s="678"/>
      <c r="O26" s="678"/>
      <c r="P26" s="678"/>
      <c r="Q26" s="679"/>
      <c r="R26" s="680">
        <v>25010640</v>
      </c>
      <c r="S26" s="681"/>
      <c r="T26" s="681"/>
      <c r="U26" s="681"/>
      <c r="V26" s="681"/>
      <c r="W26" s="681"/>
      <c r="X26" s="681"/>
      <c r="Y26" s="682"/>
      <c r="Z26" s="713">
        <v>44</v>
      </c>
      <c r="AA26" s="713"/>
      <c r="AB26" s="713"/>
      <c r="AC26" s="713"/>
      <c r="AD26" s="714">
        <v>22920990</v>
      </c>
      <c r="AE26" s="714"/>
      <c r="AF26" s="714"/>
      <c r="AG26" s="714"/>
      <c r="AH26" s="714"/>
      <c r="AI26" s="714"/>
      <c r="AJ26" s="714"/>
      <c r="AK26" s="714"/>
      <c r="AL26" s="683">
        <v>99.2</v>
      </c>
      <c r="AM26" s="684"/>
      <c r="AN26" s="684"/>
      <c r="AO26" s="715"/>
      <c r="AP26" s="775" t="s">
        <v>299</v>
      </c>
      <c r="AQ26" s="776"/>
      <c r="AR26" s="776"/>
      <c r="AS26" s="776"/>
      <c r="AT26" s="776"/>
      <c r="AU26" s="776"/>
      <c r="AV26" s="776"/>
      <c r="AW26" s="776"/>
      <c r="AX26" s="776"/>
      <c r="AY26" s="776"/>
      <c r="AZ26" s="776"/>
      <c r="BA26" s="776"/>
      <c r="BB26" s="776"/>
      <c r="BC26" s="776"/>
      <c r="BD26" s="776"/>
      <c r="BE26" s="776"/>
      <c r="BF26" s="777"/>
      <c r="BG26" s="680" t="s">
        <v>181</v>
      </c>
      <c r="BH26" s="681"/>
      <c r="BI26" s="681"/>
      <c r="BJ26" s="681"/>
      <c r="BK26" s="681"/>
      <c r="BL26" s="681"/>
      <c r="BM26" s="681"/>
      <c r="BN26" s="682"/>
      <c r="BO26" s="713" t="s">
        <v>181</v>
      </c>
      <c r="BP26" s="713"/>
      <c r="BQ26" s="713"/>
      <c r="BR26" s="713"/>
      <c r="BS26" s="686" t="s">
        <v>247</v>
      </c>
      <c r="BT26" s="681"/>
      <c r="BU26" s="681"/>
      <c r="BV26" s="681"/>
      <c r="BW26" s="681"/>
      <c r="BX26" s="681"/>
      <c r="BY26" s="681"/>
      <c r="BZ26" s="681"/>
      <c r="CA26" s="681"/>
      <c r="CB26" s="726"/>
      <c r="CD26" s="727" t="s">
        <v>300</v>
      </c>
      <c r="CE26" s="724"/>
      <c r="CF26" s="724"/>
      <c r="CG26" s="724"/>
      <c r="CH26" s="724"/>
      <c r="CI26" s="724"/>
      <c r="CJ26" s="724"/>
      <c r="CK26" s="724"/>
      <c r="CL26" s="724"/>
      <c r="CM26" s="724"/>
      <c r="CN26" s="724"/>
      <c r="CO26" s="724"/>
      <c r="CP26" s="724"/>
      <c r="CQ26" s="725"/>
      <c r="CR26" s="680">
        <v>5230240</v>
      </c>
      <c r="CS26" s="681"/>
      <c r="CT26" s="681"/>
      <c r="CU26" s="681"/>
      <c r="CV26" s="681"/>
      <c r="CW26" s="681"/>
      <c r="CX26" s="681"/>
      <c r="CY26" s="682"/>
      <c r="CZ26" s="683">
        <v>9.4</v>
      </c>
      <c r="DA26" s="701"/>
      <c r="DB26" s="701"/>
      <c r="DC26" s="702"/>
      <c r="DD26" s="686">
        <v>4901746</v>
      </c>
      <c r="DE26" s="681"/>
      <c r="DF26" s="681"/>
      <c r="DG26" s="681"/>
      <c r="DH26" s="681"/>
      <c r="DI26" s="681"/>
      <c r="DJ26" s="681"/>
      <c r="DK26" s="682"/>
      <c r="DL26" s="686" t="s">
        <v>181</v>
      </c>
      <c r="DM26" s="681"/>
      <c r="DN26" s="681"/>
      <c r="DO26" s="681"/>
      <c r="DP26" s="681"/>
      <c r="DQ26" s="681"/>
      <c r="DR26" s="681"/>
      <c r="DS26" s="681"/>
      <c r="DT26" s="681"/>
      <c r="DU26" s="681"/>
      <c r="DV26" s="682"/>
      <c r="DW26" s="683" t="s">
        <v>181</v>
      </c>
      <c r="DX26" s="701"/>
      <c r="DY26" s="701"/>
      <c r="DZ26" s="701"/>
      <c r="EA26" s="701"/>
      <c r="EB26" s="701"/>
      <c r="EC26" s="719"/>
    </row>
    <row r="27" spans="2:133" ht="11.25" customHeight="1" x14ac:dyDescent="0.15">
      <c r="B27" s="677" t="s">
        <v>301</v>
      </c>
      <c r="C27" s="678"/>
      <c r="D27" s="678"/>
      <c r="E27" s="678"/>
      <c r="F27" s="678"/>
      <c r="G27" s="678"/>
      <c r="H27" s="678"/>
      <c r="I27" s="678"/>
      <c r="J27" s="678"/>
      <c r="K27" s="678"/>
      <c r="L27" s="678"/>
      <c r="M27" s="678"/>
      <c r="N27" s="678"/>
      <c r="O27" s="678"/>
      <c r="P27" s="678"/>
      <c r="Q27" s="679"/>
      <c r="R27" s="680">
        <v>15454</v>
      </c>
      <c r="S27" s="681"/>
      <c r="T27" s="681"/>
      <c r="U27" s="681"/>
      <c r="V27" s="681"/>
      <c r="W27" s="681"/>
      <c r="X27" s="681"/>
      <c r="Y27" s="682"/>
      <c r="Z27" s="713">
        <v>0</v>
      </c>
      <c r="AA27" s="713"/>
      <c r="AB27" s="713"/>
      <c r="AC27" s="713"/>
      <c r="AD27" s="714">
        <v>15454</v>
      </c>
      <c r="AE27" s="714"/>
      <c r="AF27" s="714"/>
      <c r="AG27" s="714"/>
      <c r="AH27" s="714"/>
      <c r="AI27" s="714"/>
      <c r="AJ27" s="714"/>
      <c r="AK27" s="714"/>
      <c r="AL27" s="683">
        <v>0.1</v>
      </c>
      <c r="AM27" s="684"/>
      <c r="AN27" s="684"/>
      <c r="AO27" s="715"/>
      <c r="AP27" s="677" t="s">
        <v>302</v>
      </c>
      <c r="AQ27" s="678"/>
      <c r="AR27" s="678"/>
      <c r="AS27" s="678"/>
      <c r="AT27" s="678"/>
      <c r="AU27" s="678"/>
      <c r="AV27" s="678"/>
      <c r="AW27" s="678"/>
      <c r="AX27" s="678"/>
      <c r="AY27" s="678"/>
      <c r="AZ27" s="678"/>
      <c r="BA27" s="678"/>
      <c r="BB27" s="678"/>
      <c r="BC27" s="678"/>
      <c r="BD27" s="678"/>
      <c r="BE27" s="678"/>
      <c r="BF27" s="679"/>
      <c r="BG27" s="680">
        <v>15824864</v>
      </c>
      <c r="BH27" s="681"/>
      <c r="BI27" s="681"/>
      <c r="BJ27" s="681"/>
      <c r="BK27" s="681"/>
      <c r="BL27" s="681"/>
      <c r="BM27" s="681"/>
      <c r="BN27" s="682"/>
      <c r="BO27" s="713">
        <v>100</v>
      </c>
      <c r="BP27" s="713"/>
      <c r="BQ27" s="713"/>
      <c r="BR27" s="713"/>
      <c r="BS27" s="686">
        <v>114615</v>
      </c>
      <c r="BT27" s="681"/>
      <c r="BU27" s="681"/>
      <c r="BV27" s="681"/>
      <c r="BW27" s="681"/>
      <c r="BX27" s="681"/>
      <c r="BY27" s="681"/>
      <c r="BZ27" s="681"/>
      <c r="CA27" s="681"/>
      <c r="CB27" s="726"/>
      <c r="CD27" s="727" t="s">
        <v>303</v>
      </c>
      <c r="CE27" s="724"/>
      <c r="CF27" s="724"/>
      <c r="CG27" s="724"/>
      <c r="CH27" s="724"/>
      <c r="CI27" s="724"/>
      <c r="CJ27" s="724"/>
      <c r="CK27" s="724"/>
      <c r="CL27" s="724"/>
      <c r="CM27" s="724"/>
      <c r="CN27" s="724"/>
      <c r="CO27" s="724"/>
      <c r="CP27" s="724"/>
      <c r="CQ27" s="725"/>
      <c r="CR27" s="680">
        <v>11257720</v>
      </c>
      <c r="CS27" s="699"/>
      <c r="CT27" s="699"/>
      <c r="CU27" s="699"/>
      <c r="CV27" s="699"/>
      <c r="CW27" s="699"/>
      <c r="CX27" s="699"/>
      <c r="CY27" s="700"/>
      <c r="CZ27" s="683">
        <v>20.3</v>
      </c>
      <c r="DA27" s="701"/>
      <c r="DB27" s="701"/>
      <c r="DC27" s="702"/>
      <c r="DD27" s="686">
        <v>3042219</v>
      </c>
      <c r="DE27" s="699"/>
      <c r="DF27" s="699"/>
      <c r="DG27" s="699"/>
      <c r="DH27" s="699"/>
      <c r="DI27" s="699"/>
      <c r="DJ27" s="699"/>
      <c r="DK27" s="700"/>
      <c r="DL27" s="686">
        <v>2949705</v>
      </c>
      <c r="DM27" s="699"/>
      <c r="DN27" s="699"/>
      <c r="DO27" s="699"/>
      <c r="DP27" s="699"/>
      <c r="DQ27" s="699"/>
      <c r="DR27" s="699"/>
      <c r="DS27" s="699"/>
      <c r="DT27" s="699"/>
      <c r="DU27" s="699"/>
      <c r="DV27" s="700"/>
      <c r="DW27" s="683">
        <v>12</v>
      </c>
      <c r="DX27" s="701"/>
      <c r="DY27" s="701"/>
      <c r="DZ27" s="701"/>
      <c r="EA27" s="701"/>
      <c r="EB27" s="701"/>
      <c r="EC27" s="719"/>
    </row>
    <row r="28" spans="2:133" ht="11.25" customHeight="1" x14ac:dyDescent="0.15">
      <c r="B28" s="677" t="s">
        <v>304</v>
      </c>
      <c r="C28" s="678"/>
      <c r="D28" s="678"/>
      <c r="E28" s="678"/>
      <c r="F28" s="678"/>
      <c r="G28" s="678"/>
      <c r="H28" s="678"/>
      <c r="I28" s="678"/>
      <c r="J28" s="678"/>
      <c r="K28" s="678"/>
      <c r="L28" s="678"/>
      <c r="M28" s="678"/>
      <c r="N28" s="678"/>
      <c r="O28" s="678"/>
      <c r="P28" s="678"/>
      <c r="Q28" s="679"/>
      <c r="R28" s="680">
        <v>237757</v>
      </c>
      <c r="S28" s="681"/>
      <c r="T28" s="681"/>
      <c r="U28" s="681"/>
      <c r="V28" s="681"/>
      <c r="W28" s="681"/>
      <c r="X28" s="681"/>
      <c r="Y28" s="682"/>
      <c r="Z28" s="713">
        <v>0.4</v>
      </c>
      <c r="AA28" s="713"/>
      <c r="AB28" s="713"/>
      <c r="AC28" s="713"/>
      <c r="AD28" s="714" t="s">
        <v>181</v>
      </c>
      <c r="AE28" s="714"/>
      <c r="AF28" s="714"/>
      <c r="AG28" s="714"/>
      <c r="AH28" s="714"/>
      <c r="AI28" s="714"/>
      <c r="AJ28" s="714"/>
      <c r="AK28" s="714"/>
      <c r="AL28" s="683" t="s">
        <v>247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305</v>
      </c>
      <c r="CE28" s="724"/>
      <c r="CF28" s="724"/>
      <c r="CG28" s="724"/>
      <c r="CH28" s="724"/>
      <c r="CI28" s="724"/>
      <c r="CJ28" s="724"/>
      <c r="CK28" s="724"/>
      <c r="CL28" s="724"/>
      <c r="CM28" s="724"/>
      <c r="CN28" s="724"/>
      <c r="CO28" s="724"/>
      <c r="CP28" s="724"/>
      <c r="CQ28" s="725"/>
      <c r="CR28" s="680">
        <v>3513474</v>
      </c>
      <c r="CS28" s="681"/>
      <c r="CT28" s="681"/>
      <c r="CU28" s="681"/>
      <c r="CV28" s="681"/>
      <c r="CW28" s="681"/>
      <c r="CX28" s="681"/>
      <c r="CY28" s="682"/>
      <c r="CZ28" s="683">
        <v>6.3</v>
      </c>
      <c r="DA28" s="701"/>
      <c r="DB28" s="701"/>
      <c r="DC28" s="702"/>
      <c r="DD28" s="686">
        <v>3451627</v>
      </c>
      <c r="DE28" s="681"/>
      <c r="DF28" s="681"/>
      <c r="DG28" s="681"/>
      <c r="DH28" s="681"/>
      <c r="DI28" s="681"/>
      <c r="DJ28" s="681"/>
      <c r="DK28" s="682"/>
      <c r="DL28" s="686">
        <v>3451627</v>
      </c>
      <c r="DM28" s="681"/>
      <c r="DN28" s="681"/>
      <c r="DO28" s="681"/>
      <c r="DP28" s="681"/>
      <c r="DQ28" s="681"/>
      <c r="DR28" s="681"/>
      <c r="DS28" s="681"/>
      <c r="DT28" s="681"/>
      <c r="DU28" s="681"/>
      <c r="DV28" s="682"/>
      <c r="DW28" s="683">
        <v>14.1</v>
      </c>
      <c r="DX28" s="701"/>
      <c r="DY28" s="701"/>
      <c r="DZ28" s="701"/>
      <c r="EA28" s="701"/>
      <c r="EB28" s="701"/>
      <c r="EC28" s="719"/>
    </row>
    <row r="29" spans="2:133" ht="11.25" customHeight="1" x14ac:dyDescent="0.15">
      <c r="B29" s="677" t="s">
        <v>306</v>
      </c>
      <c r="C29" s="678"/>
      <c r="D29" s="678"/>
      <c r="E29" s="678"/>
      <c r="F29" s="678"/>
      <c r="G29" s="678"/>
      <c r="H29" s="678"/>
      <c r="I29" s="678"/>
      <c r="J29" s="678"/>
      <c r="K29" s="678"/>
      <c r="L29" s="678"/>
      <c r="M29" s="678"/>
      <c r="N29" s="678"/>
      <c r="O29" s="678"/>
      <c r="P29" s="678"/>
      <c r="Q29" s="679"/>
      <c r="R29" s="680">
        <v>587351</v>
      </c>
      <c r="S29" s="681"/>
      <c r="T29" s="681"/>
      <c r="U29" s="681"/>
      <c r="V29" s="681"/>
      <c r="W29" s="681"/>
      <c r="X29" s="681"/>
      <c r="Y29" s="682"/>
      <c r="Z29" s="713">
        <v>1</v>
      </c>
      <c r="AA29" s="713"/>
      <c r="AB29" s="713"/>
      <c r="AC29" s="713"/>
      <c r="AD29" s="714">
        <v>55092</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307</v>
      </c>
      <c r="CE29" s="770"/>
      <c r="CF29" s="727" t="s">
        <v>70</v>
      </c>
      <c r="CG29" s="724"/>
      <c r="CH29" s="724"/>
      <c r="CI29" s="724"/>
      <c r="CJ29" s="724"/>
      <c r="CK29" s="724"/>
      <c r="CL29" s="724"/>
      <c r="CM29" s="724"/>
      <c r="CN29" s="724"/>
      <c r="CO29" s="724"/>
      <c r="CP29" s="724"/>
      <c r="CQ29" s="725"/>
      <c r="CR29" s="680">
        <v>3513474</v>
      </c>
      <c r="CS29" s="699"/>
      <c r="CT29" s="699"/>
      <c r="CU29" s="699"/>
      <c r="CV29" s="699"/>
      <c r="CW29" s="699"/>
      <c r="CX29" s="699"/>
      <c r="CY29" s="700"/>
      <c r="CZ29" s="683">
        <v>6.3</v>
      </c>
      <c r="DA29" s="701"/>
      <c r="DB29" s="701"/>
      <c r="DC29" s="702"/>
      <c r="DD29" s="686">
        <v>3451627</v>
      </c>
      <c r="DE29" s="699"/>
      <c r="DF29" s="699"/>
      <c r="DG29" s="699"/>
      <c r="DH29" s="699"/>
      <c r="DI29" s="699"/>
      <c r="DJ29" s="699"/>
      <c r="DK29" s="700"/>
      <c r="DL29" s="686">
        <v>3451627</v>
      </c>
      <c r="DM29" s="699"/>
      <c r="DN29" s="699"/>
      <c r="DO29" s="699"/>
      <c r="DP29" s="699"/>
      <c r="DQ29" s="699"/>
      <c r="DR29" s="699"/>
      <c r="DS29" s="699"/>
      <c r="DT29" s="699"/>
      <c r="DU29" s="699"/>
      <c r="DV29" s="700"/>
      <c r="DW29" s="683">
        <v>14.1</v>
      </c>
      <c r="DX29" s="701"/>
      <c r="DY29" s="701"/>
      <c r="DZ29" s="701"/>
      <c r="EA29" s="701"/>
      <c r="EB29" s="701"/>
      <c r="EC29" s="719"/>
    </row>
    <row r="30" spans="2:133" ht="11.25" customHeight="1" x14ac:dyDescent="0.15">
      <c r="B30" s="677" t="s">
        <v>308</v>
      </c>
      <c r="C30" s="678"/>
      <c r="D30" s="678"/>
      <c r="E30" s="678"/>
      <c r="F30" s="678"/>
      <c r="G30" s="678"/>
      <c r="H30" s="678"/>
      <c r="I30" s="678"/>
      <c r="J30" s="678"/>
      <c r="K30" s="678"/>
      <c r="L30" s="678"/>
      <c r="M30" s="678"/>
      <c r="N30" s="678"/>
      <c r="O30" s="678"/>
      <c r="P30" s="678"/>
      <c r="Q30" s="679"/>
      <c r="R30" s="680">
        <v>432590</v>
      </c>
      <c r="S30" s="681"/>
      <c r="T30" s="681"/>
      <c r="U30" s="681"/>
      <c r="V30" s="681"/>
      <c r="W30" s="681"/>
      <c r="X30" s="681"/>
      <c r="Y30" s="682"/>
      <c r="Z30" s="713">
        <v>0.8</v>
      </c>
      <c r="AA30" s="713"/>
      <c r="AB30" s="713"/>
      <c r="AC30" s="713"/>
      <c r="AD30" s="714" t="s">
        <v>181</v>
      </c>
      <c r="AE30" s="714"/>
      <c r="AF30" s="714"/>
      <c r="AG30" s="714"/>
      <c r="AH30" s="714"/>
      <c r="AI30" s="714"/>
      <c r="AJ30" s="714"/>
      <c r="AK30" s="714"/>
      <c r="AL30" s="683" t="s">
        <v>247</v>
      </c>
      <c r="AM30" s="684"/>
      <c r="AN30" s="684"/>
      <c r="AO30" s="715"/>
      <c r="AP30" s="741" t="s">
        <v>225</v>
      </c>
      <c r="AQ30" s="742"/>
      <c r="AR30" s="742"/>
      <c r="AS30" s="742"/>
      <c r="AT30" s="742"/>
      <c r="AU30" s="742"/>
      <c r="AV30" s="742"/>
      <c r="AW30" s="742"/>
      <c r="AX30" s="742"/>
      <c r="AY30" s="742"/>
      <c r="AZ30" s="742"/>
      <c r="BA30" s="742"/>
      <c r="BB30" s="742"/>
      <c r="BC30" s="742"/>
      <c r="BD30" s="742"/>
      <c r="BE30" s="742"/>
      <c r="BF30" s="743"/>
      <c r="BG30" s="741" t="s">
        <v>309</v>
      </c>
      <c r="BH30" s="766"/>
      <c r="BI30" s="766"/>
      <c r="BJ30" s="766"/>
      <c r="BK30" s="766"/>
      <c r="BL30" s="766"/>
      <c r="BM30" s="766"/>
      <c r="BN30" s="766"/>
      <c r="BO30" s="766"/>
      <c r="BP30" s="766"/>
      <c r="BQ30" s="767"/>
      <c r="BR30" s="741" t="s">
        <v>310</v>
      </c>
      <c r="BS30" s="766"/>
      <c r="BT30" s="766"/>
      <c r="BU30" s="766"/>
      <c r="BV30" s="766"/>
      <c r="BW30" s="766"/>
      <c r="BX30" s="766"/>
      <c r="BY30" s="766"/>
      <c r="BZ30" s="766"/>
      <c r="CA30" s="766"/>
      <c r="CB30" s="767"/>
      <c r="CD30" s="771"/>
      <c r="CE30" s="772"/>
      <c r="CF30" s="727" t="s">
        <v>311</v>
      </c>
      <c r="CG30" s="724"/>
      <c r="CH30" s="724"/>
      <c r="CI30" s="724"/>
      <c r="CJ30" s="724"/>
      <c r="CK30" s="724"/>
      <c r="CL30" s="724"/>
      <c r="CM30" s="724"/>
      <c r="CN30" s="724"/>
      <c r="CO30" s="724"/>
      <c r="CP30" s="724"/>
      <c r="CQ30" s="725"/>
      <c r="CR30" s="680">
        <v>3331292</v>
      </c>
      <c r="CS30" s="681"/>
      <c r="CT30" s="681"/>
      <c r="CU30" s="681"/>
      <c r="CV30" s="681"/>
      <c r="CW30" s="681"/>
      <c r="CX30" s="681"/>
      <c r="CY30" s="682"/>
      <c r="CZ30" s="683">
        <v>6</v>
      </c>
      <c r="DA30" s="701"/>
      <c r="DB30" s="701"/>
      <c r="DC30" s="702"/>
      <c r="DD30" s="686">
        <v>3269906</v>
      </c>
      <c r="DE30" s="681"/>
      <c r="DF30" s="681"/>
      <c r="DG30" s="681"/>
      <c r="DH30" s="681"/>
      <c r="DI30" s="681"/>
      <c r="DJ30" s="681"/>
      <c r="DK30" s="682"/>
      <c r="DL30" s="686">
        <v>3269906</v>
      </c>
      <c r="DM30" s="681"/>
      <c r="DN30" s="681"/>
      <c r="DO30" s="681"/>
      <c r="DP30" s="681"/>
      <c r="DQ30" s="681"/>
      <c r="DR30" s="681"/>
      <c r="DS30" s="681"/>
      <c r="DT30" s="681"/>
      <c r="DU30" s="681"/>
      <c r="DV30" s="682"/>
      <c r="DW30" s="683">
        <v>13.3</v>
      </c>
      <c r="DX30" s="701"/>
      <c r="DY30" s="701"/>
      <c r="DZ30" s="701"/>
      <c r="EA30" s="701"/>
      <c r="EB30" s="701"/>
      <c r="EC30" s="719"/>
    </row>
    <row r="31" spans="2:133" ht="11.25" customHeight="1" x14ac:dyDescent="0.15">
      <c r="B31" s="677" t="s">
        <v>312</v>
      </c>
      <c r="C31" s="678"/>
      <c r="D31" s="678"/>
      <c r="E31" s="678"/>
      <c r="F31" s="678"/>
      <c r="G31" s="678"/>
      <c r="H31" s="678"/>
      <c r="I31" s="678"/>
      <c r="J31" s="678"/>
      <c r="K31" s="678"/>
      <c r="L31" s="678"/>
      <c r="M31" s="678"/>
      <c r="N31" s="678"/>
      <c r="O31" s="678"/>
      <c r="P31" s="678"/>
      <c r="Q31" s="679"/>
      <c r="R31" s="680">
        <v>21453285</v>
      </c>
      <c r="S31" s="681"/>
      <c r="T31" s="681"/>
      <c r="U31" s="681"/>
      <c r="V31" s="681"/>
      <c r="W31" s="681"/>
      <c r="X31" s="681"/>
      <c r="Y31" s="682"/>
      <c r="Z31" s="713">
        <v>37.700000000000003</v>
      </c>
      <c r="AA31" s="713"/>
      <c r="AB31" s="713"/>
      <c r="AC31" s="713"/>
      <c r="AD31" s="714" t="s">
        <v>181</v>
      </c>
      <c r="AE31" s="714"/>
      <c r="AF31" s="714"/>
      <c r="AG31" s="714"/>
      <c r="AH31" s="714"/>
      <c r="AI31" s="714"/>
      <c r="AJ31" s="714"/>
      <c r="AK31" s="714"/>
      <c r="AL31" s="683" t="s">
        <v>247</v>
      </c>
      <c r="AM31" s="684"/>
      <c r="AN31" s="684"/>
      <c r="AO31" s="715"/>
      <c r="AP31" s="754" t="s">
        <v>313</v>
      </c>
      <c r="AQ31" s="755"/>
      <c r="AR31" s="755"/>
      <c r="AS31" s="755"/>
      <c r="AT31" s="760" t="s">
        <v>314</v>
      </c>
      <c r="AU31" s="231"/>
      <c r="AV31" s="231"/>
      <c r="AW31" s="231"/>
      <c r="AX31" s="746" t="s">
        <v>189</v>
      </c>
      <c r="AY31" s="747"/>
      <c r="AZ31" s="747"/>
      <c r="BA31" s="747"/>
      <c r="BB31" s="747"/>
      <c r="BC31" s="747"/>
      <c r="BD31" s="747"/>
      <c r="BE31" s="747"/>
      <c r="BF31" s="748"/>
      <c r="BG31" s="749">
        <v>98.9</v>
      </c>
      <c r="BH31" s="750"/>
      <c r="BI31" s="750"/>
      <c r="BJ31" s="750"/>
      <c r="BK31" s="750"/>
      <c r="BL31" s="750"/>
      <c r="BM31" s="751">
        <v>96.7</v>
      </c>
      <c r="BN31" s="750"/>
      <c r="BO31" s="750"/>
      <c r="BP31" s="750"/>
      <c r="BQ31" s="752"/>
      <c r="BR31" s="749">
        <v>99</v>
      </c>
      <c r="BS31" s="750"/>
      <c r="BT31" s="750"/>
      <c r="BU31" s="750"/>
      <c r="BV31" s="750"/>
      <c r="BW31" s="750"/>
      <c r="BX31" s="751">
        <v>96.6</v>
      </c>
      <c r="BY31" s="750"/>
      <c r="BZ31" s="750"/>
      <c r="CA31" s="750"/>
      <c r="CB31" s="752"/>
      <c r="CD31" s="771"/>
      <c r="CE31" s="772"/>
      <c r="CF31" s="727" t="s">
        <v>315</v>
      </c>
      <c r="CG31" s="724"/>
      <c r="CH31" s="724"/>
      <c r="CI31" s="724"/>
      <c r="CJ31" s="724"/>
      <c r="CK31" s="724"/>
      <c r="CL31" s="724"/>
      <c r="CM31" s="724"/>
      <c r="CN31" s="724"/>
      <c r="CO31" s="724"/>
      <c r="CP31" s="724"/>
      <c r="CQ31" s="725"/>
      <c r="CR31" s="680">
        <v>182182</v>
      </c>
      <c r="CS31" s="699"/>
      <c r="CT31" s="699"/>
      <c r="CU31" s="699"/>
      <c r="CV31" s="699"/>
      <c r="CW31" s="699"/>
      <c r="CX31" s="699"/>
      <c r="CY31" s="700"/>
      <c r="CZ31" s="683">
        <v>0.3</v>
      </c>
      <c r="DA31" s="701"/>
      <c r="DB31" s="701"/>
      <c r="DC31" s="702"/>
      <c r="DD31" s="686">
        <v>181721</v>
      </c>
      <c r="DE31" s="699"/>
      <c r="DF31" s="699"/>
      <c r="DG31" s="699"/>
      <c r="DH31" s="699"/>
      <c r="DI31" s="699"/>
      <c r="DJ31" s="699"/>
      <c r="DK31" s="700"/>
      <c r="DL31" s="686">
        <v>181721</v>
      </c>
      <c r="DM31" s="699"/>
      <c r="DN31" s="699"/>
      <c r="DO31" s="699"/>
      <c r="DP31" s="699"/>
      <c r="DQ31" s="699"/>
      <c r="DR31" s="699"/>
      <c r="DS31" s="699"/>
      <c r="DT31" s="699"/>
      <c r="DU31" s="699"/>
      <c r="DV31" s="700"/>
      <c r="DW31" s="683">
        <v>0.7</v>
      </c>
      <c r="DX31" s="701"/>
      <c r="DY31" s="701"/>
      <c r="DZ31" s="701"/>
      <c r="EA31" s="701"/>
      <c r="EB31" s="701"/>
      <c r="EC31" s="719"/>
    </row>
    <row r="32" spans="2:133" ht="11.25" customHeight="1" x14ac:dyDescent="0.15">
      <c r="B32" s="763" t="s">
        <v>316</v>
      </c>
      <c r="C32" s="764"/>
      <c r="D32" s="764"/>
      <c r="E32" s="764"/>
      <c r="F32" s="764"/>
      <c r="G32" s="764"/>
      <c r="H32" s="764"/>
      <c r="I32" s="764"/>
      <c r="J32" s="764"/>
      <c r="K32" s="764"/>
      <c r="L32" s="764"/>
      <c r="M32" s="764"/>
      <c r="N32" s="764"/>
      <c r="O32" s="764"/>
      <c r="P32" s="764"/>
      <c r="Q32" s="765"/>
      <c r="R32" s="680" t="s">
        <v>247</v>
      </c>
      <c r="S32" s="681"/>
      <c r="T32" s="681"/>
      <c r="U32" s="681"/>
      <c r="V32" s="681"/>
      <c r="W32" s="681"/>
      <c r="X32" s="681"/>
      <c r="Y32" s="682"/>
      <c r="Z32" s="713" t="s">
        <v>247</v>
      </c>
      <c r="AA32" s="713"/>
      <c r="AB32" s="713"/>
      <c r="AC32" s="713"/>
      <c r="AD32" s="714" t="s">
        <v>181</v>
      </c>
      <c r="AE32" s="714"/>
      <c r="AF32" s="714"/>
      <c r="AG32" s="714"/>
      <c r="AH32" s="714"/>
      <c r="AI32" s="714"/>
      <c r="AJ32" s="714"/>
      <c r="AK32" s="714"/>
      <c r="AL32" s="683" t="s">
        <v>181</v>
      </c>
      <c r="AM32" s="684"/>
      <c r="AN32" s="684"/>
      <c r="AO32" s="715"/>
      <c r="AP32" s="756"/>
      <c r="AQ32" s="757"/>
      <c r="AR32" s="757"/>
      <c r="AS32" s="757"/>
      <c r="AT32" s="761"/>
      <c r="AU32" s="230" t="s">
        <v>317</v>
      </c>
      <c r="AV32" s="230"/>
      <c r="AW32" s="230"/>
      <c r="AX32" s="677" t="s">
        <v>318</v>
      </c>
      <c r="AY32" s="678"/>
      <c r="AZ32" s="678"/>
      <c r="BA32" s="678"/>
      <c r="BB32" s="678"/>
      <c r="BC32" s="678"/>
      <c r="BD32" s="678"/>
      <c r="BE32" s="678"/>
      <c r="BF32" s="679"/>
      <c r="BG32" s="753">
        <v>98.9</v>
      </c>
      <c r="BH32" s="699"/>
      <c r="BI32" s="699"/>
      <c r="BJ32" s="699"/>
      <c r="BK32" s="699"/>
      <c r="BL32" s="699"/>
      <c r="BM32" s="684">
        <v>96.5</v>
      </c>
      <c r="BN32" s="745"/>
      <c r="BO32" s="745"/>
      <c r="BP32" s="745"/>
      <c r="BQ32" s="723"/>
      <c r="BR32" s="753">
        <v>99</v>
      </c>
      <c r="BS32" s="699"/>
      <c r="BT32" s="699"/>
      <c r="BU32" s="699"/>
      <c r="BV32" s="699"/>
      <c r="BW32" s="699"/>
      <c r="BX32" s="684">
        <v>96.5</v>
      </c>
      <c r="BY32" s="745"/>
      <c r="BZ32" s="745"/>
      <c r="CA32" s="745"/>
      <c r="CB32" s="723"/>
      <c r="CD32" s="773"/>
      <c r="CE32" s="774"/>
      <c r="CF32" s="727" t="s">
        <v>319</v>
      </c>
      <c r="CG32" s="724"/>
      <c r="CH32" s="724"/>
      <c r="CI32" s="724"/>
      <c r="CJ32" s="724"/>
      <c r="CK32" s="724"/>
      <c r="CL32" s="724"/>
      <c r="CM32" s="724"/>
      <c r="CN32" s="724"/>
      <c r="CO32" s="724"/>
      <c r="CP32" s="724"/>
      <c r="CQ32" s="725"/>
      <c r="CR32" s="680" t="s">
        <v>181</v>
      </c>
      <c r="CS32" s="681"/>
      <c r="CT32" s="681"/>
      <c r="CU32" s="681"/>
      <c r="CV32" s="681"/>
      <c r="CW32" s="681"/>
      <c r="CX32" s="681"/>
      <c r="CY32" s="682"/>
      <c r="CZ32" s="683" t="s">
        <v>181</v>
      </c>
      <c r="DA32" s="701"/>
      <c r="DB32" s="701"/>
      <c r="DC32" s="702"/>
      <c r="DD32" s="686" t="s">
        <v>247</v>
      </c>
      <c r="DE32" s="681"/>
      <c r="DF32" s="681"/>
      <c r="DG32" s="681"/>
      <c r="DH32" s="681"/>
      <c r="DI32" s="681"/>
      <c r="DJ32" s="681"/>
      <c r="DK32" s="682"/>
      <c r="DL32" s="686" t="s">
        <v>181</v>
      </c>
      <c r="DM32" s="681"/>
      <c r="DN32" s="681"/>
      <c r="DO32" s="681"/>
      <c r="DP32" s="681"/>
      <c r="DQ32" s="681"/>
      <c r="DR32" s="681"/>
      <c r="DS32" s="681"/>
      <c r="DT32" s="681"/>
      <c r="DU32" s="681"/>
      <c r="DV32" s="682"/>
      <c r="DW32" s="683" t="s">
        <v>247</v>
      </c>
      <c r="DX32" s="701"/>
      <c r="DY32" s="701"/>
      <c r="DZ32" s="701"/>
      <c r="EA32" s="701"/>
      <c r="EB32" s="701"/>
      <c r="EC32" s="719"/>
    </row>
    <row r="33" spans="2:133" ht="11.25" customHeight="1" x14ac:dyDescent="0.15">
      <c r="B33" s="677" t="s">
        <v>320</v>
      </c>
      <c r="C33" s="678"/>
      <c r="D33" s="678"/>
      <c r="E33" s="678"/>
      <c r="F33" s="678"/>
      <c r="G33" s="678"/>
      <c r="H33" s="678"/>
      <c r="I33" s="678"/>
      <c r="J33" s="678"/>
      <c r="K33" s="678"/>
      <c r="L33" s="678"/>
      <c r="M33" s="678"/>
      <c r="N33" s="678"/>
      <c r="O33" s="678"/>
      <c r="P33" s="678"/>
      <c r="Q33" s="679"/>
      <c r="R33" s="680">
        <v>3076302</v>
      </c>
      <c r="S33" s="681"/>
      <c r="T33" s="681"/>
      <c r="U33" s="681"/>
      <c r="V33" s="681"/>
      <c r="W33" s="681"/>
      <c r="X33" s="681"/>
      <c r="Y33" s="682"/>
      <c r="Z33" s="713">
        <v>5.4</v>
      </c>
      <c r="AA33" s="713"/>
      <c r="AB33" s="713"/>
      <c r="AC33" s="713"/>
      <c r="AD33" s="714" t="s">
        <v>181</v>
      </c>
      <c r="AE33" s="714"/>
      <c r="AF33" s="714"/>
      <c r="AG33" s="714"/>
      <c r="AH33" s="714"/>
      <c r="AI33" s="714"/>
      <c r="AJ33" s="714"/>
      <c r="AK33" s="714"/>
      <c r="AL33" s="683" t="s">
        <v>181</v>
      </c>
      <c r="AM33" s="684"/>
      <c r="AN33" s="684"/>
      <c r="AO33" s="715"/>
      <c r="AP33" s="758"/>
      <c r="AQ33" s="759"/>
      <c r="AR33" s="759"/>
      <c r="AS33" s="759"/>
      <c r="AT33" s="762"/>
      <c r="AU33" s="232"/>
      <c r="AV33" s="232"/>
      <c r="AW33" s="232"/>
      <c r="AX33" s="661" t="s">
        <v>321</v>
      </c>
      <c r="AY33" s="662"/>
      <c r="AZ33" s="662"/>
      <c r="BA33" s="662"/>
      <c r="BB33" s="662"/>
      <c r="BC33" s="662"/>
      <c r="BD33" s="662"/>
      <c r="BE33" s="662"/>
      <c r="BF33" s="663"/>
      <c r="BG33" s="744">
        <v>98.8</v>
      </c>
      <c r="BH33" s="665"/>
      <c r="BI33" s="665"/>
      <c r="BJ33" s="665"/>
      <c r="BK33" s="665"/>
      <c r="BL33" s="665"/>
      <c r="BM33" s="707">
        <v>96.7</v>
      </c>
      <c r="BN33" s="665"/>
      <c r="BO33" s="665"/>
      <c r="BP33" s="665"/>
      <c r="BQ33" s="709"/>
      <c r="BR33" s="744">
        <v>99</v>
      </c>
      <c r="BS33" s="665"/>
      <c r="BT33" s="665"/>
      <c r="BU33" s="665"/>
      <c r="BV33" s="665"/>
      <c r="BW33" s="665"/>
      <c r="BX33" s="707">
        <v>96.4</v>
      </c>
      <c r="BY33" s="665"/>
      <c r="BZ33" s="665"/>
      <c r="CA33" s="665"/>
      <c r="CB33" s="709"/>
      <c r="CD33" s="727" t="s">
        <v>322</v>
      </c>
      <c r="CE33" s="724"/>
      <c r="CF33" s="724"/>
      <c r="CG33" s="724"/>
      <c r="CH33" s="724"/>
      <c r="CI33" s="724"/>
      <c r="CJ33" s="724"/>
      <c r="CK33" s="724"/>
      <c r="CL33" s="724"/>
      <c r="CM33" s="724"/>
      <c r="CN33" s="724"/>
      <c r="CO33" s="724"/>
      <c r="CP33" s="724"/>
      <c r="CQ33" s="725"/>
      <c r="CR33" s="680">
        <v>28812555</v>
      </c>
      <c r="CS33" s="699"/>
      <c r="CT33" s="699"/>
      <c r="CU33" s="699"/>
      <c r="CV33" s="699"/>
      <c r="CW33" s="699"/>
      <c r="CX33" s="699"/>
      <c r="CY33" s="700"/>
      <c r="CZ33" s="683">
        <v>51.9</v>
      </c>
      <c r="DA33" s="701"/>
      <c r="DB33" s="701"/>
      <c r="DC33" s="702"/>
      <c r="DD33" s="686">
        <v>12075763</v>
      </c>
      <c r="DE33" s="699"/>
      <c r="DF33" s="699"/>
      <c r="DG33" s="699"/>
      <c r="DH33" s="699"/>
      <c r="DI33" s="699"/>
      <c r="DJ33" s="699"/>
      <c r="DK33" s="700"/>
      <c r="DL33" s="686">
        <v>9815763</v>
      </c>
      <c r="DM33" s="699"/>
      <c r="DN33" s="699"/>
      <c r="DO33" s="699"/>
      <c r="DP33" s="699"/>
      <c r="DQ33" s="699"/>
      <c r="DR33" s="699"/>
      <c r="DS33" s="699"/>
      <c r="DT33" s="699"/>
      <c r="DU33" s="699"/>
      <c r="DV33" s="700"/>
      <c r="DW33" s="683">
        <v>40</v>
      </c>
      <c r="DX33" s="701"/>
      <c r="DY33" s="701"/>
      <c r="DZ33" s="701"/>
      <c r="EA33" s="701"/>
      <c r="EB33" s="701"/>
      <c r="EC33" s="719"/>
    </row>
    <row r="34" spans="2:133" ht="11.25" customHeight="1" x14ac:dyDescent="0.15">
      <c r="B34" s="677" t="s">
        <v>323</v>
      </c>
      <c r="C34" s="678"/>
      <c r="D34" s="678"/>
      <c r="E34" s="678"/>
      <c r="F34" s="678"/>
      <c r="G34" s="678"/>
      <c r="H34" s="678"/>
      <c r="I34" s="678"/>
      <c r="J34" s="678"/>
      <c r="K34" s="678"/>
      <c r="L34" s="678"/>
      <c r="M34" s="678"/>
      <c r="N34" s="678"/>
      <c r="O34" s="678"/>
      <c r="P34" s="678"/>
      <c r="Q34" s="679"/>
      <c r="R34" s="680">
        <v>498969</v>
      </c>
      <c r="S34" s="681"/>
      <c r="T34" s="681"/>
      <c r="U34" s="681"/>
      <c r="V34" s="681"/>
      <c r="W34" s="681"/>
      <c r="X34" s="681"/>
      <c r="Y34" s="682"/>
      <c r="Z34" s="713">
        <v>0.9</v>
      </c>
      <c r="AA34" s="713"/>
      <c r="AB34" s="713"/>
      <c r="AC34" s="713"/>
      <c r="AD34" s="714">
        <v>110305</v>
      </c>
      <c r="AE34" s="714"/>
      <c r="AF34" s="714"/>
      <c r="AG34" s="714"/>
      <c r="AH34" s="714"/>
      <c r="AI34" s="714"/>
      <c r="AJ34" s="714"/>
      <c r="AK34" s="714"/>
      <c r="AL34" s="683">
        <v>0.5</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324</v>
      </c>
      <c r="CE34" s="724"/>
      <c r="CF34" s="724"/>
      <c r="CG34" s="724"/>
      <c r="CH34" s="724"/>
      <c r="CI34" s="724"/>
      <c r="CJ34" s="724"/>
      <c r="CK34" s="724"/>
      <c r="CL34" s="724"/>
      <c r="CM34" s="724"/>
      <c r="CN34" s="724"/>
      <c r="CO34" s="724"/>
      <c r="CP34" s="724"/>
      <c r="CQ34" s="725"/>
      <c r="CR34" s="680">
        <v>7337036</v>
      </c>
      <c r="CS34" s="681"/>
      <c r="CT34" s="681"/>
      <c r="CU34" s="681"/>
      <c r="CV34" s="681"/>
      <c r="CW34" s="681"/>
      <c r="CX34" s="681"/>
      <c r="CY34" s="682"/>
      <c r="CZ34" s="683">
        <v>13.2</v>
      </c>
      <c r="DA34" s="701"/>
      <c r="DB34" s="701"/>
      <c r="DC34" s="702"/>
      <c r="DD34" s="686">
        <v>4823841</v>
      </c>
      <c r="DE34" s="681"/>
      <c r="DF34" s="681"/>
      <c r="DG34" s="681"/>
      <c r="DH34" s="681"/>
      <c r="DI34" s="681"/>
      <c r="DJ34" s="681"/>
      <c r="DK34" s="682"/>
      <c r="DL34" s="686">
        <v>3808012</v>
      </c>
      <c r="DM34" s="681"/>
      <c r="DN34" s="681"/>
      <c r="DO34" s="681"/>
      <c r="DP34" s="681"/>
      <c r="DQ34" s="681"/>
      <c r="DR34" s="681"/>
      <c r="DS34" s="681"/>
      <c r="DT34" s="681"/>
      <c r="DU34" s="681"/>
      <c r="DV34" s="682"/>
      <c r="DW34" s="683">
        <v>15.5</v>
      </c>
      <c r="DX34" s="701"/>
      <c r="DY34" s="701"/>
      <c r="DZ34" s="701"/>
      <c r="EA34" s="701"/>
      <c r="EB34" s="701"/>
      <c r="EC34" s="719"/>
    </row>
    <row r="35" spans="2:133" ht="11.25" customHeight="1" x14ac:dyDescent="0.15">
      <c r="B35" s="677" t="s">
        <v>325</v>
      </c>
      <c r="C35" s="678"/>
      <c r="D35" s="678"/>
      <c r="E35" s="678"/>
      <c r="F35" s="678"/>
      <c r="G35" s="678"/>
      <c r="H35" s="678"/>
      <c r="I35" s="678"/>
      <c r="J35" s="678"/>
      <c r="K35" s="678"/>
      <c r="L35" s="678"/>
      <c r="M35" s="678"/>
      <c r="N35" s="678"/>
      <c r="O35" s="678"/>
      <c r="P35" s="678"/>
      <c r="Q35" s="679"/>
      <c r="R35" s="680">
        <v>85000</v>
      </c>
      <c r="S35" s="681"/>
      <c r="T35" s="681"/>
      <c r="U35" s="681"/>
      <c r="V35" s="681"/>
      <c r="W35" s="681"/>
      <c r="X35" s="681"/>
      <c r="Y35" s="682"/>
      <c r="Z35" s="713">
        <v>0.1</v>
      </c>
      <c r="AA35" s="713"/>
      <c r="AB35" s="713"/>
      <c r="AC35" s="713"/>
      <c r="AD35" s="714" t="s">
        <v>181</v>
      </c>
      <c r="AE35" s="714"/>
      <c r="AF35" s="714"/>
      <c r="AG35" s="714"/>
      <c r="AH35" s="714"/>
      <c r="AI35" s="714"/>
      <c r="AJ35" s="714"/>
      <c r="AK35" s="714"/>
      <c r="AL35" s="683" t="s">
        <v>181</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328</v>
      </c>
      <c r="CE35" s="724"/>
      <c r="CF35" s="724"/>
      <c r="CG35" s="724"/>
      <c r="CH35" s="724"/>
      <c r="CI35" s="724"/>
      <c r="CJ35" s="724"/>
      <c r="CK35" s="724"/>
      <c r="CL35" s="724"/>
      <c r="CM35" s="724"/>
      <c r="CN35" s="724"/>
      <c r="CO35" s="724"/>
      <c r="CP35" s="724"/>
      <c r="CQ35" s="725"/>
      <c r="CR35" s="680">
        <v>286157</v>
      </c>
      <c r="CS35" s="699"/>
      <c r="CT35" s="699"/>
      <c r="CU35" s="699"/>
      <c r="CV35" s="699"/>
      <c r="CW35" s="699"/>
      <c r="CX35" s="699"/>
      <c r="CY35" s="700"/>
      <c r="CZ35" s="683">
        <v>0.5</v>
      </c>
      <c r="DA35" s="701"/>
      <c r="DB35" s="701"/>
      <c r="DC35" s="702"/>
      <c r="DD35" s="686">
        <v>263279</v>
      </c>
      <c r="DE35" s="699"/>
      <c r="DF35" s="699"/>
      <c r="DG35" s="699"/>
      <c r="DH35" s="699"/>
      <c r="DI35" s="699"/>
      <c r="DJ35" s="699"/>
      <c r="DK35" s="700"/>
      <c r="DL35" s="686">
        <v>257940</v>
      </c>
      <c r="DM35" s="699"/>
      <c r="DN35" s="699"/>
      <c r="DO35" s="699"/>
      <c r="DP35" s="699"/>
      <c r="DQ35" s="699"/>
      <c r="DR35" s="699"/>
      <c r="DS35" s="699"/>
      <c r="DT35" s="699"/>
      <c r="DU35" s="699"/>
      <c r="DV35" s="700"/>
      <c r="DW35" s="683">
        <v>1.1000000000000001</v>
      </c>
      <c r="DX35" s="701"/>
      <c r="DY35" s="701"/>
      <c r="DZ35" s="701"/>
      <c r="EA35" s="701"/>
      <c r="EB35" s="701"/>
      <c r="EC35" s="719"/>
    </row>
    <row r="36" spans="2:133" ht="11.25" customHeight="1" x14ac:dyDescent="0.15">
      <c r="B36" s="677" t="s">
        <v>329</v>
      </c>
      <c r="C36" s="678"/>
      <c r="D36" s="678"/>
      <c r="E36" s="678"/>
      <c r="F36" s="678"/>
      <c r="G36" s="678"/>
      <c r="H36" s="678"/>
      <c r="I36" s="678"/>
      <c r="J36" s="678"/>
      <c r="K36" s="678"/>
      <c r="L36" s="678"/>
      <c r="M36" s="678"/>
      <c r="N36" s="678"/>
      <c r="O36" s="678"/>
      <c r="P36" s="678"/>
      <c r="Q36" s="679"/>
      <c r="R36" s="680">
        <v>30919</v>
      </c>
      <c r="S36" s="681"/>
      <c r="T36" s="681"/>
      <c r="U36" s="681"/>
      <c r="V36" s="681"/>
      <c r="W36" s="681"/>
      <c r="X36" s="681"/>
      <c r="Y36" s="682"/>
      <c r="Z36" s="713">
        <v>0.1</v>
      </c>
      <c r="AA36" s="713"/>
      <c r="AB36" s="713"/>
      <c r="AC36" s="713"/>
      <c r="AD36" s="714" t="s">
        <v>181</v>
      </c>
      <c r="AE36" s="714"/>
      <c r="AF36" s="714"/>
      <c r="AG36" s="714"/>
      <c r="AH36" s="714"/>
      <c r="AI36" s="714"/>
      <c r="AJ36" s="714"/>
      <c r="AK36" s="714"/>
      <c r="AL36" s="683" t="s">
        <v>181</v>
      </c>
      <c r="AM36" s="684"/>
      <c r="AN36" s="684"/>
      <c r="AO36" s="715"/>
      <c r="AP36" s="235"/>
      <c r="AQ36" s="732" t="s">
        <v>330</v>
      </c>
      <c r="AR36" s="733"/>
      <c r="AS36" s="733"/>
      <c r="AT36" s="733"/>
      <c r="AU36" s="733"/>
      <c r="AV36" s="733"/>
      <c r="AW36" s="733"/>
      <c r="AX36" s="733"/>
      <c r="AY36" s="734"/>
      <c r="AZ36" s="735">
        <v>5036751</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443059</v>
      </c>
      <c r="BW36" s="736"/>
      <c r="BX36" s="736"/>
      <c r="BY36" s="736"/>
      <c r="BZ36" s="736"/>
      <c r="CA36" s="736"/>
      <c r="CB36" s="737"/>
      <c r="CD36" s="727" t="s">
        <v>332</v>
      </c>
      <c r="CE36" s="724"/>
      <c r="CF36" s="724"/>
      <c r="CG36" s="724"/>
      <c r="CH36" s="724"/>
      <c r="CI36" s="724"/>
      <c r="CJ36" s="724"/>
      <c r="CK36" s="724"/>
      <c r="CL36" s="724"/>
      <c r="CM36" s="724"/>
      <c r="CN36" s="724"/>
      <c r="CO36" s="724"/>
      <c r="CP36" s="724"/>
      <c r="CQ36" s="725"/>
      <c r="CR36" s="680">
        <v>16331675</v>
      </c>
      <c r="CS36" s="681"/>
      <c r="CT36" s="681"/>
      <c r="CU36" s="681"/>
      <c r="CV36" s="681"/>
      <c r="CW36" s="681"/>
      <c r="CX36" s="681"/>
      <c r="CY36" s="682"/>
      <c r="CZ36" s="683">
        <v>29.4</v>
      </c>
      <c r="DA36" s="701"/>
      <c r="DB36" s="701"/>
      <c r="DC36" s="702"/>
      <c r="DD36" s="686">
        <v>3839240</v>
      </c>
      <c r="DE36" s="681"/>
      <c r="DF36" s="681"/>
      <c r="DG36" s="681"/>
      <c r="DH36" s="681"/>
      <c r="DI36" s="681"/>
      <c r="DJ36" s="681"/>
      <c r="DK36" s="682"/>
      <c r="DL36" s="686">
        <v>2896699</v>
      </c>
      <c r="DM36" s="681"/>
      <c r="DN36" s="681"/>
      <c r="DO36" s="681"/>
      <c r="DP36" s="681"/>
      <c r="DQ36" s="681"/>
      <c r="DR36" s="681"/>
      <c r="DS36" s="681"/>
      <c r="DT36" s="681"/>
      <c r="DU36" s="681"/>
      <c r="DV36" s="682"/>
      <c r="DW36" s="683">
        <v>11.8</v>
      </c>
      <c r="DX36" s="701"/>
      <c r="DY36" s="701"/>
      <c r="DZ36" s="701"/>
      <c r="EA36" s="701"/>
      <c r="EB36" s="701"/>
      <c r="EC36" s="719"/>
    </row>
    <row r="37" spans="2:133" ht="11.25" customHeight="1" x14ac:dyDescent="0.15">
      <c r="B37" s="677" t="s">
        <v>333</v>
      </c>
      <c r="C37" s="678"/>
      <c r="D37" s="678"/>
      <c r="E37" s="678"/>
      <c r="F37" s="678"/>
      <c r="G37" s="678"/>
      <c r="H37" s="678"/>
      <c r="I37" s="678"/>
      <c r="J37" s="678"/>
      <c r="K37" s="678"/>
      <c r="L37" s="678"/>
      <c r="M37" s="678"/>
      <c r="N37" s="678"/>
      <c r="O37" s="678"/>
      <c r="P37" s="678"/>
      <c r="Q37" s="679"/>
      <c r="R37" s="680">
        <v>621725</v>
      </c>
      <c r="S37" s="681"/>
      <c r="T37" s="681"/>
      <c r="U37" s="681"/>
      <c r="V37" s="681"/>
      <c r="W37" s="681"/>
      <c r="X37" s="681"/>
      <c r="Y37" s="682"/>
      <c r="Z37" s="713">
        <v>1.1000000000000001</v>
      </c>
      <c r="AA37" s="713"/>
      <c r="AB37" s="713"/>
      <c r="AC37" s="713"/>
      <c r="AD37" s="714" t="s">
        <v>181</v>
      </c>
      <c r="AE37" s="714"/>
      <c r="AF37" s="714"/>
      <c r="AG37" s="714"/>
      <c r="AH37" s="714"/>
      <c r="AI37" s="714"/>
      <c r="AJ37" s="714"/>
      <c r="AK37" s="714"/>
      <c r="AL37" s="683" t="s">
        <v>181</v>
      </c>
      <c r="AM37" s="684"/>
      <c r="AN37" s="684"/>
      <c r="AO37" s="715"/>
      <c r="AQ37" s="720" t="s">
        <v>334</v>
      </c>
      <c r="AR37" s="721"/>
      <c r="AS37" s="721"/>
      <c r="AT37" s="721"/>
      <c r="AU37" s="721"/>
      <c r="AV37" s="721"/>
      <c r="AW37" s="721"/>
      <c r="AX37" s="721"/>
      <c r="AY37" s="722"/>
      <c r="AZ37" s="680">
        <v>1244000</v>
      </c>
      <c r="BA37" s="681"/>
      <c r="BB37" s="681"/>
      <c r="BC37" s="681"/>
      <c r="BD37" s="699"/>
      <c r="BE37" s="699"/>
      <c r="BF37" s="723"/>
      <c r="BG37" s="727" t="s">
        <v>335</v>
      </c>
      <c r="BH37" s="724"/>
      <c r="BI37" s="724"/>
      <c r="BJ37" s="724"/>
      <c r="BK37" s="724"/>
      <c r="BL37" s="724"/>
      <c r="BM37" s="724"/>
      <c r="BN37" s="724"/>
      <c r="BO37" s="724"/>
      <c r="BP37" s="724"/>
      <c r="BQ37" s="724"/>
      <c r="BR37" s="724"/>
      <c r="BS37" s="724"/>
      <c r="BT37" s="724"/>
      <c r="BU37" s="725"/>
      <c r="BV37" s="680">
        <v>344851</v>
      </c>
      <c r="BW37" s="681"/>
      <c r="BX37" s="681"/>
      <c r="BY37" s="681"/>
      <c r="BZ37" s="681"/>
      <c r="CA37" s="681"/>
      <c r="CB37" s="726"/>
      <c r="CD37" s="727" t="s">
        <v>336</v>
      </c>
      <c r="CE37" s="724"/>
      <c r="CF37" s="724"/>
      <c r="CG37" s="724"/>
      <c r="CH37" s="724"/>
      <c r="CI37" s="724"/>
      <c r="CJ37" s="724"/>
      <c r="CK37" s="724"/>
      <c r="CL37" s="724"/>
      <c r="CM37" s="724"/>
      <c r="CN37" s="724"/>
      <c r="CO37" s="724"/>
      <c r="CP37" s="724"/>
      <c r="CQ37" s="725"/>
      <c r="CR37" s="680">
        <v>1316024</v>
      </c>
      <c r="CS37" s="699"/>
      <c r="CT37" s="699"/>
      <c r="CU37" s="699"/>
      <c r="CV37" s="699"/>
      <c r="CW37" s="699"/>
      <c r="CX37" s="699"/>
      <c r="CY37" s="700"/>
      <c r="CZ37" s="683">
        <v>2.4</v>
      </c>
      <c r="DA37" s="701"/>
      <c r="DB37" s="701"/>
      <c r="DC37" s="702"/>
      <c r="DD37" s="686">
        <v>1313088</v>
      </c>
      <c r="DE37" s="699"/>
      <c r="DF37" s="699"/>
      <c r="DG37" s="699"/>
      <c r="DH37" s="699"/>
      <c r="DI37" s="699"/>
      <c r="DJ37" s="699"/>
      <c r="DK37" s="700"/>
      <c r="DL37" s="686">
        <v>1296751</v>
      </c>
      <c r="DM37" s="699"/>
      <c r="DN37" s="699"/>
      <c r="DO37" s="699"/>
      <c r="DP37" s="699"/>
      <c r="DQ37" s="699"/>
      <c r="DR37" s="699"/>
      <c r="DS37" s="699"/>
      <c r="DT37" s="699"/>
      <c r="DU37" s="699"/>
      <c r="DV37" s="700"/>
      <c r="DW37" s="683">
        <v>5.3</v>
      </c>
      <c r="DX37" s="701"/>
      <c r="DY37" s="701"/>
      <c r="DZ37" s="701"/>
      <c r="EA37" s="701"/>
      <c r="EB37" s="701"/>
      <c r="EC37" s="719"/>
    </row>
    <row r="38" spans="2:133" ht="11.25" customHeight="1" x14ac:dyDescent="0.15">
      <c r="B38" s="677" t="s">
        <v>337</v>
      </c>
      <c r="C38" s="678"/>
      <c r="D38" s="678"/>
      <c r="E38" s="678"/>
      <c r="F38" s="678"/>
      <c r="G38" s="678"/>
      <c r="H38" s="678"/>
      <c r="I38" s="678"/>
      <c r="J38" s="678"/>
      <c r="K38" s="678"/>
      <c r="L38" s="678"/>
      <c r="M38" s="678"/>
      <c r="N38" s="678"/>
      <c r="O38" s="678"/>
      <c r="P38" s="678"/>
      <c r="Q38" s="679"/>
      <c r="R38" s="680">
        <v>1685508</v>
      </c>
      <c r="S38" s="681"/>
      <c r="T38" s="681"/>
      <c r="U38" s="681"/>
      <c r="V38" s="681"/>
      <c r="W38" s="681"/>
      <c r="X38" s="681"/>
      <c r="Y38" s="682"/>
      <c r="Z38" s="713">
        <v>3</v>
      </c>
      <c r="AA38" s="713"/>
      <c r="AB38" s="713"/>
      <c r="AC38" s="713"/>
      <c r="AD38" s="714">
        <v>129</v>
      </c>
      <c r="AE38" s="714"/>
      <c r="AF38" s="714"/>
      <c r="AG38" s="714"/>
      <c r="AH38" s="714"/>
      <c r="AI38" s="714"/>
      <c r="AJ38" s="714"/>
      <c r="AK38" s="714"/>
      <c r="AL38" s="683">
        <v>0</v>
      </c>
      <c r="AM38" s="684"/>
      <c r="AN38" s="684"/>
      <c r="AO38" s="715"/>
      <c r="AQ38" s="720" t="s">
        <v>338</v>
      </c>
      <c r="AR38" s="721"/>
      <c r="AS38" s="721"/>
      <c r="AT38" s="721"/>
      <c r="AU38" s="721"/>
      <c r="AV38" s="721"/>
      <c r="AW38" s="721"/>
      <c r="AX38" s="721"/>
      <c r="AY38" s="722"/>
      <c r="AZ38" s="680">
        <v>14201</v>
      </c>
      <c r="BA38" s="681"/>
      <c r="BB38" s="681"/>
      <c r="BC38" s="681"/>
      <c r="BD38" s="699"/>
      <c r="BE38" s="699"/>
      <c r="BF38" s="723"/>
      <c r="BG38" s="727" t="s">
        <v>339</v>
      </c>
      <c r="BH38" s="724"/>
      <c r="BI38" s="724"/>
      <c r="BJ38" s="724"/>
      <c r="BK38" s="724"/>
      <c r="BL38" s="724"/>
      <c r="BM38" s="724"/>
      <c r="BN38" s="724"/>
      <c r="BO38" s="724"/>
      <c r="BP38" s="724"/>
      <c r="BQ38" s="724"/>
      <c r="BR38" s="724"/>
      <c r="BS38" s="724"/>
      <c r="BT38" s="724"/>
      <c r="BU38" s="725"/>
      <c r="BV38" s="680">
        <v>16626</v>
      </c>
      <c r="BW38" s="681"/>
      <c r="BX38" s="681"/>
      <c r="BY38" s="681"/>
      <c r="BZ38" s="681"/>
      <c r="CA38" s="681"/>
      <c r="CB38" s="726"/>
      <c r="CD38" s="727" t="s">
        <v>340</v>
      </c>
      <c r="CE38" s="724"/>
      <c r="CF38" s="724"/>
      <c r="CG38" s="724"/>
      <c r="CH38" s="724"/>
      <c r="CI38" s="724"/>
      <c r="CJ38" s="724"/>
      <c r="CK38" s="724"/>
      <c r="CL38" s="724"/>
      <c r="CM38" s="724"/>
      <c r="CN38" s="724"/>
      <c r="CO38" s="724"/>
      <c r="CP38" s="724"/>
      <c r="CQ38" s="725"/>
      <c r="CR38" s="680">
        <v>3778550</v>
      </c>
      <c r="CS38" s="681"/>
      <c r="CT38" s="681"/>
      <c r="CU38" s="681"/>
      <c r="CV38" s="681"/>
      <c r="CW38" s="681"/>
      <c r="CX38" s="681"/>
      <c r="CY38" s="682"/>
      <c r="CZ38" s="683">
        <v>6.8</v>
      </c>
      <c r="DA38" s="701"/>
      <c r="DB38" s="701"/>
      <c r="DC38" s="702"/>
      <c r="DD38" s="686">
        <v>2974679</v>
      </c>
      <c r="DE38" s="681"/>
      <c r="DF38" s="681"/>
      <c r="DG38" s="681"/>
      <c r="DH38" s="681"/>
      <c r="DI38" s="681"/>
      <c r="DJ38" s="681"/>
      <c r="DK38" s="682"/>
      <c r="DL38" s="686">
        <v>2852417</v>
      </c>
      <c r="DM38" s="681"/>
      <c r="DN38" s="681"/>
      <c r="DO38" s="681"/>
      <c r="DP38" s="681"/>
      <c r="DQ38" s="681"/>
      <c r="DR38" s="681"/>
      <c r="DS38" s="681"/>
      <c r="DT38" s="681"/>
      <c r="DU38" s="681"/>
      <c r="DV38" s="682"/>
      <c r="DW38" s="683">
        <v>11.6</v>
      </c>
      <c r="DX38" s="701"/>
      <c r="DY38" s="701"/>
      <c r="DZ38" s="701"/>
      <c r="EA38" s="701"/>
      <c r="EB38" s="701"/>
      <c r="EC38" s="719"/>
    </row>
    <row r="39" spans="2:133" ht="11.25" customHeight="1" x14ac:dyDescent="0.15">
      <c r="B39" s="677" t="s">
        <v>341</v>
      </c>
      <c r="C39" s="678"/>
      <c r="D39" s="678"/>
      <c r="E39" s="678"/>
      <c r="F39" s="678"/>
      <c r="G39" s="678"/>
      <c r="H39" s="678"/>
      <c r="I39" s="678"/>
      <c r="J39" s="678"/>
      <c r="K39" s="678"/>
      <c r="L39" s="678"/>
      <c r="M39" s="678"/>
      <c r="N39" s="678"/>
      <c r="O39" s="678"/>
      <c r="P39" s="678"/>
      <c r="Q39" s="679"/>
      <c r="R39" s="680">
        <v>3118800</v>
      </c>
      <c r="S39" s="681"/>
      <c r="T39" s="681"/>
      <c r="U39" s="681"/>
      <c r="V39" s="681"/>
      <c r="W39" s="681"/>
      <c r="X39" s="681"/>
      <c r="Y39" s="682"/>
      <c r="Z39" s="713">
        <v>5.5</v>
      </c>
      <c r="AA39" s="713"/>
      <c r="AB39" s="713"/>
      <c r="AC39" s="713"/>
      <c r="AD39" s="714" t="s">
        <v>181</v>
      </c>
      <c r="AE39" s="714"/>
      <c r="AF39" s="714"/>
      <c r="AG39" s="714"/>
      <c r="AH39" s="714"/>
      <c r="AI39" s="714"/>
      <c r="AJ39" s="714"/>
      <c r="AK39" s="714"/>
      <c r="AL39" s="683" t="s">
        <v>247</v>
      </c>
      <c r="AM39" s="684"/>
      <c r="AN39" s="684"/>
      <c r="AO39" s="715"/>
      <c r="AQ39" s="720" t="s">
        <v>342</v>
      </c>
      <c r="AR39" s="721"/>
      <c r="AS39" s="721"/>
      <c r="AT39" s="721"/>
      <c r="AU39" s="721"/>
      <c r="AV39" s="721"/>
      <c r="AW39" s="721"/>
      <c r="AX39" s="721"/>
      <c r="AY39" s="722"/>
      <c r="AZ39" s="680" t="s">
        <v>181</v>
      </c>
      <c r="BA39" s="681"/>
      <c r="BB39" s="681"/>
      <c r="BC39" s="681"/>
      <c r="BD39" s="699"/>
      <c r="BE39" s="699"/>
      <c r="BF39" s="723"/>
      <c r="BG39" s="727" t="s">
        <v>343</v>
      </c>
      <c r="BH39" s="724"/>
      <c r="BI39" s="724"/>
      <c r="BJ39" s="724"/>
      <c r="BK39" s="724"/>
      <c r="BL39" s="724"/>
      <c r="BM39" s="724"/>
      <c r="BN39" s="724"/>
      <c r="BO39" s="724"/>
      <c r="BP39" s="724"/>
      <c r="BQ39" s="724"/>
      <c r="BR39" s="724"/>
      <c r="BS39" s="724"/>
      <c r="BT39" s="724"/>
      <c r="BU39" s="725"/>
      <c r="BV39" s="680">
        <v>26496</v>
      </c>
      <c r="BW39" s="681"/>
      <c r="BX39" s="681"/>
      <c r="BY39" s="681"/>
      <c r="BZ39" s="681"/>
      <c r="CA39" s="681"/>
      <c r="CB39" s="726"/>
      <c r="CD39" s="727" t="s">
        <v>344</v>
      </c>
      <c r="CE39" s="724"/>
      <c r="CF39" s="724"/>
      <c r="CG39" s="724"/>
      <c r="CH39" s="724"/>
      <c r="CI39" s="724"/>
      <c r="CJ39" s="724"/>
      <c r="CK39" s="724"/>
      <c r="CL39" s="724"/>
      <c r="CM39" s="724"/>
      <c r="CN39" s="724"/>
      <c r="CO39" s="724"/>
      <c r="CP39" s="724"/>
      <c r="CQ39" s="725"/>
      <c r="CR39" s="680">
        <v>228154</v>
      </c>
      <c r="CS39" s="699"/>
      <c r="CT39" s="699"/>
      <c r="CU39" s="699"/>
      <c r="CV39" s="699"/>
      <c r="CW39" s="699"/>
      <c r="CX39" s="699"/>
      <c r="CY39" s="700"/>
      <c r="CZ39" s="683">
        <v>0.4</v>
      </c>
      <c r="DA39" s="701"/>
      <c r="DB39" s="701"/>
      <c r="DC39" s="702"/>
      <c r="DD39" s="686">
        <v>173513</v>
      </c>
      <c r="DE39" s="699"/>
      <c r="DF39" s="699"/>
      <c r="DG39" s="699"/>
      <c r="DH39" s="699"/>
      <c r="DI39" s="699"/>
      <c r="DJ39" s="699"/>
      <c r="DK39" s="700"/>
      <c r="DL39" s="686" t="s">
        <v>247</v>
      </c>
      <c r="DM39" s="699"/>
      <c r="DN39" s="699"/>
      <c r="DO39" s="699"/>
      <c r="DP39" s="699"/>
      <c r="DQ39" s="699"/>
      <c r="DR39" s="699"/>
      <c r="DS39" s="699"/>
      <c r="DT39" s="699"/>
      <c r="DU39" s="699"/>
      <c r="DV39" s="700"/>
      <c r="DW39" s="683" t="s">
        <v>247</v>
      </c>
      <c r="DX39" s="701"/>
      <c r="DY39" s="701"/>
      <c r="DZ39" s="701"/>
      <c r="EA39" s="701"/>
      <c r="EB39" s="701"/>
      <c r="EC39" s="719"/>
    </row>
    <row r="40" spans="2:133" ht="11.25" customHeight="1" x14ac:dyDescent="0.15">
      <c r="B40" s="677" t="s">
        <v>345</v>
      </c>
      <c r="C40" s="678"/>
      <c r="D40" s="678"/>
      <c r="E40" s="678"/>
      <c r="F40" s="678"/>
      <c r="G40" s="678"/>
      <c r="H40" s="678"/>
      <c r="I40" s="678"/>
      <c r="J40" s="678"/>
      <c r="K40" s="678"/>
      <c r="L40" s="678"/>
      <c r="M40" s="678"/>
      <c r="N40" s="678"/>
      <c r="O40" s="678"/>
      <c r="P40" s="678"/>
      <c r="Q40" s="679"/>
      <c r="R40" s="680">
        <v>76900</v>
      </c>
      <c r="S40" s="681"/>
      <c r="T40" s="681"/>
      <c r="U40" s="681"/>
      <c r="V40" s="681"/>
      <c r="W40" s="681"/>
      <c r="X40" s="681"/>
      <c r="Y40" s="682"/>
      <c r="Z40" s="713">
        <v>0.1</v>
      </c>
      <c r="AA40" s="713"/>
      <c r="AB40" s="713"/>
      <c r="AC40" s="713"/>
      <c r="AD40" s="714" t="s">
        <v>181</v>
      </c>
      <c r="AE40" s="714"/>
      <c r="AF40" s="714"/>
      <c r="AG40" s="714"/>
      <c r="AH40" s="714"/>
      <c r="AI40" s="714"/>
      <c r="AJ40" s="714"/>
      <c r="AK40" s="714"/>
      <c r="AL40" s="683" t="s">
        <v>181</v>
      </c>
      <c r="AM40" s="684"/>
      <c r="AN40" s="684"/>
      <c r="AO40" s="715"/>
      <c r="AQ40" s="720" t="s">
        <v>346</v>
      </c>
      <c r="AR40" s="721"/>
      <c r="AS40" s="721"/>
      <c r="AT40" s="721"/>
      <c r="AU40" s="721"/>
      <c r="AV40" s="721"/>
      <c r="AW40" s="721"/>
      <c r="AX40" s="721"/>
      <c r="AY40" s="722"/>
      <c r="AZ40" s="680" t="s">
        <v>247</v>
      </c>
      <c r="BA40" s="681"/>
      <c r="BB40" s="681"/>
      <c r="BC40" s="681"/>
      <c r="BD40" s="699"/>
      <c r="BE40" s="699"/>
      <c r="BF40" s="723"/>
      <c r="BG40" s="728" t="s">
        <v>347</v>
      </c>
      <c r="BH40" s="729"/>
      <c r="BI40" s="729"/>
      <c r="BJ40" s="729"/>
      <c r="BK40" s="729"/>
      <c r="BL40" s="236"/>
      <c r="BM40" s="724" t="s">
        <v>348</v>
      </c>
      <c r="BN40" s="724"/>
      <c r="BO40" s="724"/>
      <c r="BP40" s="724"/>
      <c r="BQ40" s="724"/>
      <c r="BR40" s="724"/>
      <c r="BS40" s="724"/>
      <c r="BT40" s="724"/>
      <c r="BU40" s="725"/>
      <c r="BV40" s="680">
        <v>90</v>
      </c>
      <c r="BW40" s="681"/>
      <c r="BX40" s="681"/>
      <c r="BY40" s="681"/>
      <c r="BZ40" s="681"/>
      <c r="CA40" s="681"/>
      <c r="CB40" s="726"/>
      <c r="CD40" s="727" t="s">
        <v>349</v>
      </c>
      <c r="CE40" s="724"/>
      <c r="CF40" s="724"/>
      <c r="CG40" s="724"/>
      <c r="CH40" s="724"/>
      <c r="CI40" s="724"/>
      <c r="CJ40" s="724"/>
      <c r="CK40" s="724"/>
      <c r="CL40" s="724"/>
      <c r="CM40" s="724"/>
      <c r="CN40" s="724"/>
      <c r="CO40" s="724"/>
      <c r="CP40" s="724"/>
      <c r="CQ40" s="725"/>
      <c r="CR40" s="680">
        <v>850983</v>
      </c>
      <c r="CS40" s="681"/>
      <c r="CT40" s="681"/>
      <c r="CU40" s="681"/>
      <c r="CV40" s="681"/>
      <c r="CW40" s="681"/>
      <c r="CX40" s="681"/>
      <c r="CY40" s="682"/>
      <c r="CZ40" s="683">
        <v>1.5</v>
      </c>
      <c r="DA40" s="701"/>
      <c r="DB40" s="701"/>
      <c r="DC40" s="702"/>
      <c r="DD40" s="686">
        <v>1211</v>
      </c>
      <c r="DE40" s="681"/>
      <c r="DF40" s="681"/>
      <c r="DG40" s="681"/>
      <c r="DH40" s="681"/>
      <c r="DI40" s="681"/>
      <c r="DJ40" s="681"/>
      <c r="DK40" s="682"/>
      <c r="DL40" s="686">
        <v>695</v>
      </c>
      <c r="DM40" s="681"/>
      <c r="DN40" s="681"/>
      <c r="DO40" s="681"/>
      <c r="DP40" s="681"/>
      <c r="DQ40" s="681"/>
      <c r="DR40" s="681"/>
      <c r="DS40" s="681"/>
      <c r="DT40" s="681"/>
      <c r="DU40" s="681"/>
      <c r="DV40" s="682"/>
      <c r="DW40" s="683">
        <v>0</v>
      </c>
      <c r="DX40" s="701"/>
      <c r="DY40" s="701"/>
      <c r="DZ40" s="701"/>
      <c r="EA40" s="701"/>
      <c r="EB40" s="701"/>
      <c r="EC40" s="719"/>
    </row>
    <row r="41" spans="2:133" ht="11.25" customHeight="1" x14ac:dyDescent="0.15">
      <c r="B41" s="677" t="s">
        <v>350</v>
      </c>
      <c r="C41" s="678"/>
      <c r="D41" s="678"/>
      <c r="E41" s="678"/>
      <c r="F41" s="678"/>
      <c r="G41" s="678"/>
      <c r="H41" s="678"/>
      <c r="I41" s="678"/>
      <c r="J41" s="678"/>
      <c r="K41" s="678"/>
      <c r="L41" s="678"/>
      <c r="M41" s="678"/>
      <c r="N41" s="678"/>
      <c r="O41" s="678"/>
      <c r="P41" s="678"/>
      <c r="Q41" s="679"/>
      <c r="R41" s="680" t="s">
        <v>181</v>
      </c>
      <c r="S41" s="681"/>
      <c r="T41" s="681"/>
      <c r="U41" s="681"/>
      <c r="V41" s="681"/>
      <c r="W41" s="681"/>
      <c r="X41" s="681"/>
      <c r="Y41" s="682"/>
      <c r="Z41" s="713" t="s">
        <v>181</v>
      </c>
      <c r="AA41" s="713"/>
      <c r="AB41" s="713"/>
      <c r="AC41" s="713"/>
      <c r="AD41" s="714" t="s">
        <v>247</v>
      </c>
      <c r="AE41" s="714"/>
      <c r="AF41" s="714"/>
      <c r="AG41" s="714"/>
      <c r="AH41" s="714"/>
      <c r="AI41" s="714"/>
      <c r="AJ41" s="714"/>
      <c r="AK41" s="714"/>
      <c r="AL41" s="683" t="s">
        <v>181</v>
      </c>
      <c r="AM41" s="684"/>
      <c r="AN41" s="684"/>
      <c r="AO41" s="715"/>
      <c r="AQ41" s="720" t="s">
        <v>351</v>
      </c>
      <c r="AR41" s="721"/>
      <c r="AS41" s="721"/>
      <c r="AT41" s="721"/>
      <c r="AU41" s="721"/>
      <c r="AV41" s="721"/>
      <c r="AW41" s="721"/>
      <c r="AX41" s="721"/>
      <c r="AY41" s="722"/>
      <c r="AZ41" s="680">
        <v>882324</v>
      </c>
      <c r="BA41" s="681"/>
      <c r="BB41" s="681"/>
      <c r="BC41" s="681"/>
      <c r="BD41" s="699"/>
      <c r="BE41" s="699"/>
      <c r="BF41" s="723"/>
      <c r="BG41" s="728"/>
      <c r="BH41" s="729"/>
      <c r="BI41" s="729"/>
      <c r="BJ41" s="729"/>
      <c r="BK41" s="729"/>
      <c r="BL41" s="236"/>
      <c r="BM41" s="724" t="s">
        <v>352</v>
      </c>
      <c r="BN41" s="724"/>
      <c r="BO41" s="724"/>
      <c r="BP41" s="724"/>
      <c r="BQ41" s="724"/>
      <c r="BR41" s="724"/>
      <c r="BS41" s="724"/>
      <c r="BT41" s="724"/>
      <c r="BU41" s="725"/>
      <c r="BV41" s="680">
        <v>2</v>
      </c>
      <c r="BW41" s="681"/>
      <c r="BX41" s="681"/>
      <c r="BY41" s="681"/>
      <c r="BZ41" s="681"/>
      <c r="CA41" s="681"/>
      <c r="CB41" s="726"/>
      <c r="CD41" s="727" t="s">
        <v>353</v>
      </c>
      <c r="CE41" s="724"/>
      <c r="CF41" s="724"/>
      <c r="CG41" s="724"/>
      <c r="CH41" s="724"/>
      <c r="CI41" s="724"/>
      <c r="CJ41" s="724"/>
      <c r="CK41" s="724"/>
      <c r="CL41" s="724"/>
      <c r="CM41" s="724"/>
      <c r="CN41" s="724"/>
      <c r="CO41" s="724"/>
      <c r="CP41" s="724"/>
      <c r="CQ41" s="725"/>
      <c r="CR41" s="680" t="s">
        <v>181</v>
      </c>
      <c r="CS41" s="699"/>
      <c r="CT41" s="699"/>
      <c r="CU41" s="699"/>
      <c r="CV41" s="699"/>
      <c r="CW41" s="699"/>
      <c r="CX41" s="699"/>
      <c r="CY41" s="700"/>
      <c r="CZ41" s="683" t="s">
        <v>181</v>
      </c>
      <c r="DA41" s="701"/>
      <c r="DB41" s="701"/>
      <c r="DC41" s="702"/>
      <c r="DD41" s="686" t="s">
        <v>247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354</v>
      </c>
      <c r="C42" s="678"/>
      <c r="D42" s="678"/>
      <c r="E42" s="678"/>
      <c r="F42" s="678"/>
      <c r="G42" s="678"/>
      <c r="H42" s="678"/>
      <c r="I42" s="678"/>
      <c r="J42" s="678"/>
      <c r="K42" s="678"/>
      <c r="L42" s="678"/>
      <c r="M42" s="678"/>
      <c r="N42" s="678"/>
      <c r="O42" s="678"/>
      <c r="P42" s="678"/>
      <c r="Q42" s="679"/>
      <c r="R42" s="680">
        <v>1364800</v>
      </c>
      <c r="S42" s="681"/>
      <c r="T42" s="681"/>
      <c r="U42" s="681"/>
      <c r="V42" s="681"/>
      <c r="W42" s="681"/>
      <c r="X42" s="681"/>
      <c r="Y42" s="682"/>
      <c r="Z42" s="713">
        <v>2.4</v>
      </c>
      <c r="AA42" s="713"/>
      <c r="AB42" s="713"/>
      <c r="AC42" s="713"/>
      <c r="AD42" s="714" t="s">
        <v>181</v>
      </c>
      <c r="AE42" s="714"/>
      <c r="AF42" s="714"/>
      <c r="AG42" s="714"/>
      <c r="AH42" s="714"/>
      <c r="AI42" s="714"/>
      <c r="AJ42" s="714"/>
      <c r="AK42" s="714"/>
      <c r="AL42" s="683" t="s">
        <v>247</v>
      </c>
      <c r="AM42" s="684"/>
      <c r="AN42" s="684"/>
      <c r="AO42" s="715"/>
      <c r="AQ42" s="716" t="s">
        <v>355</v>
      </c>
      <c r="AR42" s="717"/>
      <c r="AS42" s="717"/>
      <c r="AT42" s="717"/>
      <c r="AU42" s="717"/>
      <c r="AV42" s="717"/>
      <c r="AW42" s="717"/>
      <c r="AX42" s="717"/>
      <c r="AY42" s="718"/>
      <c r="AZ42" s="664">
        <v>2896226</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306</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3817805</v>
      </c>
      <c r="CS42" s="681"/>
      <c r="CT42" s="681"/>
      <c r="CU42" s="681"/>
      <c r="CV42" s="681"/>
      <c r="CW42" s="681"/>
      <c r="CX42" s="681"/>
      <c r="CY42" s="682"/>
      <c r="CZ42" s="683">
        <v>6.9</v>
      </c>
      <c r="DA42" s="684"/>
      <c r="DB42" s="684"/>
      <c r="DC42" s="685"/>
      <c r="DD42" s="686">
        <v>1101997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358</v>
      </c>
      <c r="C43" s="662"/>
      <c r="D43" s="662"/>
      <c r="E43" s="662"/>
      <c r="F43" s="662"/>
      <c r="G43" s="662"/>
      <c r="H43" s="662"/>
      <c r="I43" s="662"/>
      <c r="J43" s="662"/>
      <c r="K43" s="662"/>
      <c r="L43" s="662"/>
      <c r="M43" s="662"/>
      <c r="N43" s="662"/>
      <c r="O43" s="662"/>
      <c r="P43" s="662"/>
      <c r="Q43" s="663"/>
      <c r="R43" s="664">
        <v>56854300</v>
      </c>
      <c r="S43" s="703"/>
      <c r="T43" s="703"/>
      <c r="U43" s="703"/>
      <c r="V43" s="703"/>
      <c r="W43" s="703"/>
      <c r="X43" s="703"/>
      <c r="Y43" s="704"/>
      <c r="Z43" s="705">
        <v>100</v>
      </c>
      <c r="AA43" s="705"/>
      <c r="AB43" s="705"/>
      <c r="AC43" s="705"/>
      <c r="AD43" s="706">
        <v>23101970</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v>106627</v>
      </c>
      <c r="CS43" s="699"/>
      <c r="CT43" s="699"/>
      <c r="CU43" s="699"/>
      <c r="CV43" s="699"/>
      <c r="CW43" s="699"/>
      <c r="CX43" s="699"/>
      <c r="CY43" s="700"/>
      <c r="CZ43" s="683">
        <v>0.2</v>
      </c>
      <c r="DA43" s="701"/>
      <c r="DB43" s="701"/>
      <c r="DC43" s="702"/>
      <c r="DD43" s="686">
        <v>106627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307</v>
      </c>
      <c r="CE44" s="694"/>
      <c r="CF44" s="677" t="s">
        <v>360</v>
      </c>
      <c r="CG44" s="678"/>
      <c r="CH44" s="678"/>
      <c r="CI44" s="678"/>
      <c r="CJ44" s="678"/>
      <c r="CK44" s="678"/>
      <c r="CL44" s="678"/>
      <c r="CM44" s="678"/>
      <c r="CN44" s="678"/>
      <c r="CO44" s="678"/>
      <c r="CP44" s="678"/>
      <c r="CQ44" s="679"/>
      <c r="CR44" s="680">
        <v>3817805</v>
      </c>
      <c r="CS44" s="681"/>
      <c r="CT44" s="681"/>
      <c r="CU44" s="681"/>
      <c r="CV44" s="681"/>
      <c r="CW44" s="681"/>
      <c r="CX44" s="681"/>
      <c r="CY44" s="682"/>
      <c r="CZ44" s="683">
        <v>6.9</v>
      </c>
      <c r="DA44" s="684"/>
      <c r="DB44" s="684"/>
      <c r="DC44" s="685"/>
      <c r="DD44" s="686">
        <v>1101997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1561142</v>
      </c>
      <c r="CS45" s="699"/>
      <c r="CT45" s="699"/>
      <c r="CU45" s="699"/>
      <c r="CV45" s="699"/>
      <c r="CW45" s="699"/>
      <c r="CX45" s="699"/>
      <c r="CY45" s="700"/>
      <c r="CZ45" s="683">
        <v>2.8</v>
      </c>
      <c r="DA45" s="701"/>
      <c r="DB45" s="701"/>
      <c r="DC45" s="702"/>
      <c r="DD45" s="686">
        <v>72699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2256663</v>
      </c>
      <c r="CS46" s="681"/>
      <c r="CT46" s="681"/>
      <c r="CU46" s="681"/>
      <c r="CV46" s="681"/>
      <c r="CW46" s="681"/>
      <c r="CX46" s="681"/>
      <c r="CY46" s="682"/>
      <c r="CZ46" s="683">
        <v>4.0999999999999996</v>
      </c>
      <c r="DA46" s="684"/>
      <c r="DB46" s="684"/>
      <c r="DC46" s="685"/>
      <c r="DD46" s="686">
        <v>1029298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t="s">
        <v>247</v>
      </c>
      <c r="CS47" s="699"/>
      <c r="CT47" s="699"/>
      <c r="CU47" s="699"/>
      <c r="CV47" s="699"/>
      <c r="CW47" s="699"/>
      <c r="CX47" s="699"/>
      <c r="CY47" s="700"/>
      <c r="CZ47" s="683" t="s">
        <v>247</v>
      </c>
      <c r="DA47" s="701"/>
      <c r="DB47" s="701"/>
      <c r="DC47" s="702"/>
      <c r="DD47" s="686" t="s">
        <v>181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181</v>
      </c>
      <c r="CS48" s="681"/>
      <c r="CT48" s="681"/>
      <c r="CU48" s="681"/>
      <c r="CV48" s="681"/>
      <c r="CW48" s="681"/>
      <c r="CX48" s="681"/>
      <c r="CY48" s="682"/>
      <c r="CZ48" s="683" t="s">
        <v>247</v>
      </c>
      <c r="DA48" s="684"/>
      <c r="DB48" s="684"/>
      <c r="DC48" s="685"/>
      <c r="DD48" s="686" t="s">
        <v>247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55484099</v>
      </c>
      <c r="CS49" s="665"/>
      <c r="CT49" s="665"/>
      <c r="CU49" s="665"/>
      <c r="CV49" s="665"/>
      <c r="CW49" s="665"/>
      <c r="CX49" s="665"/>
      <c r="CY49" s="666"/>
      <c r="CZ49" s="667">
        <v>100</v>
      </c>
      <c r="DA49" s="668"/>
      <c r="DB49" s="668"/>
      <c r="DC49" s="669"/>
      <c r="DD49" s="670">
        <v>27125373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90qNV+ce1FxgEoH5FC62eMz377orfPNT46XjVDOamH3+/8DMR0b81jOshewiQzPV5tZRz6HODXEwiOZwrFvnyQ==" saltValue="0HCPcRuvV2BeHsNey07MD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verticalCentered="1"/>
  <pageMargins left="0" right="0" top="0" bottom="0" header="0" footer="0"/>
  <pageSetup paperSize="9" scale="66" orientation="landscape" horizontalDpi="300" verticalDpi="300" r:id="rId1"/>
  <headerFooter alignWithMargins="0">
    <oddFooter>&amp;C&amp;P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370</v>
      </c>
      <c r="DK2" s="1206"/>
      <c r="DL2" s="1206"/>
      <c r="DM2" s="1206"/>
      <c r="DN2" s="1206"/>
      <c r="DO2" s="1207"/>
      <c r="DP2" s="251"/>
      <c r="DQ2" s="1205" t="s">
        <v>371</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372</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374</v>
      </c>
      <c r="B5" s="1091"/>
      <c r="C5" s="1091"/>
      <c r="D5" s="1091"/>
      <c r="E5" s="1091"/>
      <c r="F5" s="1091"/>
      <c r="G5" s="1091"/>
      <c r="H5" s="1091"/>
      <c r="I5" s="1091"/>
      <c r="J5" s="1091"/>
      <c r="K5" s="1091"/>
      <c r="L5" s="1091"/>
      <c r="M5" s="1091"/>
      <c r="N5" s="1091"/>
      <c r="O5" s="1091"/>
      <c r="P5" s="1092"/>
      <c r="Q5" s="1096" t="s">
        <v>375</v>
      </c>
      <c r="R5" s="1097"/>
      <c r="S5" s="1097"/>
      <c r="T5" s="1097"/>
      <c r="U5" s="1098"/>
      <c r="V5" s="1096" t="s">
        <v>376</v>
      </c>
      <c r="W5" s="1097"/>
      <c r="X5" s="1097"/>
      <c r="Y5" s="1097"/>
      <c r="Z5" s="1098"/>
      <c r="AA5" s="1096" t="s">
        <v>377</v>
      </c>
      <c r="AB5" s="1097"/>
      <c r="AC5" s="1097"/>
      <c r="AD5" s="1097"/>
      <c r="AE5" s="1097"/>
      <c r="AF5" s="1208" t="s">
        <v>378</v>
      </c>
      <c r="AG5" s="1097"/>
      <c r="AH5" s="1097"/>
      <c r="AI5" s="1097"/>
      <c r="AJ5" s="1112"/>
      <c r="AK5" s="1097" t="s">
        <v>379</v>
      </c>
      <c r="AL5" s="1097"/>
      <c r="AM5" s="1097"/>
      <c r="AN5" s="1097"/>
      <c r="AO5" s="1098"/>
      <c r="AP5" s="1096" t="s">
        <v>380</v>
      </c>
      <c r="AQ5" s="1097"/>
      <c r="AR5" s="1097"/>
      <c r="AS5" s="1097"/>
      <c r="AT5" s="1098"/>
      <c r="AU5" s="1096" t="s">
        <v>381</v>
      </c>
      <c r="AV5" s="1097"/>
      <c r="AW5" s="1097"/>
      <c r="AX5" s="1097"/>
      <c r="AY5" s="1112"/>
      <c r="AZ5" s="258"/>
      <c r="BA5" s="258"/>
      <c r="BB5" s="258"/>
      <c r="BC5" s="258"/>
      <c r="BD5" s="258"/>
      <c r="BE5" s="259"/>
      <c r="BF5" s="259"/>
      <c r="BG5" s="259"/>
      <c r="BH5" s="259"/>
      <c r="BI5" s="259"/>
      <c r="BJ5" s="259"/>
      <c r="BK5" s="259"/>
      <c r="BL5" s="259"/>
      <c r="BM5" s="259"/>
      <c r="BN5" s="259"/>
      <c r="BO5" s="259"/>
      <c r="BP5" s="259"/>
      <c r="BQ5" s="1090" t="s">
        <v>382</v>
      </c>
      <c r="BR5" s="1091"/>
      <c r="BS5" s="1091"/>
      <c r="BT5" s="1091"/>
      <c r="BU5" s="1091"/>
      <c r="BV5" s="1091"/>
      <c r="BW5" s="1091"/>
      <c r="BX5" s="1091"/>
      <c r="BY5" s="1091"/>
      <c r="BZ5" s="1091"/>
      <c r="CA5" s="1091"/>
      <c r="CB5" s="1091"/>
      <c r="CC5" s="1091"/>
      <c r="CD5" s="1091"/>
      <c r="CE5" s="1091"/>
      <c r="CF5" s="1091"/>
      <c r="CG5" s="1092"/>
      <c r="CH5" s="1096" t="s">
        <v>383</v>
      </c>
      <c r="CI5" s="1097"/>
      <c r="CJ5" s="1097"/>
      <c r="CK5" s="1097"/>
      <c r="CL5" s="1098"/>
      <c r="CM5" s="1096" t="s">
        <v>384</v>
      </c>
      <c r="CN5" s="1097"/>
      <c r="CO5" s="1097"/>
      <c r="CP5" s="1097"/>
      <c r="CQ5" s="1098"/>
      <c r="CR5" s="1096" t="s">
        <v>385</v>
      </c>
      <c r="CS5" s="1097"/>
      <c r="CT5" s="1097"/>
      <c r="CU5" s="1097"/>
      <c r="CV5" s="1098"/>
      <c r="CW5" s="1096" t="s">
        <v>386</v>
      </c>
      <c r="CX5" s="1097"/>
      <c r="CY5" s="1097"/>
      <c r="CZ5" s="1097"/>
      <c r="DA5" s="1098"/>
      <c r="DB5" s="1096" t="s">
        <v>387</v>
      </c>
      <c r="DC5" s="1097"/>
      <c r="DD5" s="1097"/>
      <c r="DE5" s="1097"/>
      <c r="DF5" s="1098"/>
      <c r="DG5" s="1193" t="s">
        <v>388</v>
      </c>
      <c r="DH5" s="1194"/>
      <c r="DI5" s="1194"/>
      <c r="DJ5" s="1194"/>
      <c r="DK5" s="1195"/>
      <c r="DL5" s="1193" t="s">
        <v>389</v>
      </c>
      <c r="DM5" s="1194"/>
      <c r="DN5" s="1194"/>
      <c r="DO5" s="1194"/>
      <c r="DP5" s="1195"/>
      <c r="DQ5" s="1096" t="s">
        <v>390</v>
      </c>
      <c r="DR5" s="1097"/>
      <c r="DS5" s="1097"/>
      <c r="DT5" s="1097"/>
      <c r="DU5" s="1098"/>
      <c r="DV5" s="1096" t="s">
        <v>381</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391</v>
      </c>
      <c r="C7" s="1146"/>
      <c r="D7" s="1146"/>
      <c r="E7" s="1146"/>
      <c r="F7" s="1146"/>
      <c r="G7" s="1146"/>
      <c r="H7" s="1146"/>
      <c r="I7" s="1146"/>
      <c r="J7" s="1146"/>
      <c r="K7" s="1146"/>
      <c r="L7" s="1146"/>
      <c r="M7" s="1146"/>
      <c r="N7" s="1146"/>
      <c r="O7" s="1146"/>
      <c r="P7" s="1147"/>
      <c r="Q7" s="1199">
        <v>56862</v>
      </c>
      <c r="R7" s="1200"/>
      <c r="S7" s="1200"/>
      <c r="T7" s="1200"/>
      <c r="U7" s="1200"/>
      <c r="V7" s="1200">
        <v>55492</v>
      </c>
      <c r="W7" s="1200"/>
      <c r="X7" s="1200"/>
      <c r="Y7" s="1200"/>
      <c r="Z7" s="1200"/>
      <c r="AA7" s="1200">
        <v>1370</v>
      </c>
      <c r="AB7" s="1200"/>
      <c r="AC7" s="1200"/>
      <c r="AD7" s="1200"/>
      <c r="AE7" s="1201"/>
      <c r="AF7" s="1202">
        <v>1221</v>
      </c>
      <c r="AG7" s="1203"/>
      <c r="AH7" s="1203"/>
      <c r="AI7" s="1203"/>
      <c r="AJ7" s="1204"/>
      <c r="AK7" s="1186">
        <v>0</v>
      </c>
      <c r="AL7" s="1187"/>
      <c r="AM7" s="1187"/>
      <c r="AN7" s="1187"/>
      <c r="AO7" s="1187"/>
      <c r="AP7" s="1187">
        <v>36323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599</v>
      </c>
      <c r="BT7" s="1191"/>
      <c r="BU7" s="1191"/>
      <c r="BV7" s="1191"/>
      <c r="BW7" s="1191"/>
      <c r="BX7" s="1191"/>
      <c r="BY7" s="1191"/>
      <c r="BZ7" s="1191"/>
      <c r="CA7" s="1191"/>
      <c r="CB7" s="1191"/>
      <c r="CC7" s="1191"/>
      <c r="CD7" s="1191"/>
      <c r="CE7" s="1191"/>
      <c r="CF7" s="1191"/>
      <c r="CG7" s="1192"/>
      <c r="CH7" s="1183">
        <v>2</v>
      </c>
      <c r="CI7" s="1184"/>
      <c r="CJ7" s="1184"/>
      <c r="CK7" s="1184"/>
      <c r="CL7" s="1185"/>
      <c r="CM7" s="1183">
        <v>40</v>
      </c>
      <c r="CN7" s="1184"/>
      <c r="CO7" s="1184"/>
      <c r="CP7" s="1184"/>
      <c r="CQ7" s="1185"/>
      <c r="CR7" s="1183">
        <v>5</v>
      </c>
      <c r="CS7" s="1184"/>
      <c r="CT7" s="1184"/>
      <c r="CU7" s="1184"/>
      <c r="CV7" s="1185"/>
      <c r="CW7" s="1183">
        <v>6</v>
      </c>
      <c r="CX7" s="1184"/>
      <c r="CY7" s="1184"/>
      <c r="CZ7" s="1184"/>
      <c r="DA7" s="1185"/>
      <c r="DB7" s="1183">
        <v>3102</v>
      </c>
      <c r="DC7" s="1184"/>
      <c r="DD7" s="1184"/>
      <c r="DE7" s="1184"/>
      <c r="DF7" s="1185"/>
      <c r="DG7" s="1183" t="s">
        <v>600</v>
      </c>
      <c r="DH7" s="1184"/>
      <c r="DI7" s="1184"/>
      <c r="DJ7" s="1184"/>
      <c r="DK7" s="1185"/>
      <c r="DL7" s="1183" t="s">
        <v>601</v>
      </c>
      <c r="DM7" s="1184"/>
      <c r="DN7" s="1184"/>
      <c r="DO7" s="1184"/>
      <c r="DP7" s="1185"/>
      <c r="DQ7" s="1183">
        <v>2920</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56862</v>
      </c>
      <c r="R23" s="1164"/>
      <c r="S23" s="1164"/>
      <c r="T23" s="1164"/>
      <c r="U23" s="1164"/>
      <c r="V23" s="1164">
        <v>55492</v>
      </c>
      <c r="W23" s="1164"/>
      <c r="X23" s="1164"/>
      <c r="Y23" s="1164"/>
      <c r="Z23" s="1164"/>
      <c r="AA23" s="1164">
        <v>1370</v>
      </c>
      <c r="AB23" s="1164"/>
      <c r="AC23" s="1164"/>
      <c r="AD23" s="1164"/>
      <c r="AE23" s="1165"/>
      <c r="AF23" s="1166">
        <v>1221</v>
      </c>
      <c r="AG23" s="1164"/>
      <c r="AH23" s="1164"/>
      <c r="AI23" s="1164"/>
      <c r="AJ23" s="1167"/>
      <c r="AK23" s="1168"/>
      <c r="AL23" s="1169"/>
      <c r="AM23" s="1169"/>
      <c r="AN23" s="1169"/>
      <c r="AO23" s="1169"/>
      <c r="AP23" s="1164">
        <v>36323</v>
      </c>
      <c r="AQ23" s="1164"/>
      <c r="AR23" s="1164"/>
      <c r="AS23" s="1164"/>
      <c r="AT23" s="1164"/>
      <c r="AU23" s="1170"/>
      <c r="AV23" s="1170"/>
      <c r="AW23" s="1170"/>
      <c r="AX23" s="1170"/>
      <c r="AY23" s="1171"/>
      <c r="AZ23" s="1160" t="s">
        <v>395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374</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381</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406</v>
      </c>
      <c r="C28" s="1146"/>
      <c r="D28" s="1146"/>
      <c r="E28" s="1146"/>
      <c r="F28" s="1146"/>
      <c r="G28" s="1146"/>
      <c r="H28" s="1146"/>
      <c r="I28" s="1146"/>
      <c r="J28" s="1146"/>
      <c r="K28" s="1146"/>
      <c r="L28" s="1146"/>
      <c r="M28" s="1146"/>
      <c r="N28" s="1146"/>
      <c r="O28" s="1146"/>
      <c r="P28" s="1147"/>
      <c r="Q28" s="1148">
        <v>11839</v>
      </c>
      <c r="R28" s="1149"/>
      <c r="S28" s="1149"/>
      <c r="T28" s="1149"/>
      <c r="U28" s="1149"/>
      <c r="V28" s="1149">
        <v>11396</v>
      </c>
      <c r="W28" s="1149"/>
      <c r="X28" s="1149"/>
      <c r="Y28" s="1149"/>
      <c r="Z28" s="1149"/>
      <c r="AA28" s="1149">
        <v>443</v>
      </c>
      <c r="AB28" s="1149"/>
      <c r="AC28" s="1149"/>
      <c r="AD28" s="1149"/>
      <c r="AE28" s="1150"/>
      <c r="AF28" s="1151">
        <v>443</v>
      </c>
      <c r="AG28" s="1149"/>
      <c r="AH28" s="1149"/>
      <c r="AI28" s="1149"/>
      <c r="AJ28" s="1152"/>
      <c r="AK28" s="1153">
        <v>882</v>
      </c>
      <c r="AL28" s="1141"/>
      <c r="AM28" s="1141"/>
      <c r="AN28" s="1141"/>
      <c r="AO28" s="1141"/>
      <c r="AP28" s="1141"/>
      <c r="AQ28" s="1141"/>
      <c r="AR28" s="1141"/>
      <c r="AS28" s="1141"/>
      <c r="AT28" s="1141"/>
      <c r="AU28" s="1141"/>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1875</v>
      </c>
      <c r="R29" s="1139"/>
      <c r="S29" s="1139"/>
      <c r="T29" s="1139"/>
      <c r="U29" s="1139"/>
      <c r="V29" s="1139">
        <v>1872</v>
      </c>
      <c r="W29" s="1139"/>
      <c r="X29" s="1139"/>
      <c r="Y29" s="1139"/>
      <c r="Z29" s="1139"/>
      <c r="AA29" s="1139">
        <v>3</v>
      </c>
      <c r="AB29" s="1139"/>
      <c r="AC29" s="1139"/>
      <c r="AD29" s="1139"/>
      <c r="AE29" s="1140"/>
      <c r="AF29" s="1114">
        <v>3</v>
      </c>
      <c r="AG29" s="1115"/>
      <c r="AH29" s="1115"/>
      <c r="AI29" s="1115"/>
      <c r="AJ29" s="1116"/>
      <c r="AK29" s="1075">
        <v>313</v>
      </c>
      <c r="AL29" s="1066"/>
      <c r="AM29" s="1066"/>
      <c r="AN29" s="1066"/>
      <c r="AO29" s="1066"/>
      <c r="AP29" s="1066"/>
      <c r="AQ29" s="1066"/>
      <c r="AR29" s="1066"/>
      <c r="AS29" s="1066"/>
      <c r="AT29" s="1066"/>
      <c r="AU29" s="1066"/>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408</v>
      </c>
      <c r="C30" s="1133"/>
      <c r="D30" s="1133"/>
      <c r="E30" s="1133"/>
      <c r="F30" s="1133"/>
      <c r="G30" s="1133"/>
      <c r="H30" s="1133"/>
      <c r="I30" s="1133"/>
      <c r="J30" s="1133"/>
      <c r="K30" s="1133"/>
      <c r="L30" s="1133"/>
      <c r="M30" s="1133"/>
      <c r="N30" s="1133"/>
      <c r="O30" s="1133"/>
      <c r="P30" s="1134"/>
      <c r="Q30" s="1138">
        <v>8845</v>
      </c>
      <c r="R30" s="1139"/>
      <c r="S30" s="1139"/>
      <c r="T30" s="1139"/>
      <c r="U30" s="1139"/>
      <c r="V30" s="1139">
        <v>8548</v>
      </c>
      <c r="W30" s="1139"/>
      <c r="X30" s="1139"/>
      <c r="Y30" s="1139"/>
      <c r="Z30" s="1139"/>
      <c r="AA30" s="1139">
        <v>297</v>
      </c>
      <c r="AB30" s="1139"/>
      <c r="AC30" s="1139"/>
      <c r="AD30" s="1139"/>
      <c r="AE30" s="1140"/>
      <c r="AF30" s="1114">
        <v>297</v>
      </c>
      <c r="AG30" s="1115"/>
      <c r="AH30" s="1115"/>
      <c r="AI30" s="1115"/>
      <c r="AJ30" s="1116"/>
      <c r="AK30" s="1075">
        <v>1291</v>
      </c>
      <c r="AL30" s="1066"/>
      <c r="AM30" s="1066"/>
      <c r="AN30" s="1066"/>
      <c r="AO30" s="1066"/>
      <c r="AP30" s="1066"/>
      <c r="AQ30" s="1066"/>
      <c r="AR30" s="1066"/>
      <c r="AS30" s="1066"/>
      <c r="AT30" s="1066"/>
      <c r="AU30" s="1066"/>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409</v>
      </c>
      <c r="C31" s="1133"/>
      <c r="D31" s="1133"/>
      <c r="E31" s="1133"/>
      <c r="F31" s="1133"/>
      <c r="G31" s="1133"/>
      <c r="H31" s="1133"/>
      <c r="I31" s="1133"/>
      <c r="J31" s="1133"/>
      <c r="K31" s="1133"/>
      <c r="L31" s="1133"/>
      <c r="M31" s="1133"/>
      <c r="N31" s="1133"/>
      <c r="O31" s="1133"/>
      <c r="P31" s="1134"/>
      <c r="Q31" s="1138">
        <v>3685</v>
      </c>
      <c r="R31" s="1139"/>
      <c r="S31" s="1139"/>
      <c r="T31" s="1139"/>
      <c r="U31" s="1139"/>
      <c r="V31" s="1139">
        <v>602</v>
      </c>
      <c r="W31" s="1139"/>
      <c r="X31" s="1139"/>
      <c r="Y31" s="1139"/>
      <c r="Z31" s="1139"/>
      <c r="AA31" s="1139">
        <v>3083</v>
      </c>
      <c r="AB31" s="1139"/>
      <c r="AC31" s="1139"/>
      <c r="AD31" s="1139"/>
      <c r="AE31" s="1140"/>
      <c r="AF31" s="1114">
        <v>3083</v>
      </c>
      <c r="AG31" s="1115"/>
      <c r="AH31" s="1115"/>
      <c r="AI31" s="1115"/>
      <c r="AJ31" s="1116"/>
      <c r="AK31" s="1075">
        <v>14</v>
      </c>
      <c r="AL31" s="1066"/>
      <c r="AM31" s="1066"/>
      <c r="AN31" s="1066"/>
      <c r="AO31" s="1066"/>
      <c r="AP31" s="1066">
        <v>1525</v>
      </c>
      <c r="AQ31" s="1066"/>
      <c r="AR31" s="1066"/>
      <c r="AS31" s="1066"/>
      <c r="AT31" s="1066"/>
      <c r="AU31" s="1066"/>
      <c r="AV31" s="1066"/>
      <c r="AW31" s="1066"/>
      <c r="AX31" s="1066"/>
      <c r="AY31" s="1066"/>
      <c r="AZ31" s="1137"/>
      <c r="BA31" s="1137"/>
      <c r="BB31" s="1137"/>
      <c r="BC31" s="1137"/>
      <c r="BD31" s="1137"/>
      <c r="BE31" s="1127" t="s">
        <v>410</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411</v>
      </c>
      <c r="C32" s="1133"/>
      <c r="D32" s="1133"/>
      <c r="E32" s="1133"/>
      <c r="F32" s="1133"/>
      <c r="G32" s="1133"/>
      <c r="H32" s="1133"/>
      <c r="I32" s="1133"/>
      <c r="J32" s="1133"/>
      <c r="K32" s="1133"/>
      <c r="L32" s="1133"/>
      <c r="M32" s="1133"/>
      <c r="N32" s="1133"/>
      <c r="O32" s="1133"/>
      <c r="P32" s="1134"/>
      <c r="Q32" s="1138">
        <v>761</v>
      </c>
      <c r="R32" s="1139"/>
      <c r="S32" s="1139"/>
      <c r="T32" s="1139"/>
      <c r="U32" s="1139"/>
      <c r="V32" s="1139">
        <v>274</v>
      </c>
      <c r="W32" s="1139"/>
      <c r="X32" s="1139"/>
      <c r="Y32" s="1139"/>
      <c r="Z32" s="1139"/>
      <c r="AA32" s="1139">
        <v>487</v>
      </c>
      <c r="AB32" s="1139"/>
      <c r="AC32" s="1139"/>
      <c r="AD32" s="1139"/>
      <c r="AE32" s="1140"/>
      <c r="AF32" s="1114">
        <v>487</v>
      </c>
      <c r="AG32" s="1115"/>
      <c r="AH32" s="1115"/>
      <c r="AI32" s="1115"/>
      <c r="AJ32" s="1116"/>
      <c r="AK32" s="1075">
        <v>1244</v>
      </c>
      <c r="AL32" s="1066"/>
      <c r="AM32" s="1066"/>
      <c r="AN32" s="1066"/>
      <c r="AO32" s="1066"/>
      <c r="AP32" s="1066">
        <v>19004</v>
      </c>
      <c r="AQ32" s="1066"/>
      <c r="AR32" s="1066"/>
      <c r="AS32" s="1066"/>
      <c r="AT32" s="1066"/>
      <c r="AU32" s="1066">
        <v>8875</v>
      </c>
      <c r="AV32" s="1066"/>
      <c r="AW32" s="1066"/>
      <c r="AX32" s="1066"/>
      <c r="AY32" s="1066"/>
      <c r="AZ32" s="1137"/>
      <c r="BA32" s="1137"/>
      <c r="BB32" s="1137"/>
      <c r="BC32" s="1137"/>
      <c r="BD32" s="1137"/>
      <c r="BE32" s="1127" t="s">
        <v>412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4313</v>
      </c>
      <c r="AG63" s="1054"/>
      <c r="AH63" s="1054"/>
      <c r="AI63" s="1054"/>
      <c r="AJ63" s="1125"/>
      <c r="AK63" s="1126"/>
      <c r="AL63" s="1058"/>
      <c r="AM63" s="1058"/>
      <c r="AN63" s="1058"/>
      <c r="AO63" s="1058"/>
      <c r="AP63" s="1054">
        <v>20529</v>
      </c>
      <c r="AQ63" s="1054"/>
      <c r="AR63" s="1054"/>
      <c r="AS63" s="1054"/>
      <c r="AT63" s="1054"/>
      <c r="AU63" s="1054">
        <v>8875</v>
      </c>
      <c r="AV63" s="1054"/>
      <c r="AW63" s="1054"/>
      <c r="AX63" s="1054"/>
      <c r="AY63" s="1054"/>
      <c r="AZ63" s="1120"/>
      <c r="BA63" s="1120"/>
      <c r="BB63" s="1120"/>
      <c r="BC63" s="1120"/>
      <c r="BD63" s="1120"/>
      <c r="BE63" s="1055"/>
      <c r="BF63" s="1055"/>
      <c r="BG63" s="1055"/>
      <c r="BH63" s="1055"/>
      <c r="BI63" s="1056"/>
      <c r="BJ63" s="1121" t="s">
        <v>415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418</v>
      </c>
      <c r="R66" s="1097"/>
      <c r="S66" s="1097"/>
      <c r="T66" s="1097"/>
      <c r="U66" s="1098"/>
      <c r="V66" s="1096" t="s">
        <v>419</v>
      </c>
      <c r="W66" s="1097"/>
      <c r="X66" s="1097"/>
      <c r="Y66" s="1097"/>
      <c r="Z66" s="1098"/>
      <c r="AA66" s="1096" t="s">
        <v>420</v>
      </c>
      <c r="AB66" s="1097"/>
      <c r="AC66" s="1097"/>
      <c r="AD66" s="1097"/>
      <c r="AE66" s="1098"/>
      <c r="AF66" s="1102" t="s">
        <v>421</v>
      </c>
      <c r="AG66" s="1103"/>
      <c r="AH66" s="1103"/>
      <c r="AI66" s="1103"/>
      <c r="AJ66" s="1104"/>
      <c r="AK66" s="1096" t="s">
        <v>402</v>
      </c>
      <c r="AL66" s="1091"/>
      <c r="AM66" s="1091"/>
      <c r="AN66" s="1091"/>
      <c r="AO66" s="1092"/>
      <c r="AP66" s="1096" t="s">
        <v>422</v>
      </c>
      <c r="AQ66" s="1097"/>
      <c r="AR66" s="1097"/>
      <c r="AS66" s="1097"/>
      <c r="AT66" s="1098"/>
      <c r="AU66" s="1096" t="s">
        <v>423</v>
      </c>
      <c r="AV66" s="1097"/>
      <c r="AW66" s="1097"/>
      <c r="AX66" s="1097"/>
      <c r="AY66" s="1098"/>
      <c r="AZ66" s="1096" t="s">
        <v>381</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593</v>
      </c>
      <c r="C68" s="1081"/>
      <c r="D68" s="1081"/>
      <c r="E68" s="1081"/>
      <c r="F68" s="1081"/>
      <c r="G68" s="1081"/>
      <c r="H68" s="1081"/>
      <c r="I68" s="1081"/>
      <c r="J68" s="1081"/>
      <c r="K68" s="1081"/>
      <c r="L68" s="1081"/>
      <c r="M68" s="1081"/>
      <c r="N68" s="1081"/>
      <c r="O68" s="1081"/>
      <c r="P68" s="1082"/>
      <c r="Q68" s="1083">
        <v>5026</v>
      </c>
      <c r="R68" s="1077"/>
      <c r="S68" s="1077"/>
      <c r="T68" s="1077"/>
      <c r="U68" s="1077"/>
      <c r="V68" s="1077">
        <v>5010</v>
      </c>
      <c r="W68" s="1077"/>
      <c r="X68" s="1077"/>
      <c r="Y68" s="1077"/>
      <c r="Z68" s="1077"/>
      <c r="AA68" s="1077">
        <v>16</v>
      </c>
      <c r="AB68" s="1077"/>
      <c r="AC68" s="1077"/>
      <c r="AD68" s="1077"/>
      <c r="AE68" s="1077"/>
      <c r="AF68" s="1077">
        <v>16</v>
      </c>
      <c r="AG68" s="1077"/>
      <c r="AH68" s="1077"/>
      <c r="AI68" s="1077"/>
      <c r="AJ68" s="1077"/>
      <c r="AK68" s="1077">
        <v>64</v>
      </c>
      <c r="AL68" s="1077"/>
      <c r="AM68" s="1077"/>
      <c r="AN68" s="1077"/>
      <c r="AO68" s="1077"/>
      <c r="AP68" s="1077"/>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594</v>
      </c>
      <c r="C69" s="1070"/>
      <c r="D69" s="1070"/>
      <c r="E69" s="1070"/>
      <c r="F69" s="1070"/>
      <c r="G69" s="1070"/>
      <c r="H69" s="1070"/>
      <c r="I69" s="1070"/>
      <c r="J69" s="1070"/>
      <c r="K69" s="1070"/>
      <c r="L69" s="1070"/>
      <c r="M69" s="1070"/>
      <c r="N69" s="1070"/>
      <c r="O69" s="1070"/>
      <c r="P69" s="1071"/>
      <c r="Q69" s="1072">
        <v>107</v>
      </c>
      <c r="R69" s="1066"/>
      <c r="S69" s="1066"/>
      <c r="T69" s="1066"/>
      <c r="U69" s="1066"/>
      <c r="V69" s="1066">
        <v>101</v>
      </c>
      <c r="W69" s="1066"/>
      <c r="X69" s="1066"/>
      <c r="Y69" s="1066"/>
      <c r="Z69" s="1066"/>
      <c r="AA69" s="1066">
        <v>6</v>
      </c>
      <c r="AB69" s="1066"/>
      <c r="AC69" s="1066"/>
      <c r="AD69" s="1066"/>
      <c r="AE69" s="1066"/>
      <c r="AF69" s="1066">
        <v>6</v>
      </c>
      <c r="AG69" s="1066"/>
      <c r="AH69" s="1066"/>
      <c r="AI69" s="1066"/>
      <c r="AJ69" s="1066"/>
      <c r="AK69" s="1066">
        <v>14</v>
      </c>
      <c r="AL69" s="1066"/>
      <c r="AM69" s="1066"/>
      <c r="AN69" s="1066"/>
      <c r="AO69" s="1066"/>
      <c r="AP69" s="1066"/>
      <c r="AQ69" s="1066"/>
      <c r="AR69" s="1066"/>
      <c r="AS69" s="1066"/>
      <c r="AT69" s="1066"/>
      <c r="AU69" s="1066"/>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595</v>
      </c>
      <c r="C70" s="1070"/>
      <c r="D70" s="1070"/>
      <c r="E70" s="1070"/>
      <c r="F70" s="1070"/>
      <c r="G70" s="1070"/>
      <c r="H70" s="1070"/>
      <c r="I70" s="1070"/>
      <c r="J70" s="1070"/>
      <c r="K70" s="1070"/>
      <c r="L70" s="1070"/>
      <c r="M70" s="1070"/>
      <c r="N70" s="1070"/>
      <c r="O70" s="1070"/>
      <c r="P70" s="1071"/>
      <c r="Q70" s="1072">
        <v>24</v>
      </c>
      <c r="R70" s="1066"/>
      <c r="S70" s="1066"/>
      <c r="T70" s="1066"/>
      <c r="U70" s="1066"/>
      <c r="V70" s="1066">
        <v>17</v>
      </c>
      <c r="W70" s="1066"/>
      <c r="X70" s="1066"/>
      <c r="Y70" s="1066"/>
      <c r="Z70" s="1066"/>
      <c r="AA70" s="1066">
        <v>7</v>
      </c>
      <c r="AB70" s="1066"/>
      <c r="AC70" s="1066"/>
      <c r="AD70" s="1066"/>
      <c r="AE70" s="1066"/>
      <c r="AF70" s="1066">
        <v>7</v>
      </c>
      <c r="AG70" s="1066"/>
      <c r="AH70" s="1066"/>
      <c r="AI70" s="1066"/>
      <c r="AJ70" s="1066"/>
      <c r="AK70" s="1066">
        <v>0</v>
      </c>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596</v>
      </c>
      <c r="C71" s="1070"/>
      <c r="D71" s="1070"/>
      <c r="E71" s="1070"/>
      <c r="F71" s="1070"/>
      <c r="G71" s="1070"/>
      <c r="H71" s="1070"/>
      <c r="I71" s="1070"/>
      <c r="J71" s="1070"/>
      <c r="K71" s="1070"/>
      <c r="L71" s="1070"/>
      <c r="M71" s="1070"/>
      <c r="N71" s="1070"/>
      <c r="O71" s="1070"/>
      <c r="P71" s="1071"/>
      <c r="Q71" s="1072">
        <v>149</v>
      </c>
      <c r="R71" s="1066"/>
      <c r="S71" s="1066"/>
      <c r="T71" s="1066"/>
      <c r="U71" s="1066"/>
      <c r="V71" s="1066">
        <v>145</v>
      </c>
      <c r="W71" s="1066"/>
      <c r="X71" s="1066"/>
      <c r="Y71" s="1066"/>
      <c r="Z71" s="1066"/>
      <c r="AA71" s="1066">
        <v>4</v>
      </c>
      <c r="AB71" s="1066"/>
      <c r="AC71" s="1066"/>
      <c r="AD71" s="1066"/>
      <c r="AE71" s="1066"/>
      <c r="AF71" s="1066">
        <v>4</v>
      </c>
      <c r="AG71" s="1066"/>
      <c r="AH71" s="1066"/>
      <c r="AI71" s="1066"/>
      <c r="AJ71" s="1066"/>
      <c r="AK71" s="1066">
        <v>0</v>
      </c>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597</v>
      </c>
      <c r="C72" s="1070"/>
      <c r="D72" s="1070"/>
      <c r="E72" s="1070"/>
      <c r="F72" s="1070"/>
      <c r="G72" s="1070"/>
      <c r="H72" s="1070"/>
      <c r="I72" s="1070"/>
      <c r="J72" s="1070"/>
      <c r="K72" s="1070"/>
      <c r="L72" s="1070"/>
      <c r="M72" s="1070"/>
      <c r="N72" s="1070"/>
      <c r="O72" s="1070"/>
      <c r="P72" s="1071"/>
      <c r="Q72" s="1072">
        <v>134</v>
      </c>
      <c r="R72" s="1066"/>
      <c r="S72" s="1066"/>
      <c r="T72" s="1066"/>
      <c r="U72" s="1066"/>
      <c r="V72" s="1066">
        <v>92</v>
      </c>
      <c r="W72" s="1066"/>
      <c r="X72" s="1066"/>
      <c r="Y72" s="1066"/>
      <c r="Z72" s="1066"/>
      <c r="AA72" s="1066">
        <v>42</v>
      </c>
      <c r="AB72" s="1066"/>
      <c r="AC72" s="1066"/>
      <c r="AD72" s="1066"/>
      <c r="AE72" s="1066"/>
      <c r="AF72" s="1066">
        <v>42</v>
      </c>
      <c r="AG72" s="1066"/>
      <c r="AH72" s="1066"/>
      <c r="AI72" s="1066"/>
      <c r="AJ72" s="1066"/>
      <c r="AK72" s="1066">
        <v>0</v>
      </c>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598</v>
      </c>
      <c r="C73" s="1070"/>
      <c r="D73" s="1070"/>
      <c r="E73" s="1070"/>
      <c r="F73" s="1070"/>
      <c r="G73" s="1070"/>
      <c r="H73" s="1070"/>
      <c r="I73" s="1070"/>
      <c r="J73" s="1070"/>
      <c r="K73" s="1070"/>
      <c r="L73" s="1070"/>
      <c r="M73" s="1070"/>
      <c r="N73" s="1070"/>
      <c r="O73" s="1070"/>
      <c r="P73" s="1071"/>
      <c r="Q73" s="1072">
        <v>15308</v>
      </c>
      <c r="R73" s="1066"/>
      <c r="S73" s="1066"/>
      <c r="T73" s="1066"/>
      <c r="U73" s="1066"/>
      <c r="V73" s="1066">
        <v>14789</v>
      </c>
      <c r="W73" s="1066"/>
      <c r="X73" s="1066"/>
      <c r="Y73" s="1066"/>
      <c r="Z73" s="1066"/>
      <c r="AA73" s="1066">
        <v>519</v>
      </c>
      <c r="AB73" s="1066"/>
      <c r="AC73" s="1066"/>
      <c r="AD73" s="1066"/>
      <c r="AE73" s="1066"/>
      <c r="AF73" s="1066">
        <v>515</v>
      </c>
      <c r="AG73" s="1066"/>
      <c r="AH73" s="1066"/>
      <c r="AI73" s="1066"/>
      <c r="AJ73" s="1066"/>
      <c r="AK73" s="1066">
        <v>1469</v>
      </c>
      <c r="AL73" s="1066"/>
      <c r="AM73" s="1066"/>
      <c r="AN73" s="1066"/>
      <c r="AO73" s="1066"/>
      <c r="AP73" s="1066">
        <v>2718</v>
      </c>
      <c r="AQ73" s="1066"/>
      <c r="AR73" s="1066"/>
      <c r="AS73" s="1066"/>
      <c r="AT73" s="1066"/>
      <c r="AU73" s="1066">
        <v>398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590</v>
      </c>
      <c r="AG88" s="1054"/>
      <c r="AH88" s="1054"/>
      <c r="AI88" s="1054"/>
      <c r="AJ88" s="1054"/>
      <c r="AK88" s="1058"/>
      <c r="AL88" s="1058"/>
      <c r="AM88" s="1058"/>
      <c r="AN88" s="1058"/>
      <c r="AO88" s="1058"/>
      <c r="AP88" s="1054">
        <v>2718</v>
      </c>
      <c r="AQ88" s="1054"/>
      <c r="AR88" s="1054"/>
      <c r="AS88" s="1054"/>
      <c r="AT88" s="1054"/>
      <c r="AU88" s="1054">
        <v>398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v>
      </c>
      <c r="CS102" s="1046"/>
      <c r="CT102" s="1046"/>
      <c r="CU102" s="1046"/>
      <c r="CV102" s="1047"/>
      <c r="CW102" s="1045">
        <v>6</v>
      </c>
      <c r="CX102" s="1046"/>
      <c r="CY102" s="1046"/>
      <c r="CZ102" s="1046"/>
      <c r="DA102" s="1047"/>
      <c r="DB102" s="1045">
        <v>3102</v>
      </c>
      <c r="DC102" s="1046"/>
      <c r="DD102" s="1046"/>
      <c r="DE102" s="1046"/>
      <c r="DF102" s="1047"/>
      <c r="DG102" s="1045" t="s">
        <v>589</v>
      </c>
      <c r="DH102" s="1046"/>
      <c r="DI102" s="1046"/>
      <c r="DJ102" s="1046"/>
      <c r="DK102" s="1047"/>
      <c r="DL102" s="1045" t="s">
        <v>589</v>
      </c>
      <c r="DM102" s="1046"/>
      <c r="DN102" s="1046"/>
      <c r="DO102" s="1046"/>
      <c r="DP102" s="1047"/>
      <c r="DQ102" s="1045">
        <v>2920</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309</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309</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309</v>
      </c>
      <c r="DR109" s="989"/>
      <c r="DS109" s="989"/>
      <c r="DT109" s="989"/>
      <c r="DU109" s="990"/>
      <c r="DV109" s="991" t="s">
        <v>435</v>
      </c>
      <c r="DW109" s="989"/>
      <c r="DX109" s="989"/>
      <c r="DY109" s="989"/>
      <c r="DZ109" s="1020"/>
    </row>
    <row r="110" spans="1:131" s="248" customFormat="1" ht="26.25" customHeight="1" x14ac:dyDescent="0.15">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3891504</v>
      </c>
      <c r="AB110" s="982"/>
      <c r="AC110" s="982"/>
      <c r="AD110" s="982"/>
      <c r="AE110" s="983"/>
      <c r="AF110" s="984">
        <v>3708780</v>
      </c>
      <c r="AG110" s="982"/>
      <c r="AH110" s="982"/>
      <c r="AI110" s="982"/>
      <c r="AJ110" s="983"/>
      <c r="AK110" s="984">
        <v>3508274</v>
      </c>
      <c r="AL110" s="982"/>
      <c r="AM110" s="982"/>
      <c r="AN110" s="982"/>
      <c r="AO110" s="983"/>
      <c r="AP110" s="985">
        <v>16.600000000000001</v>
      </c>
      <c r="AQ110" s="986"/>
      <c r="AR110" s="986"/>
      <c r="AS110" s="986"/>
      <c r="AT110" s="987"/>
      <c r="AU110" s="1021" t="s">
        <v>73</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37367728</v>
      </c>
      <c r="BR110" s="929"/>
      <c r="BS110" s="929"/>
      <c r="BT110" s="929"/>
      <c r="BU110" s="929"/>
      <c r="BV110" s="929">
        <v>36535255</v>
      </c>
      <c r="BW110" s="929"/>
      <c r="BX110" s="929"/>
      <c r="BY110" s="929"/>
      <c r="BZ110" s="929"/>
      <c r="CA110" s="929">
        <v>36322763</v>
      </c>
      <c r="CB110" s="929"/>
      <c r="CC110" s="929"/>
      <c r="CD110" s="929"/>
      <c r="CE110" s="929"/>
      <c r="CF110" s="953">
        <v>171.7</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v>4258883</v>
      </c>
      <c r="DH110" s="929"/>
      <c r="DI110" s="929"/>
      <c r="DJ110" s="929"/>
      <c r="DK110" s="929"/>
      <c r="DL110" s="929">
        <v>4025655</v>
      </c>
      <c r="DM110" s="929"/>
      <c r="DN110" s="929"/>
      <c r="DO110" s="929"/>
      <c r="DP110" s="929"/>
      <c r="DQ110" s="929">
        <v>3792278</v>
      </c>
      <c r="DR110" s="929"/>
      <c r="DS110" s="929"/>
      <c r="DT110" s="929"/>
      <c r="DU110" s="929"/>
      <c r="DV110" s="930">
        <v>17.899999999999999</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415</v>
      </c>
      <c r="AB111" s="1010"/>
      <c r="AC111" s="1010"/>
      <c r="AD111" s="1010"/>
      <c r="AE111" s="1011"/>
      <c r="AF111" s="1012" t="s">
        <v>395</v>
      </c>
      <c r="AG111" s="1010"/>
      <c r="AH111" s="1010"/>
      <c r="AI111" s="1010"/>
      <c r="AJ111" s="1011"/>
      <c r="AK111" s="1012" t="s">
        <v>415</v>
      </c>
      <c r="AL111" s="1010"/>
      <c r="AM111" s="1010"/>
      <c r="AN111" s="1010"/>
      <c r="AO111" s="1011"/>
      <c r="AP111" s="1013" t="s">
        <v>415</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v>4390476</v>
      </c>
      <c r="BR111" s="901"/>
      <c r="BS111" s="901"/>
      <c r="BT111" s="901"/>
      <c r="BU111" s="901"/>
      <c r="BV111" s="901">
        <v>4043987</v>
      </c>
      <c r="BW111" s="901"/>
      <c r="BX111" s="901"/>
      <c r="BY111" s="901"/>
      <c r="BZ111" s="901"/>
      <c r="CA111" s="901">
        <v>3961978</v>
      </c>
      <c r="CB111" s="901"/>
      <c r="CC111" s="901"/>
      <c r="CD111" s="901"/>
      <c r="CE111" s="901"/>
      <c r="CF111" s="962">
        <v>18.7</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415</v>
      </c>
      <c r="DH111" s="901"/>
      <c r="DI111" s="901"/>
      <c r="DJ111" s="901"/>
      <c r="DK111" s="901"/>
      <c r="DL111" s="901" t="s">
        <v>415</v>
      </c>
      <c r="DM111" s="901"/>
      <c r="DN111" s="901"/>
      <c r="DO111" s="901"/>
      <c r="DP111" s="901"/>
      <c r="DQ111" s="901" t="s">
        <v>415</v>
      </c>
      <c r="DR111" s="901"/>
      <c r="DS111" s="901"/>
      <c r="DT111" s="901"/>
      <c r="DU111" s="901"/>
      <c r="DV111" s="878" t="s">
        <v>415</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446</v>
      </c>
      <c r="AB112" s="864"/>
      <c r="AC112" s="864"/>
      <c r="AD112" s="864"/>
      <c r="AE112" s="865"/>
      <c r="AF112" s="866" t="s">
        <v>447</v>
      </c>
      <c r="AG112" s="864"/>
      <c r="AH112" s="864"/>
      <c r="AI112" s="864"/>
      <c r="AJ112" s="865"/>
      <c r="AK112" s="866" t="s">
        <v>448</v>
      </c>
      <c r="AL112" s="864"/>
      <c r="AM112" s="864"/>
      <c r="AN112" s="864"/>
      <c r="AO112" s="865"/>
      <c r="AP112" s="911" t="s">
        <v>449</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11140907</v>
      </c>
      <c r="BR112" s="901"/>
      <c r="BS112" s="901"/>
      <c r="BT112" s="901"/>
      <c r="BU112" s="901"/>
      <c r="BV112" s="901">
        <v>9901189</v>
      </c>
      <c r="BW112" s="901"/>
      <c r="BX112" s="901"/>
      <c r="BY112" s="901"/>
      <c r="BZ112" s="901"/>
      <c r="CA112" s="901">
        <v>8875051</v>
      </c>
      <c r="CB112" s="901"/>
      <c r="CC112" s="901"/>
      <c r="CD112" s="901"/>
      <c r="CE112" s="901"/>
      <c r="CF112" s="962">
        <v>41.9</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447</v>
      </c>
      <c r="DH112" s="901"/>
      <c r="DI112" s="901"/>
      <c r="DJ112" s="901"/>
      <c r="DK112" s="901"/>
      <c r="DL112" s="901" t="s">
        <v>449</v>
      </c>
      <c r="DM112" s="901"/>
      <c r="DN112" s="901"/>
      <c r="DO112" s="901"/>
      <c r="DP112" s="901"/>
      <c r="DQ112" s="901" t="s">
        <v>447</v>
      </c>
      <c r="DR112" s="901"/>
      <c r="DS112" s="901"/>
      <c r="DT112" s="901"/>
      <c r="DU112" s="901"/>
      <c r="DV112" s="878" t="s">
        <v>452</v>
      </c>
      <c r="DW112" s="878"/>
      <c r="DX112" s="878"/>
      <c r="DY112" s="878"/>
      <c r="DZ112" s="879"/>
    </row>
    <row r="113" spans="1:130" s="248" customFormat="1" ht="26.25" customHeight="1" x14ac:dyDescent="0.15">
      <c r="A113" s="1005"/>
      <c r="B113" s="1006"/>
      <c r="C113" s="834" t="s">
        <v>453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811579</v>
      </c>
      <c r="AB113" s="1010"/>
      <c r="AC113" s="1010"/>
      <c r="AD113" s="1010"/>
      <c r="AE113" s="1011"/>
      <c r="AF113" s="1012">
        <v>792904</v>
      </c>
      <c r="AG113" s="1010"/>
      <c r="AH113" s="1010"/>
      <c r="AI113" s="1010"/>
      <c r="AJ113" s="1011"/>
      <c r="AK113" s="1012">
        <v>716858</v>
      </c>
      <c r="AL113" s="1010"/>
      <c r="AM113" s="1010"/>
      <c r="AN113" s="1010"/>
      <c r="AO113" s="1011"/>
      <c r="AP113" s="1013">
        <v>3.4</v>
      </c>
      <c r="AQ113" s="1014"/>
      <c r="AR113" s="1014"/>
      <c r="AS113" s="1014"/>
      <c r="AT113" s="1015"/>
      <c r="AU113" s="1023"/>
      <c r="AV113" s="1024"/>
      <c r="AW113" s="1024"/>
      <c r="AX113" s="1024"/>
      <c r="AY113" s="1024"/>
      <c r="AZ113" s="899" t="s">
        <v>454</v>
      </c>
      <c r="BA113" s="834"/>
      <c r="BB113" s="834"/>
      <c r="BC113" s="834"/>
      <c r="BD113" s="834"/>
      <c r="BE113" s="834"/>
      <c r="BF113" s="834"/>
      <c r="BG113" s="834"/>
      <c r="BH113" s="834"/>
      <c r="BI113" s="834"/>
      <c r="BJ113" s="834"/>
      <c r="BK113" s="834"/>
      <c r="BL113" s="834"/>
      <c r="BM113" s="834"/>
      <c r="BN113" s="834"/>
      <c r="BO113" s="834"/>
      <c r="BP113" s="835"/>
      <c r="BQ113" s="900">
        <v>438086</v>
      </c>
      <c r="BR113" s="901"/>
      <c r="BS113" s="901"/>
      <c r="BT113" s="901"/>
      <c r="BU113" s="901"/>
      <c r="BV113" s="901">
        <v>388272</v>
      </c>
      <c r="BW113" s="901"/>
      <c r="BX113" s="901"/>
      <c r="BY113" s="901"/>
      <c r="BZ113" s="901"/>
      <c r="CA113" s="901">
        <v>398200</v>
      </c>
      <c r="CB113" s="901"/>
      <c r="CC113" s="901"/>
      <c r="CD113" s="901"/>
      <c r="CE113" s="901"/>
      <c r="CF113" s="962">
        <v>1.9</v>
      </c>
      <c r="CG113" s="963"/>
      <c r="CH113" s="963"/>
      <c r="CI113" s="963"/>
      <c r="CJ113" s="963"/>
      <c r="CK113" s="1018"/>
      <c r="CL113" s="905"/>
      <c r="CM113" s="908" t="s">
        <v>455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448</v>
      </c>
      <c r="DH113" s="864"/>
      <c r="DI113" s="864"/>
      <c r="DJ113" s="864"/>
      <c r="DK113" s="865"/>
      <c r="DL113" s="866" t="s">
        <v>446</v>
      </c>
      <c r="DM113" s="864"/>
      <c r="DN113" s="864"/>
      <c r="DO113" s="864"/>
      <c r="DP113" s="865"/>
      <c r="DQ113" s="866" t="s">
        <v>395</v>
      </c>
      <c r="DR113" s="864"/>
      <c r="DS113" s="864"/>
      <c r="DT113" s="864"/>
      <c r="DU113" s="865"/>
      <c r="DV113" s="911" t="s">
        <v>446</v>
      </c>
      <c r="DW113" s="912"/>
      <c r="DX113" s="912"/>
      <c r="DY113" s="912"/>
      <c r="DZ113" s="913"/>
    </row>
    <row r="114" spans="1:130" s="248" customFormat="1" ht="26.25" customHeight="1" x14ac:dyDescent="0.15">
      <c r="A114" s="1005"/>
      <c r="B114" s="1006"/>
      <c r="C114" s="834" t="s">
        <v>456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90991</v>
      </c>
      <c r="AB114" s="864"/>
      <c r="AC114" s="864"/>
      <c r="AD114" s="864"/>
      <c r="AE114" s="865"/>
      <c r="AF114" s="866">
        <v>91591</v>
      </c>
      <c r="AG114" s="864"/>
      <c r="AH114" s="864"/>
      <c r="AI114" s="864"/>
      <c r="AJ114" s="865"/>
      <c r="AK114" s="866">
        <v>99874</v>
      </c>
      <c r="AL114" s="864"/>
      <c r="AM114" s="864"/>
      <c r="AN114" s="864"/>
      <c r="AO114" s="865"/>
      <c r="AP114" s="911">
        <v>0.5</v>
      </c>
      <c r="AQ114" s="912"/>
      <c r="AR114" s="912"/>
      <c r="AS114" s="912"/>
      <c r="AT114" s="913"/>
      <c r="AU114" s="1023"/>
      <c r="AV114" s="1024"/>
      <c r="AW114" s="1024"/>
      <c r="AX114" s="1024"/>
      <c r="AY114" s="1024"/>
      <c r="AZ114" s="899" t="s">
        <v>457</v>
      </c>
      <c r="BA114" s="834"/>
      <c r="BB114" s="834"/>
      <c r="BC114" s="834"/>
      <c r="BD114" s="834"/>
      <c r="BE114" s="834"/>
      <c r="BF114" s="834"/>
      <c r="BG114" s="834"/>
      <c r="BH114" s="834"/>
      <c r="BI114" s="834"/>
      <c r="BJ114" s="834"/>
      <c r="BK114" s="834"/>
      <c r="BL114" s="834"/>
      <c r="BM114" s="834"/>
      <c r="BN114" s="834"/>
      <c r="BO114" s="834"/>
      <c r="BP114" s="835"/>
      <c r="BQ114" s="900">
        <v>5220661</v>
      </c>
      <c r="BR114" s="901"/>
      <c r="BS114" s="901"/>
      <c r="BT114" s="901"/>
      <c r="BU114" s="901"/>
      <c r="BV114" s="901">
        <v>5104471</v>
      </c>
      <c r="BW114" s="901"/>
      <c r="BX114" s="901"/>
      <c r="BY114" s="901"/>
      <c r="BZ114" s="901"/>
      <c r="CA114" s="901">
        <v>5426028</v>
      </c>
      <c r="CB114" s="901"/>
      <c r="CC114" s="901"/>
      <c r="CD114" s="901"/>
      <c r="CE114" s="901"/>
      <c r="CF114" s="962">
        <v>25.6</v>
      </c>
      <c r="CG114" s="963"/>
      <c r="CH114" s="963"/>
      <c r="CI114" s="963"/>
      <c r="CJ114" s="963"/>
      <c r="CK114" s="1018"/>
      <c r="CL114" s="905"/>
      <c r="CM114" s="908" t="s">
        <v>458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459</v>
      </c>
      <c r="DH114" s="864"/>
      <c r="DI114" s="864"/>
      <c r="DJ114" s="864"/>
      <c r="DK114" s="865"/>
      <c r="DL114" s="866" t="s">
        <v>395</v>
      </c>
      <c r="DM114" s="864"/>
      <c r="DN114" s="864"/>
      <c r="DO114" s="864"/>
      <c r="DP114" s="865"/>
      <c r="DQ114" s="866" t="s">
        <v>395</v>
      </c>
      <c r="DR114" s="864"/>
      <c r="DS114" s="864"/>
      <c r="DT114" s="864"/>
      <c r="DU114" s="865"/>
      <c r="DV114" s="911" t="s">
        <v>446</v>
      </c>
      <c r="DW114" s="912"/>
      <c r="DX114" s="912"/>
      <c r="DY114" s="912"/>
      <c r="DZ114" s="913"/>
    </row>
    <row r="115" spans="1:130" s="248" customFormat="1" ht="26.25" customHeight="1" x14ac:dyDescent="0.15">
      <c r="A115" s="1005"/>
      <c r="B115" s="1006"/>
      <c r="C115" s="834" t="s">
        <v>460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593096</v>
      </c>
      <c r="AB115" s="1010"/>
      <c r="AC115" s="1010"/>
      <c r="AD115" s="1010"/>
      <c r="AE115" s="1011"/>
      <c r="AF115" s="1012">
        <v>233228</v>
      </c>
      <c r="AG115" s="1010"/>
      <c r="AH115" s="1010"/>
      <c r="AI115" s="1010"/>
      <c r="AJ115" s="1011"/>
      <c r="AK115" s="1012">
        <v>233377</v>
      </c>
      <c r="AL115" s="1010"/>
      <c r="AM115" s="1010"/>
      <c r="AN115" s="1010"/>
      <c r="AO115" s="1011"/>
      <c r="AP115" s="1013">
        <v>1.1000000000000001</v>
      </c>
      <c r="AQ115" s="1014"/>
      <c r="AR115" s="1014"/>
      <c r="AS115" s="1014"/>
      <c r="AT115" s="1015"/>
      <c r="AU115" s="1023"/>
      <c r="AV115" s="1024"/>
      <c r="AW115" s="1024"/>
      <c r="AX115" s="1024"/>
      <c r="AY115" s="1024"/>
      <c r="AZ115" s="899" t="s">
        <v>461</v>
      </c>
      <c r="BA115" s="834"/>
      <c r="BB115" s="834"/>
      <c r="BC115" s="834"/>
      <c r="BD115" s="834"/>
      <c r="BE115" s="834"/>
      <c r="BF115" s="834"/>
      <c r="BG115" s="834"/>
      <c r="BH115" s="834"/>
      <c r="BI115" s="834"/>
      <c r="BJ115" s="834"/>
      <c r="BK115" s="834"/>
      <c r="BL115" s="834"/>
      <c r="BM115" s="834"/>
      <c r="BN115" s="834"/>
      <c r="BO115" s="834"/>
      <c r="BP115" s="835"/>
      <c r="BQ115" s="900">
        <v>3477436</v>
      </c>
      <c r="BR115" s="901"/>
      <c r="BS115" s="901"/>
      <c r="BT115" s="901"/>
      <c r="BU115" s="901"/>
      <c r="BV115" s="901">
        <v>3351728</v>
      </c>
      <c r="BW115" s="901"/>
      <c r="BX115" s="901"/>
      <c r="BY115" s="901"/>
      <c r="BZ115" s="901"/>
      <c r="CA115" s="901">
        <v>2920151</v>
      </c>
      <c r="CB115" s="901"/>
      <c r="CC115" s="901"/>
      <c r="CD115" s="901"/>
      <c r="CE115" s="901"/>
      <c r="CF115" s="962">
        <v>13.8</v>
      </c>
      <c r="CG115" s="963"/>
      <c r="CH115" s="963"/>
      <c r="CI115" s="963"/>
      <c r="CJ115" s="963"/>
      <c r="CK115" s="1018"/>
      <c r="CL115" s="905"/>
      <c r="CM115" s="899" t="s">
        <v>462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131593</v>
      </c>
      <c r="DH115" s="864"/>
      <c r="DI115" s="864"/>
      <c r="DJ115" s="864"/>
      <c r="DK115" s="865"/>
      <c r="DL115" s="866">
        <v>18332</v>
      </c>
      <c r="DM115" s="864"/>
      <c r="DN115" s="864"/>
      <c r="DO115" s="864"/>
      <c r="DP115" s="865"/>
      <c r="DQ115" s="866">
        <v>169700</v>
      </c>
      <c r="DR115" s="864"/>
      <c r="DS115" s="864"/>
      <c r="DT115" s="864"/>
      <c r="DU115" s="865"/>
      <c r="DV115" s="911">
        <v>0.8</v>
      </c>
      <c r="DW115" s="912"/>
      <c r="DX115" s="912"/>
      <c r="DY115" s="912"/>
      <c r="DZ115" s="913"/>
    </row>
    <row r="116" spans="1:130" s="248" customFormat="1" ht="26.25" customHeight="1" x14ac:dyDescent="0.15">
      <c r="A116" s="1007"/>
      <c r="B116" s="1008"/>
      <c r="C116" s="967" t="s">
        <v>463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459</v>
      </c>
      <c r="AB116" s="864"/>
      <c r="AC116" s="864"/>
      <c r="AD116" s="864"/>
      <c r="AE116" s="865"/>
      <c r="AF116" s="866" t="s">
        <v>448</v>
      </c>
      <c r="AG116" s="864"/>
      <c r="AH116" s="864"/>
      <c r="AI116" s="864"/>
      <c r="AJ116" s="865"/>
      <c r="AK116" s="866" t="s">
        <v>459</v>
      </c>
      <c r="AL116" s="864"/>
      <c r="AM116" s="864"/>
      <c r="AN116" s="864"/>
      <c r="AO116" s="865"/>
      <c r="AP116" s="911" t="s">
        <v>452</v>
      </c>
      <c r="AQ116" s="912"/>
      <c r="AR116" s="912"/>
      <c r="AS116" s="912"/>
      <c r="AT116" s="913"/>
      <c r="AU116" s="1023"/>
      <c r="AV116" s="1024"/>
      <c r="AW116" s="1024"/>
      <c r="AX116" s="1024"/>
      <c r="AY116" s="1024"/>
      <c r="AZ116" s="950" t="s">
        <v>464</v>
      </c>
      <c r="BA116" s="951"/>
      <c r="BB116" s="951"/>
      <c r="BC116" s="951"/>
      <c r="BD116" s="951"/>
      <c r="BE116" s="951"/>
      <c r="BF116" s="951"/>
      <c r="BG116" s="951"/>
      <c r="BH116" s="951"/>
      <c r="BI116" s="951"/>
      <c r="BJ116" s="951"/>
      <c r="BK116" s="951"/>
      <c r="BL116" s="951"/>
      <c r="BM116" s="951"/>
      <c r="BN116" s="951"/>
      <c r="BO116" s="951"/>
      <c r="BP116" s="952"/>
      <c r="BQ116" s="900" t="s">
        <v>465</v>
      </c>
      <c r="BR116" s="901"/>
      <c r="BS116" s="901"/>
      <c r="BT116" s="901"/>
      <c r="BU116" s="901"/>
      <c r="BV116" s="901" t="s">
        <v>395</v>
      </c>
      <c r="BW116" s="901"/>
      <c r="BX116" s="901"/>
      <c r="BY116" s="901"/>
      <c r="BZ116" s="901"/>
      <c r="CA116" s="901" t="s">
        <v>459</v>
      </c>
      <c r="CB116" s="901"/>
      <c r="CC116" s="901"/>
      <c r="CD116" s="901"/>
      <c r="CE116" s="901"/>
      <c r="CF116" s="962" t="s">
        <v>459</v>
      </c>
      <c r="CG116" s="963"/>
      <c r="CH116" s="963"/>
      <c r="CI116" s="963"/>
      <c r="CJ116" s="963"/>
      <c r="CK116" s="1018"/>
      <c r="CL116" s="905"/>
      <c r="CM116" s="908" t="s">
        <v>466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448</v>
      </c>
      <c r="DH116" s="864"/>
      <c r="DI116" s="864"/>
      <c r="DJ116" s="864"/>
      <c r="DK116" s="865"/>
      <c r="DL116" s="866" t="s">
        <v>448</v>
      </c>
      <c r="DM116" s="864"/>
      <c r="DN116" s="864"/>
      <c r="DO116" s="864"/>
      <c r="DP116" s="865"/>
      <c r="DQ116" s="866" t="s">
        <v>446</v>
      </c>
      <c r="DR116" s="864"/>
      <c r="DS116" s="864"/>
      <c r="DT116" s="864"/>
      <c r="DU116" s="865"/>
      <c r="DV116" s="911" t="s">
        <v>448</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467</v>
      </c>
      <c r="Z117" s="990"/>
      <c r="AA117" s="995">
        <v>5387170</v>
      </c>
      <c r="AB117" s="996"/>
      <c r="AC117" s="996"/>
      <c r="AD117" s="996"/>
      <c r="AE117" s="997"/>
      <c r="AF117" s="998">
        <v>4826503</v>
      </c>
      <c r="AG117" s="996"/>
      <c r="AH117" s="996"/>
      <c r="AI117" s="996"/>
      <c r="AJ117" s="997"/>
      <c r="AK117" s="998">
        <v>4558383</v>
      </c>
      <c r="AL117" s="996"/>
      <c r="AM117" s="996"/>
      <c r="AN117" s="996"/>
      <c r="AO117" s="997"/>
      <c r="AP117" s="999"/>
      <c r="AQ117" s="1000"/>
      <c r="AR117" s="1000"/>
      <c r="AS117" s="1000"/>
      <c r="AT117" s="1001"/>
      <c r="AU117" s="1023"/>
      <c r="AV117" s="1024"/>
      <c r="AW117" s="1024"/>
      <c r="AX117" s="1024"/>
      <c r="AY117" s="1024"/>
      <c r="AZ117" s="950" t="s">
        <v>468</v>
      </c>
      <c r="BA117" s="951"/>
      <c r="BB117" s="951"/>
      <c r="BC117" s="951"/>
      <c r="BD117" s="951"/>
      <c r="BE117" s="951"/>
      <c r="BF117" s="951"/>
      <c r="BG117" s="951"/>
      <c r="BH117" s="951"/>
      <c r="BI117" s="951"/>
      <c r="BJ117" s="951"/>
      <c r="BK117" s="951"/>
      <c r="BL117" s="951"/>
      <c r="BM117" s="951"/>
      <c r="BN117" s="951"/>
      <c r="BO117" s="951"/>
      <c r="BP117" s="952"/>
      <c r="BQ117" s="900" t="s">
        <v>448</v>
      </c>
      <c r="BR117" s="901"/>
      <c r="BS117" s="901"/>
      <c r="BT117" s="901"/>
      <c r="BU117" s="901"/>
      <c r="BV117" s="901" t="s">
        <v>448</v>
      </c>
      <c r="BW117" s="901"/>
      <c r="BX117" s="901"/>
      <c r="BY117" s="901"/>
      <c r="BZ117" s="901"/>
      <c r="CA117" s="901" t="s">
        <v>446</v>
      </c>
      <c r="CB117" s="901"/>
      <c r="CC117" s="901"/>
      <c r="CD117" s="901"/>
      <c r="CE117" s="901"/>
      <c r="CF117" s="962" t="s">
        <v>459</v>
      </c>
      <c r="CG117" s="963"/>
      <c r="CH117" s="963"/>
      <c r="CI117" s="963"/>
      <c r="CJ117" s="963"/>
      <c r="CK117" s="1018"/>
      <c r="CL117" s="905"/>
      <c r="CM117" s="908" t="s">
        <v>469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452</v>
      </c>
      <c r="DH117" s="864"/>
      <c r="DI117" s="864"/>
      <c r="DJ117" s="864"/>
      <c r="DK117" s="865"/>
      <c r="DL117" s="866" t="s">
        <v>459</v>
      </c>
      <c r="DM117" s="864"/>
      <c r="DN117" s="864"/>
      <c r="DO117" s="864"/>
      <c r="DP117" s="865"/>
      <c r="DQ117" s="866" t="s">
        <v>459</v>
      </c>
      <c r="DR117" s="864"/>
      <c r="DS117" s="864"/>
      <c r="DT117" s="864"/>
      <c r="DU117" s="865"/>
      <c r="DV117" s="911" t="s">
        <v>446</v>
      </c>
      <c r="DW117" s="912"/>
      <c r="DX117" s="912"/>
      <c r="DY117" s="912"/>
      <c r="DZ117" s="913"/>
    </row>
    <row r="118" spans="1:130" s="248" customFormat="1" ht="26.25" customHeight="1" x14ac:dyDescent="0.15">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309</v>
      </c>
      <c r="AL118" s="989"/>
      <c r="AM118" s="989"/>
      <c r="AN118" s="989"/>
      <c r="AO118" s="990"/>
      <c r="AP118" s="992" t="s">
        <v>435</v>
      </c>
      <c r="AQ118" s="993"/>
      <c r="AR118" s="993"/>
      <c r="AS118" s="993"/>
      <c r="AT118" s="994"/>
      <c r="AU118" s="1023"/>
      <c r="AV118" s="1024"/>
      <c r="AW118" s="1024"/>
      <c r="AX118" s="1024"/>
      <c r="AY118" s="1024"/>
      <c r="AZ118" s="966" t="s">
        <v>470</v>
      </c>
      <c r="BA118" s="967"/>
      <c r="BB118" s="967"/>
      <c r="BC118" s="967"/>
      <c r="BD118" s="967"/>
      <c r="BE118" s="967"/>
      <c r="BF118" s="967"/>
      <c r="BG118" s="967"/>
      <c r="BH118" s="967"/>
      <c r="BI118" s="967"/>
      <c r="BJ118" s="967"/>
      <c r="BK118" s="967"/>
      <c r="BL118" s="967"/>
      <c r="BM118" s="967"/>
      <c r="BN118" s="967"/>
      <c r="BO118" s="967"/>
      <c r="BP118" s="968"/>
      <c r="BQ118" s="969" t="s">
        <v>448</v>
      </c>
      <c r="BR118" s="932"/>
      <c r="BS118" s="932"/>
      <c r="BT118" s="932"/>
      <c r="BU118" s="932"/>
      <c r="BV118" s="932" t="s">
        <v>459</v>
      </c>
      <c r="BW118" s="932"/>
      <c r="BX118" s="932"/>
      <c r="BY118" s="932"/>
      <c r="BZ118" s="932"/>
      <c r="CA118" s="932" t="s">
        <v>448</v>
      </c>
      <c r="CB118" s="932"/>
      <c r="CC118" s="932"/>
      <c r="CD118" s="932"/>
      <c r="CE118" s="932"/>
      <c r="CF118" s="962" t="s">
        <v>446</v>
      </c>
      <c r="CG118" s="963"/>
      <c r="CH118" s="963"/>
      <c r="CI118" s="963"/>
      <c r="CJ118" s="963"/>
      <c r="CK118" s="1018"/>
      <c r="CL118" s="905"/>
      <c r="CM118" s="908" t="s">
        <v>471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465</v>
      </c>
      <c r="DH118" s="864"/>
      <c r="DI118" s="864"/>
      <c r="DJ118" s="864"/>
      <c r="DK118" s="865"/>
      <c r="DL118" s="866" t="s">
        <v>395</v>
      </c>
      <c r="DM118" s="864"/>
      <c r="DN118" s="864"/>
      <c r="DO118" s="864"/>
      <c r="DP118" s="865"/>
      <c r="DQ118" s="866" t="s">
        <v>449</v>
      </c>
      <c r="DR118" s="864"/>
      <c r="DS118" s="864"/>
      <c r="DT118" s="864"/>
      <c r="DU118" s="865"/>
      <c r="DV118" s="911" t="s">
        <v>452</v>
      </c>
      <c r="DW118" s="912"/>
      <c r="DX118" s="912"/>
      <c r="DY118" s="912"/>
      <c r="DZ118" s="913"/>
    </row>
    <row r="119" spans="1:130" s="248" customFormat="1" ht="26.25" customHeight="1" x14ac:dyDescent="0.15">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v>233096</v>
      </c>
      <c r="AB119" s="982"/>
      <c r="AC119" s="982"/>
      <c r="AD119" s="982"/>
      <c r="AE119" s="983"/>
      <c r="AF119" s="984">
        <v>233228</v>
      </c>
      <c r="AG119" s="982"/>
      <c r="AH119" s="982"/>
      <c r="AI119" s="982"/>
      <c r="AJ119" s="983"/>
      <c r="AK119" s="984">
        <v>233377</v>
      </c>
      <c r="AL119" s="982"/>
      <c r="AM119" s="982"/>
      <c r="AN119" s="982"/>
      <c r="AO119" s="983"/>
      <c r="AP119" s="985">
        <v>1.1000000000000001</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472</v>
      </c>
      <c r="BP119" s="965"/>
      <c r="BQ119" s="969">
        <v>62035294</v>
      </c>
      <c r="BR119" s="932"/>
      <c r="BS119" s="932"/>
      <c r="BT119" s="932"/>
      <c r="BU119" s="932"/>
      <c r="BV119" s="932">
        <v>59324902</v>
      </c>
      <c r="BW119" s="932"/>
      <c r="BX119" s="932"/>
      <c r="BY119" s="932"/>
      <c r="BZ119" s="932"/>
      <c r="CA119" s="932">
        <v>57904171</v>
      </c>
      <c r="CB119" s="932"/>
      <c r="CC119" s="932"/>
      <c r="CD119" s="932"/>
      <c r="CE119" s="932"/>
      <c r="CF119" s="830"/>
      <c r="CG119" s="831"/>
      <c r="CH119" s="831"/>
      <c r="CI119" s="831"/>
      <c r="CJ119" s="921"/>
      <c r="CK119" s="1019"/>
      <c r="CL119" s="907"/>
      <c r="CM119" s="925" t="s">
        <v>473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448</v>
      </c>
      <c r="DH119" s="847"/>
      <c r="DI119" s="847"/>
      <c r="DJ119" s="847"/>
      <c r="DK119" s="848"/>
      <c r="DL119" s="849" t="s">
        <v>448</v>
      </c>
      <c r="DM119" s="847"/>
      <c r="DN119" s="847"/>
      <c r="DO119" s="847"/>
      <c r="DP119" s="848"/>
      <c r="DQ119" s="849" t="s">
        <v>474</v>
      </c>
      <c r="DR119" s="847"/>
      <c r="DS119" s="847"/>
      <c r="DT119" s="847"/>
      <c r="DU119" s="848"/>
      <c r="DV119" s="935" t="s">
        <v>448</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474</v>
      </c>
      <c r="AB120" s="864"/>
      <c r="AC120" s="864"/>
      <c r="AD120" s="864"/>
      <c r="AE120" s="865"/>
      <c r="AF120" s="866" t="s">
        <v>459</v>
      </c>
      <c r="AG120" s="864"/>
      <c r="AH120" s="864"/>
      <c r="AI120" s="864"/>
      <c r="AJ120" s="865"/>
      <c r="AK120" s="866" t="s">
        <v>459</v>
      </c>
      <c r="AL120" s="864"/>
      <c r="AM120" s="864"/>
      <c r="AN120" s="864"/>
      <c r="AO120" s="865"/>
      <c r="AP120" s="911" t="s">
        <v>448</v>
      </c>
      <c r="AQ120" s="912"/>
      <c r="AR120" s="912"/>
      <c r="AS120" s="912"/>
      <c r="AT120" s="913"/>
      <c r="AU120" s="970" t="s">
        <v>475</v>
      </c>
      <c r="AV120" s="971"/>
      <c r="AW120" s="971"/>
      <c r="AX120" s="971"/>
      <c r="AY120" s="972"/>
      <c r="AZ120" s="947" t="s">
        <v>476</v>
      </c>
      <c r="BA120" s="892"/>
      <c r="BB120" s="892"/>
      <c r="BC120" s="892"/>
      <c r="BD120" s="892"/>
      <c r="BE120" s="892"/>
      <c r="BF120" s="892"/>
      <c r="BG120" s="892"/>
      <c r="BH120" s="892"/>
      <c r="BI120" s="892"/>
      <c r="BJ120" s="892"/>
      <c r="BK120" s="892"/>
      <c r="BL120" s="892"/>
      <c r="BM120" s="892"/>
      <c r="BN120" s="892"/>
      <c r="BO120" s="892"/>
      <c r="BP120" s="893"/>
      <c r="BQ120" s="948">
        <v>6933713</v>
      </c>
      <c r="BR120" s="929"/>
      <c r="BS120" s="929"/>
      <c r="BT120" s="929"/>
      <c r="BU120" s="929"/>
      <c r="BV120" s="929">
        <v>6428746</v>
      </c>
      <c r="BW120" s="929"/>
      <c r="BX120" s="929"/>
      <c r="BY120" s="929"/>
      <c r="BZ120" s="929"/>
      <c r="CA120" s="929">
        <v>6159253</v>
      </c>
      <c r="CB120" s="929"/>
      <c r="CC120" s="929"/>
      <c r="CD120" s="929"/>
      <c r="CE120" s="929"/>
      <c r="CF120" s="953">
        <v>29.1</v>
      </c>
      <c r="CG120" s="954"/>
      <c r="CH120" s="954"/>
      <c r="CI120" s="954"/>
      <c r="CJ120" s="954"/>
      <c r="CK120" s="955" t="s">
        <v>477</v>
      </c>
      <c r="CL120" s="939"/>
      <c r="CM120" s="939"/>
      <c r="CN120" s="939"/>
      <c r="CO120" s="940"/>
      <c r="CP120" s="959" t="s">
        <v>478</v>
      </c>
      <c r="CQ120" s="960"/>
      <c r="CR120" s="960"/>
      <c r="CS120" s="960"/>
      <c r="CT120" s="960"/>
      <c r="CU120" s="960"/>
      <c r="CV120" s="960"/>
      <c r="CW120" s="960"/>
      <c r="CX120" s="960"/>
      <c r="CY120" s="960"/>
      <c r="CZ120" s="960"/>
      <c r="DA120" s="960"/>
      <c r="DB120" s="960"/>
      <c r="DC120" s="960"/>
      <c r="DD120" s="960"/>
      <c r="DE120" s="960"/>
      <c r="DF120" s="961"/>
      <c r="DG120" s="948">
        <v>11140907</v>
      </c>
      <c r="DH120" s="929"/>
      <c r="DI120" s="929"/>
      <c r="DJ120" s="929"/>
      <c r="DK120" s="929"/>
      <c r="DL120" s="929">
        <v>9901189</v>
      </c>
      <c r="DM120" s="929"/>
      <c r="DN120" s="929"/>
      <c r="DO120" s="929"/>
      <c r="DP120" s="929"/>
      <c r="DQ120" s="929">
        <v>8875051</v>
      </c>
      <c r="DR120" s="929"/>
      <c r="DS120" s="929"/>
      <c r="DT120" s="929"/>
      <c r="DU120" s="929"/>
      <c r="DV120" s="930">
        <v>41.9</v>
      </c>
      <c r="DW120" s="930"/>
      <c r="DX120" s="930"/>
      <c r="DY120" s="930"/>
      <c r="DZ120" s="931"/>
    </row>
    <row r="121" spans="1:130" s="248" customFormat="1" ht="26.25" customHeight="1" x14ac:dyDescent="0.15">
      <c r="A121" s="904"/>
      <c r="B121" s="905"/>
      <c r="C121" s="950" t="s">
        <v>479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448</v>
      </c>
      <c r="AB121" s="864"/>
      <c r="AC121" s="864"/>
      <c r="AD121" s="864"/>
      <c r="AE121" s="865"/>
      <c r="AF121" s="866" t="s">
        <v>446</v>
      </c>
      <c r="AG121" s="864"/>
      <c r="AH121" s="864"/>
      <c r="AI121" s="864"/>
      <c r="AJ121" s="865"/>
      <c r="AK121" s="866" t="s">
        <v>474</v>
      </c>
      <c r="AL121" s="864"/>
      <c r="AM121" s="864"/>
      <c r="AN121" s="864"/>
      <c r="AO121" s="865"/>
      <c r="AP121" s="911" t="s">
        <v>449</v>
      </c>
      <c r="AQ121" s="912"/>
      <c r="AR121" s="912"/>
      <c r="AS121" s="912"/>
      <c r="AT121" s="913"/>
      <c r="AU121" s="973"/>
      <c r="AV121" s="974"/>
      <c r="AW121" s="974"/>
      <c r="AX121" s="974"/>
      <c r="AY121" s="975"/>
      <c r="AZ121" s="899" t="s">
        <v>480</v>
      </c>
      <c r="BA121" s="834"/>
      <c r="BB121" s="834"/>
      <c r="BC121" s="834"/>
      <c r="BD121" s="834"/>
      <c r="BE121" s="834"/>
      <c r="BF121" s="834"/>
      <c r="BG121" s="834"/>
      <c r="BH121" s="834"/>
      <c r="BI121" s="834"/>
      <c r="BJ121" s="834"/>
      <c r="BK121" s="834"/>
      <c r="BL121" s="834"/>
      <c r="BM121" s="834"/>
      <c r="BN121" s="834"/>
      <c r="BO121" s="834"/>
      <c r="BP121" s="835"/>
      <c r="BQ121" s="900">
        <v>8945369</v>
      </c>
      <c r="BR121" s="901"/>
      <c r="BS121" s="901"/>
      <c r="BT121" s="901"/>
      <c r="BU121" s="901"/>
      <c r="BV121" s="901">
        <v>7534460</v>
      </c>
      <c r="BW121" s="901"/>
      <c r="BX121" s="901"/>
      <c r="BY121" s="901"/>
      <c r="BZ121" s="901"/>
      <c r="CA121" s="901">
        <v>7558327</v>
      </c>
      <c r="CB121" s="901"/>
      <c r="CC121" s="901"/>
      <c r="CD121" s="901"/>
      <c r="CE121" s="901"/>
      <c r="CF121" s="962">
        <v>35.700000000000003</v>
      </c>
      <c r="CG121" s="963"/>
      <c r="CH121" s="963"/>
      <c r="CI121" s="963"/>
      <c r="CJ121" s="963"/>
      <c r="CK121" s="956"/>
      <c r="CL121" s="942"/>
      <c r="CM121" s="942"/>
      <c r="CN121" s="942"/>
      <c r="CO121" s="943"/>
      <c r="CP121" s="922" t="s">
        <v>481</v>
      </c>
      <c r="CQ121" s="923"/>
      <c r="CR121" s="923"/>
      <c r="CS121" s="923"/>
      <c r="CT121" s="923"/>
      <c r="CU121" s="923"/>
      <c r="CV121" s="923"/>
      <c r="CW121" s="923"/>
      <c r="CX121" s="923"/>
      <c r="CY121" s="923"/>
      <c r="CZ121" s="923"/>
      <c r="DA121" s="923"/>
      <c r="DB121" s="923"/>
      <c r="DC121" s="923"/>
      <c r="DD121" s="923"/>
      <c r="DE121" s="923"/>
      <c r="DF121" s="924"/>
      <c r="DG121" s="900" t="s">
        <v>474</v>
      </c>
      <c r="DH121" s="901"/>
      <c r="DI121" s="901"/>
      <c r="DJ121" s="901"/>
      <c r="DK121" s="901"/>
      <c r="DL121" s="901" t="s">
        <v>395</v>
      </c>
      <c r="DM121" s="901"/>
      <c r="DN121" s="901"/>
      <c r="DO121" s="901"/>
      <c r="DP121" s="901"/>
      <c r="DQ121" s="901" t="s">
        <v>448</v>
      </c>
      <c r="DR121" s="901"/>
      <c r="DS121" s="901"/>
      <c r="DT121" s="901"/>
      <c r="DU121" s="901"/>
      <c r="DV121" s="878" t="s">
        <v>474</v>
      </c>
      <c r="DW121" s="878"/>
      <c r="DX121" s="878"/>
      <c r="DY121" s="878"/>
      <c r="DZ121" s="879"/>
    </row>
    <row r="122" spans="1:130" s="248" customFormat="1" ht="26.25" customHeight="1" x14ac:dyDescent="0.15">
      <c r="A122" s="904"/>
      <c r="B122" s="905"/>
      <c r="C122" s="908" t="s">
        <v>458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449</v>
      </c>
      <c r="AB122" s="864"/>
      <c r="AC122" s="864"/>
      <c r="AD122" s="864"/>
      <c r="AE122" s="865"/>
      <c r="AF122" s="866" t="s">
        <v>448</v>
      </c>
      <c r="AG122" s="864"/>
      <c r="AH122" s="864"/>
      <c r="AI122" s="864"/>
      <c r="AJ122" s="865"/>
      <c r="AK122" s="866" t="s">
        <v>447</v>
      </c>
      <c r="AL122" s="864"/>
      <c r="AM122" s="864"/>
      <c r="AN122" s="864"/>
      <c r="AO122" s="865"/>
      <c r="AP122" s="911" t="s">
        <v>448</v>
      </c>
      <c r="AQ122" s="912"/>
      <c r="AR122" s="912"/>
      <c r="AS122" s="912"/>
      <c r="AT122" s="913"/>
      <c r="AU122" s="973"/>
      <c r="AV122" s="974"/>
      <c r="AW122" s="974"/>
      <c r="AX122" s="974"/>
      <c r="AY122" s="975"/>
      <c r="AZ122" s="966" t="s">
        <v>482</v>
      </c>
      <c r="BA122" s="967"/>
      <c r="BB122" s="967"/>
      <c r="BC122" s="967"/>
      <c r="BD122" s="967"/>
      <c r="BE122" s="967"/>
      <c r="BF122" s="967"/>
      <c r="BG122" s="967"/>
      <c r="BH122" s="967"/>
      <c r="BI122" s="967"/>
      <c r="BJ122" s="967"/>
      <c r="BK122" s="967"/>
      <c r="BL122" s="967"/>
      <c r="BM122" s="967"/>
      <c r="BN122" s="967"/>
      <c r="BO122" s="967"/>
      <c r="BP122" s="968"/>
      <c r="BQ122" s="969">
        <v>34795380</v>
      </c>
      <c r="BR122" s="932"/>
      <c r="BS122" s="932"/>
      <c r="BT122" s="932"/>
      <c r="BU122" s="932"/>
      <c r="BV122" s="932">
        <v>33641881</v>
      </c>
      <c r="BW122" s="932"/>
      <c r="BX122" s="932"/>
      <c r="BY122" s="932"/>
      <c r="BZ122" s="932"/>
      <c r="CA122" s="932">
        <v>32934321</v>
      </c>
      <c r="CB122" s="932"/>
      <c r="CC122" s="932"/>
      <c r="CD122" s="932"/>
      <c r="CE122" s="932"/>
      <c r="CF122" s="933">
        <v>155.69999999999999</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x14ac:dyDescent="0.15">
      <c r="A123" s="904"/>
      <c r="B123" s="905"/>
      <c r="C123" s="908" t="s">
        <v>466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446</v>
      </c>
      <c r="AB123" s="864"/>
      <c r="AC123" s="864"/>
      <c r="AD123" s="864"/>
      <c r="AE123" s="865"/>
      <c r="AF123" s="866" t="s">
        <v>459</v>
      </c>
      <c r="AG123" s="864"/>
      <c r="AH123" s="864"/>
      <c r="AI123" s="864"/>
      <c r="AJ123" s="865"/>
      <c r="AK123" s="866" t="s">
        <v>447</v>
      </c>
      <c r="AL123" s="864"/>
      <c r="AM123" s="864"/>
      <c r="AN123" s="864"/>
      <c r="AO123" s="865"/>
      <c r="AP123" s="911" t="s">
        <v>459</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483</v>
      </c>
      <c r="BP123" s="965"/>
      <c r="BQ123" s="919">
        <v>50674462</v>
      </c>
      <c r="BR123" s="920"/>
      <c r="BS123" s="920"/>
      <c r="BT123" s="920"/>
      <c r="BU123" s="920"/>
      <c r="BV123" s="920">
        <v>47605087</v>
      </c>
      <c r="BW123" s="920"/>
      <c r="BX123" s="920"/>
      <c r="BY123" s="920"/>
      <c r="BZ123" s="920"/>
      <c r="CA123" s="920">
        <v>46651901</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469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448</v>
      </c>
      <c r="AB124" s="864"/>
      <c r="AC124" s="864"/>
      <c r="AD124" s="864"/>
      <c r="AE124" s="865"/>
      <c r="AF124" s="866" t="s">
        <v>449</v>
      </c>
      <c r="AG124" s="864"/>
      <c r="AH124" s="864"/>
      <c r="AI124" s="864"/>
      <c r="AJ124" s="865"/>
      <c r="AK124" s="866" t="s">
        <v>446</v>
      </c>
      <c r="AL124" s="864"/>
      <c r="AM124" s="864"/>
      <c r="AN124" s="864"/>
      <c r="AO124" s="865"/>
      <c r="AP124" s="911" t="s">
        <v>449</v>
      </c>
      <c r="AQ124" s="912"/>
      <c r="AR124" s="912"/>
      <c r="AS124" s="912"/>
      <c r="AT124" s="913"/>
      <c r="AU124" s="914" t="s">
        <v>484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55</v>
      </c>
      <c r="BR124" s="918"/>
      <c r="BS124" s="918"/>
      <c r="BT124" s="918"/>
      <c r="BU124" s="918"/>
      <c r="BV124" s="918">
        <v>56.6</v>
      </c>
      <c r="BW124" s="918"/>
      <c r="BX124" s="918"/>
      <c r="BY124" s="918"/>
      <c r="BZ124" s="918"/>
      <c r="CA124" s="918">
        <v>53.1</v>
      </c>
      <c r="CB124" s="918"/>
      <c r="CC124" s="918"/>
      <c r="CD124" s="918"/>
      <c r="CE124" s="918"/>
      <c r="CF124" s="808"/>
      <c r="CG124" s="809"/>
      <c r="CH124" s="809"/>
      <c r="CI124" s="809"/>
      <c r="CJ124" s="949"/>
      <c r="CK124" s="957"/>
      <c r="CL124" s="957"/>
      <c r="CM124" s="957"/>
      <c r="CN124" s="957"/>
      <c r="CO124" s="958"/>
      <c r="CP124" s="922" t="s">
        <v>485</v>
      </c>
      <c r="CQ124" s="923"/>
      <c r="CR124" s="923"/>
      <c r="CS124" s="923"/>
      <c r="CT124" s="923"/>
      <c r="CU124" s="923"/>
      <c r="CV124" s="923"/>
      <c r="CW124" s="923"/>
      <c r="CX124" s="923"/>
      <c r="CY124" s="923"/>
      <c r="CZ124" s="923"/>
      <c r="DA124" s="923"/>
      <c r="DB124" s="923"/>
      <c r="DC124" s="923"/>
      <c r="DD124" s="923"/>
      <c r="DE124" s="923"/>
      <c r="DF124" s="924"/>
      <c r="DG124" s="846" t="s">
        <v>446</v>
      </c>
      <c r="DH124" s="847"/>
      <c r="DI124" s="847"/>
      <c r="DJ124" s="847"/>
      <c r="DK124" s="848"/>
      <c r="DL124" s="849" t="s">
        <v>446</v>
      </c>
      <c r="DM124" s="847"/>
      <c r="DN124" s="847"/>
      <c r="DO124" s="847"/>
      <c r="DP124" s="848"/>
      <c r="DQ124" s="849" t="s">
        <v>449</v>
      </c>
      <c r="DR124" s="847"/>
      <c r="DS124" s="847"/>
      <c r="DT124" s="847"/>
      <c r="DU124" s="848"/>
      <c r="DV124" s="935" t="s">
        <v>395</v>
      </c>
      <c r="DW124" s="936"/>
      <c r="DX124" s="936"/>
      <c r="DY124" s="936"/>
      <c r="DZ124" s="937"/>
    </row>
    <row r="125" spans="1:130" s="248" customFormat="1" ht="26.25" customHeight="1" x14ac:dyDescent="0.15">
      <c r="A125" s="904"/>
      <c r="B125" s="905"/>
      <c r="C125" s="908" t="s">
        <v>471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452</v>
      </c>
      <c r="AB125" s="864"/>
      <c r="AC125" s="864"/>
      <c r="AD125" s="864"/>
      <c r="AE125" s="865"/>
      <c r="AF125" s="866" t="s">
        <v>474</v>
      </c>
      <c r="AG125" s="864"/>
      <c r="AH125" s="864"/>
      <c r="AI125" s="864"/>
      <c r="AJ125" s="865"/>
      <c r="AK125" s="866" t="s">
        <v>447</v>
      </c>
      <c r="AL125" s="864"/>
      <c r="AM125" s="864"/>
      <c r="AN125" s="864"/>
      <c r="AO125" s="865"/>
      <c r="AP125" s="911" t="s">
        <v>446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486</v>
      </c>
      <c r="CL125" s="939"/>
      <c r="CM125" s="939"/>
      <c r="CN125" s="939"/>
      <c r="CO125" s="940"/>
      <c r="CP125" s="947" t="s">
        <v>487</v>
      </c>
      <c r="CQ125" s="892"/>
      <c r="CR125" s="892"/>
      <c r="CS125" s="892"/>
      <c r="CT125" s="892"/>
      <c r="CU125" s="892"/>
      <c r="CV125" s="892"/>
      <c r="CW125" s="892"/>
      <c r="CX125" s="892"/>
      <c r="CY125" s="892"/>
      <c r="CZ125" s="892"/>
      <c r="DA125" s="892"/>
      <c r="DB125" s="892"/>
      <c r="DC125" s="892"/>
      <c r="DD125" s="892"/>
      <c r="DE125" s="892"/>
      <c r="DF125" s="893"/>
      <c r="DG125" s="948" t="s">
        <v>448</v>
      </c>
      <c r="DH125" s="929"/>
      <c r="DI125" s="929"/>
      <c r="DJ125" s="929"/>
      <c r="DK125" s="929"/>
      <c r="DL125" s="929" t="s">
        <v>448</v>
      </c>
      <c r="DM125" s="929"/>
      <c r="DN125" s="929"/>
      <c r="DO125" s="929"/>
      <c r="DP125" s="929"/>
      <c r="DQ125" s="929" t="s">
        <v>448</v>
      </c>
      <c r="DR125" s="929"/>
      <c r="DS125" s="929"/>
      <c r="DT125" s="929"/>
      <c r="DU125" s="929"/>
      <c r="DV125" s="930" t="s">
        <v>446</v>
      </c>
      <c r="DW125" s="930"/>
      <c r="DX125" s="930"/>
      <c r="DY125" s="930"/>
      <c r="DZ125" s="931"/>
    </row>
    <row r="126" spans="1:130" s="248" customFormat="1" ht="26.25" customHeight="1" thickBot="1" x14ac:dyDescent="0.2">
      <c r="A126" s="904"/>
      <c r="B126" s="905"/>
      <c r="C126" s="908" t="s">
        <v>473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360000</v>
      </c>
      <c r="AB126" s="864"/>
      <c r="AC126" s="864"/>
      <c r="AD126" s="864"/>
      <c r="AE126" s="865"/>
      <c r="AF126" s="866" t="s">
        <v>459</v>
      </c>
      <c r="AG126" s="864"/>
      <c r="AH126" s="864"/>
      <c r="AI126" s="864"/>
      <c r="AJ126" s="865"/>
      <c r="AK126" s="866" t="s">
        <v>448</v>
      </c>
      <c r="AL126" s="864"/>
      <c r="AM126" s="864"/>
      <c r="AN126" s="864"/>
      <c r="AO126" s="865"/>
      <c r="AP126" s="911" t="s">
        <v>446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488</v>
      </c>
      <c r="CQ126" s="834"/>
      <c r="CR126" s="834"/>
      <c r="CS126" s="834"/>
      <c r="CT126" s="834"/>
      <c r="CU126" s="834"/>
      <c r="CV126" s="834"/>
      <c r="CW126" s="834"/>
      <c r="CX126" s="834"/>
      <c r="CY126" s="834"/>
      <c r="CZ126" s="834"/>
      <c r="DA126" s="834"/>
      <c r="DB126" s="834"/>
      <c r="DC126" s="834"/>
      <c r="DD126" s="834"/>
      <c r="DE126" s="834"/>
      <c r="DF126" s="835"/>
      <c r="DG126" s="900">
        <v>3477308</v>
      </c>
      <c r="DH126" s="901"/>
      <c r="DI126" s="901"/>
      <c r="DJ126" s="901"/>
      <c r="DK126" s="901"/>
      <c r="DL126" s="901">
        <v>3351728</v>
      </c>
      <c r="DM126" s="901"/>
      <c r="DN126" s="901"/>
      <c r="DO126" s="901"/>
      <c r="DP126" s="901"/>
      <c r="DQ126" s="901">
        <v>2920151</v>
      </c>
      <c r="DR126" s="901"/>
      <c r="DS126" s="901"/>
      <c r="DT126" s="901"/>
      <c r="DU126" s="901"/>
      <c r="DV126" s="878">
        <v>13.8</v>
      </c>
      <c r="DW126" s="878"/>
      <c r="DX126" s="878"/>
      <c r="DY126" s="878"/>
      <c r="DZ126" s="879"/>
    </row>
    <row r="127" spans="1:130" s="248" customFormat="1" ht="26.25" customHeight="1" x14ac:dyDescent="0.15">
      <c r="A127" s="906"/>
      <c r="B127" s="907"/>
      <c r="C127" s="925" t="s">
        <v>489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448</v>
      </c>
      <c r="AB127" s="864"/>
      <c r="AC127" s="864"/>
      <c r="AD127" s="864"/>
      <c r="AE127" s="865"/>
      <c r="AF127" s="866" t="s">
        <v>449</v>
      </c>
      <c r="AG127" s="864"/>
      <c r="AH127" s="864"/>
      <c r="AI127" s="864"/>
      <c r="AJ127" s="865"/>
      <c r="AK127" s="866" t="s">
        <v>474</v>
      </c>
      <c r="AL127" s="864"/>
      <c r="AM127" s="864"/>
      <c r="AN127" s="864"/>
      <c r="AO127" s="865"/>
      <c r="AP127" s="911" t="s">
        <v>446</v>
      </c>
      <c r="AQ127" s="912"/>
      <c r="AR127" s="912"/>
      <c r="AS127" s="912"/>
      <c r="AT127" s="913"/>
      <c r="AU127" s="284"/>
      <c r="AV127" s="284"/>
      <c r="AW127" s="284"/>
      <c r="AX127" s="928" t="s">
        <v>490</v>
      </c>
      <c r="AY127" s="896"/>
      <c r="AZ127" s="896"/>
      <c r="BA127" s="896"/>
      <c r="BB127" s="896"/>
      <c r="BC127" s="896"/>
      <c r="BD127" s="896"/>
      <c r="BE127" s="897"/>
      <c r="BF127" s="895" t="s">
        <v>491</v>
      </c>
      <c r="BG127" s="896"/>
      <c r="BH127" s="896"/>
      <c r="BI127" s="896"/>
      <c r="BJ127" s="896"/>
      <c r="BK127" s="896"/>
      <c r="BL127" s="897"/>
      <c r="BM127" s="895" t="s">
        <v>492</v>
      </c>
      <c r="BN127" s="896"/>
      <c r="BO127" s="896"/>
      <c r="BP127" s="896"/>
      <c r="BQ127" s="896"/>
      <c r="BR127" s="896"/>
      <c r="BS127" s="897"/>
      <c r="BT127" s="895" t="s">
        <v>493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494</v>
      </c>
      <c r="CQ127" s="834"/>
      <c r="CR127" s="834"/>
      <c r="CS127" s="834"/>
      <c r="CT127" s="834"/>
      <c r="CU127" s="834"/>
      <c r="CV127" s="834"/>
      <c r="CW127" s="834"/>
      <c r="CX127" s="834"/>
      <c r="CY127" s="834"/>
      <c r="CZ127" s="834"/>
      <c r="DA127" s="834"/>
      <c r="DB127" s="834"/>
      <c r="DC127" s="834"/>
      <c r="DD127" s="834"/>
      <c r="DE127" s="834"/>
      <c r="DF127" s="835"/>
      <c r="DG127" s="900" t="s">
        <v>452</v>
      </c>
      <c r="DH127" s="901"/>
      <c r="DI127" s="901"/>
      <c r="DJ127" s="901"/>
      <c r="DK127" s="901"/>
      <c r="DL127" s="901" t="s">
        <v>449</v>
      </c>
      <c r="DM127" s="901"/>
      <c r="DN127" s="901"/>
      <c r="DO127" s="901"/>
      <c r="DP127" s="901"/>
      <c r="DQ127" s="901" t="s">
        <v>474</v>
      </c>
      <c r="DR127" s="901"/>
      <c r="DS127" s="901"/>
      <c r="DT127" s="901"/>
      <c r="DU127" s="901"/>
      <c r="DV127" s="878" t="s">
        <v>446</v>
      </c>
      <c r="DW127" s="878"/>
      <c r="DX127" s="878"/>
      <c r="DY127" s="878"/>
      <c r="DZ127" s="879"/>
    </row>
    <row r="128" spans="1:130" s="248" customFormat="1" ht="26.25" customHeight="1" thickBot="1" x14ac:dyDescent="0.2">
      <c r="A128" s="880" t="s">
        <v>495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496</v>
      </c>
      <c r="X128" s="882"/>
      <c r="Y128" s="882"/>
      <c r="Z128" s="883"/>
      <c r="AA128" s="884">
        <v>864611</v>
      </c>
      <c r="AB128" s="885"/>
      <c r="AC128" s="885"/>
      <c r="AD128" s="885"/>
      <c r="AE128" s="886"/>
      <c r="AF128" s="887">
        <v>909370</v>
      </c>
      <c r="AG128" s="885"/>
      <c r="AH128" s="885"/>
      <c r="AI128" s="885"/>
      <c r="AJ128" s="886"/>
      <c r="AK128" s="887">
        <v>905265</v>
      </c>
      <c r="AL128" s="885"/>
      <c r="AM128" s="885"/>
      <c r="AN128" s="885"/>
      <c r="AO128" s="886"/>
      <c r="AP128" s="888"/>
      <c r="AQ128" s="889"/>
      <c r="AR128" s="889"/>
      <c r="AS128" s="889"/>
      <c r="AT128" s="890"/>
      <c r="AU128" s="284"/>
      <c r="AV128" s="284"/>
      <c r="AW128" s="284"/>
      <c r="AX128" s="891" t="s">
        <v>497</v>
      </c>
      <c r="AY128" s="892"/>
      <c r="AZ128" s="892"/>
      <c r="BA128" s="892"/>
      <c r="BB128" s="892"/>
      <c r="BC128" s="892"/>
      <c r="BD128" s="892"/>
      <c r="BE128" s="893"/>
      <c r="BF128" s="870" t="s">
        <v>452</v>
      </c>
      <c r="BG128" s="871"/>
      <c r="BH128" s="871"/>
      <c r="BI128" s="871"/>
      <c r="BJ128" s="871"/>
      <c r="BK128" s="871"/>
      <c r="BL128" s="894"/>
      <c r="BM128" s="870">
        <v>12.13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498</v>
      </c>
      <c r="CQ128" s="812"/>
      <c r="CR128" s="812"/>
      <c r="CS128" s="812"/>
      <c r="CT128" s="812"/>
      <c r="CU128" s="812"/>
      <c r="CV128" s="812"/>
      <c r="CW128" s="812"/>
      <c r="CX128" s="812"/>
      <c r="CY128" s="812"/>
      <c r="CZ128" s="812"/>
      <c r="DA128" s="812"/>
      <c r="DB128" s="812"/>
      <c r="DC128" s="812"/>
      <c r="DD128" s="812"/>
      <c r="DE128" s="812"/>
      <c r="DF128" s="813"/>
      <c r="DG128" s="874">
        <v>128</v>
      </c>
      <c r="DH128" s="875"/>
      <c r="DI128" s="875"/>
      <c r="DJ128" s="875"/>
      <c r="DK128" s="875"/>
      <c r="DL128" s="875" t="s">
        <v>474</v>
      </c>
      <c r="DM128" s="875"/>
      <c r="DN128" s="875"/>
      <c r="DO128" s="875"/>
      <c r="DP128" s="875"/>
      <c r="DQ128" s="875" t="s">
        <v>452</v>
      </c>
      <c r="DR128" s="875"/>
      <c r="DS128" s="875"/>
      <c r="DT128" s="875"/>
      <c r="DU128" s="875"/>
      <c r="DV128" s="876" t="s">
        <v>452</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499</v>
      </c>
      <c r="X129" s="861"/>
      <c r="Y129" s="861"/>
      <c r="Z129" s="862"/>
      <c r="AA129" s="863">
        <v>23823040</v>
      </c>
      <c r="AB129" s="864"/>
      <c r="AC129" s="864"/>
      <c r="AD129" s="864"/>
      <c r="AE129" s="865"/>
      <c r="AF129" s="866">
        <v>24002054</v>
      </c>
      <c r="AG129" s="864"/>
      <c r="AH129" s="864"/>
      <c r="AI129" s="864"/>
      <c r="AJ129" s="865"/>
      <c r="AK129" s="866">
        <v>24314597</v>
      </c>
      <c r="AL129" s="864"/>
      <c r="AM129" s="864"/>
      <c r="AN129" s="864"/>
      <c r="AO129" s="865"/>
      <c r="AP129" s="867"/>
      <c r="AQ129" s="868"/>
      <c r="AR129" s="868"/>
      <c r="AS129" s="868"/>
      <c r="AT129" s="869"/>
      <c r="AU129" s="286"/>
      <c r="AV129" s="286"/>
      <c r="AW129" s="286"/>
      <c r="AX129" s="833" t="s">
        <v>500</v>
      </c>
      <c r="AY129" s="834"/>
      <c r="AZ129" s="834"/>
      <c r="BA129" s="834"/>
      <c r="BB129" s="834"/>
      <c r="BC129" s="834"/>
      <c r="BD129" s="834"/>
      <c r="BE129" s="835"/>
      <c r="BF129" s="853" t="s">
        <v>447</v>
      </c>
      <c r="BG129" s="854"/>
      <c r="BH129" s="854"/>
      <c r="BI129" s="854"/>
      <c r="BJ129" s="854"/>
      <c r="BK129" s="854"/>
      <c r="BL129" s="855"/>
      <c r="BM129" s="853">
        <v>17.13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502</v>
      </c>
      <c r="X130" s="861"/>
      <c r="Y130" s="861"/>
      <c r="Z130" s="862"/>
      <c r="AA130" s="863">
        <v>3189536</v>
      </c>
      <c r="AB130" s="864"/>
      <c r="AC130" s="864"/>
      <c r="AD130" s="864"/>
      <c r="AE130" s="865"/>
      <c r="AF130" s="866">
        <v>3312339</v>
      </c>
      <c r="AG130" s="864"/>
      <c r="AH130" s="864"/>
      <c r="AI130" s="864"/>
      <c r="AJ130" s="865"/>
      <c r="AK130" s="866">
        <v>3158318</v>
      </c>
      <c r="AL130" s="864"/>
      <c r="AM130" s="864"/>
      <c r="AN130" s="864"/>
      <c r="AO130" s="865"/>
      <c r="AP130" s="867"/>
      <c r="AQ130" s="868"/>
      <c r="AR130" s="868"/>
      <c r="AS130" s="868"/>
      <c r="AT130" s="869"/>
      <c r="AU130" s="286"/>
      <c r="AV130" s="286"/>
      <c r="AW130" s="286"/>
      <c r="AX130" s="833" t="s">
        <v>503</v>
      </c>
      <c r="AY130" s="834"/>
      <c r="AZ130" s="834"/>
      <c r="BA130" s="834"/>
      <c r="BB130" s="834"/>
      <c r="BC130" s="834"/>
      <c r="BD130" s="834"/>
      <c r="BE130" s="835"/>
      <c r="BF130" s="836">
        <v>3.9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504</v>
      </c>
      <c r="X131" s="844"/>
      <c r="Y131" s="844"/>
      <c r="Z131" s="845"/>
      <c r="AA131" s="846">
        <v>20633504</v>
      </c>
      <c r="AB131" s="847"/>
      <c r="AC131" s="847"/>
      <c r="AD131" s="847"/>
      <c r="AE131" s="848"/>
      <c r="AF131" s="849">
        <v>20689715</v>
      </c>
      <c r="AG131" s="847"/>
      <c r="AH131" s="847"/>
      <c r="AI131" s="847"/>
      <c r="AJ131" s="848"/>
      <c r="AK131" s="849">
        <v>21156279</v>
      </c>
      <c r="AL131" s="847"/>
      <c r="AM131" s="847"/>
      <c r="AN131" s="847"/>
      <c r="AO131" s="848"/>
      <c r="AP131" s="850"/>
      <c r="AQ131" s="851"/>
      <c r="AR131" s="851"/>
      <c r="AS131" s="851"/>
      <c r="AT131" s="852"/>
      <c r="AU131" s="286"/>
      <c r="AV131" s="286"/>
      <c r="AW131" s="286"/>
      <c r="AX131" s="811" t="s">
        <v>505</v>
      </c>
      <c r="AY131" s="812"/>
      <c r="AZ131" s="812"/>
      <c r="BA131" s="812"/>
      <c r="BB131" s="812"/>
      <c r="BC131" s="812"/>
      <c r="BD131" s="812"/>
      <c r="BE131" s="813"/>
      <c r="BF131" s="814">
        <v>53.1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507</v>
      </c>
      <c r="W132" s="824"/>
      <c r="X132" s="824"/>
      <c r="Y132" s="824"/>
      <c r="Z132" s="825"/>
      <c r="AA132" s="826">
        <v>6.4604771850000002</v>
      </c>
      <c r="AB132" s="827"/>
      <c r="AC132" s="827"/>
      <c r="AD132" s="827"/>
      <c r="AE132" s="828"/>
      <c r="AF132" s="829">
        <v>2.923162547</v>
      </c>
      <c r="AG132" s="827"/>
      <c r="AH132" s="827"/>
      <c r="AI132" s="827"/>
      <c r="AJ132" s="828"/>
      <c r="AK132" s="829">
        <v>2.338785568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508</v>
      </c>
      <c r="W133" s="803"/>
      <c r="X133" s="803"/>
      <c r="Y133" s="803"/>
      <c r="Z133" s="804"/>
      <c r="AA133" s="805">
        <v>6.9</v>
      </c>
      <c r="AB133" s="806"/>
      <c r="AC133" s="806"/>
      <c r="AD133" s="806"/>
      <c r="AE133" s="807"/>
      <c r="AF133" s="805">
        <v>5.3</v>
      </c>
      <c r="AG133" s="806"/>
      <c r="AH133" s="806"/>
      <c r="AI133" s="806"/>
      <c r="AJ133" s="807"/>
      <c r="AK133" s="805">
        <v>3.9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ko6Quqqj/Kro1c2cJu6m1c0VrKsawGWdwvRMSs4gXOeiclqpbd0TGJPUSrPDpXp5Y5LdgKAk2fcYcFpIM5YsQ==" saltValue="rsOQUHN7cFgFApzBucaL9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verticalCentered="1"/>
  <pageMargins left="0" right="0" top="0" bottom="0" header="0" footer="0"/>
  <pageSetup paperSize="9" scale="25" orientation="portrait" horizontalDpi="300" verticalDpi="300" r:id="rId1"/>
  <headerFooter alignWithMargins="0">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nJVn3OVXHPKGZ5qfcQCiq8+ePNSbwmJPwy2mdRqwvUx8k7gJxlSOidoPL6S3emB3/+odIWoeeNXt5y0fn+n0Q==" saltValue="/AcrAR03iKWxWMpJh0CoqQ==" spinCount="100000" sheet="1" objects="1" scenarios="1"/>
  <dataConsolidate/>
  <phoneticPr fontId="2"/>
  <printOptions horizontalCentered="1" verticalCentered="1"/>
  <pageMargins left="0" right="0" top="0" bottom="0" header="0" footer="0"/>
  <pageSetup paperSize="9" scale="43"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uM2APxQi5YDSOKyy8ts2J8VJc9lBx4Ti4b3kIZRY6s7f958cNvjZ/Fy2f+Y4pjxczU4Y28k7x5ekUWn198vQw==" saltValue="1J1QWwL08MXvtHA5ZkPm3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517</v>
      </c>
      <c r="AL9" s="1228"/>
      <c r="AM9" s="1228"/>
      <c r="AN9" s="1229"/>
      <c r="AO9" s="314">
        <v>8082545</v>
      </c>
      <c r="AP9" s="314">
        <v>66554</v>
      </c>
      <c r="AQ9" s="315">
        <v>61284</v>
      </c>
      <c r="AR9" s="316">
        <v>8.6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518</v>
      </c>
      <c r="AL10" s="1228"/>
      <c r="AM10" s="1228"/>
      <c r="AN10" s="1229"/>
      <c r="AO10" s="317">
        <v>1095826</v>
      </c>
      <c r="AP10" s="317">
        <v>9023</v>
      </c>
      <c r="AQ10" s="318">
        <v>4056</v>
      </c>
      <c r="AR10" s="319">
        <v>122.5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519</v>
      </c>
      <c r="AL11" s="1228"/>
      <c r="AM11" s="1228"/>
      <c r="AN11" s="1229"/>
      <c r="AO11" s="317" t="s">
        <v>520</v>
      </c>
      <c r="AP11" s="317" t="s">
        <v>520</v>
      </c>
      <c r="AQ11" s="318">
        <v>604</v>
      </c>
      <c r="AR11" s="319" t="s">
        <v>520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521</v>
      </c>
      <c r="AL12" s="1228"/>
      <c r="AM12" s="1228"/>
      <c r="AN12" s="1229"/>
      <c r="AO12" s="317" t="s">
        <v>520</v>
      </c>
      <c r="AP12" s="317" t="s">
        <v>520</v>
      </c>
      <c r="AQ12" s="318">
        <v>21</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522</v>
      </c>
      <c r="AL13" s="1228"/>
      <c r="AM13" s="1228"/>
      <c r="AN13" s="1229"/>
      <c r="AO13" s="317">
        <v>5781</v>
      </c>
      <c r="AP13" s="317">
        <v>48</v>
      </c>
      <c r="AQ13" s="318">
        <v>2509</v>
      </c>
      <c r="AR13" s="319">
        <v>-98.1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523</v>
      </c>
      <c r="AL14" s="1228"/>
      <c r="AM14" s="1228"/>
      <c r="AN14" s="1229"/>
      <c r="AO14" s="317">
        <v>106627</v>
      </c>
      <c r="AP14" s="317">
        <v>878</v>
      </c>
      <c r="AQ14" s="318">
        <v>1157</v>
      </c>
      <c r="AR14" s="319">
        <v>-24.1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524</v>
      </c>
      <c r="AL15" s="1231"/>
      <c r="AM15" s="1231"/>
      <c r="AN15" s="1232"/>
      <c r="AO15" s="317">
        <v>-193440</v>
      </c>
      <c r="AP15" s="317">
        <v>-1593</v>
      </c>
      <c r="AQ15" s="318">
        <v>-4228</v>
      </c>
      <c r="AR15" s="319">
        <v>-62.3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9097339</v>
      </c>
      <c r="AP16" s="317">
        <v>74910</v>
      </c>
      <c r="AQ16" s="318">
        <v>65402</v>
      </c>
      <c r="AR16" s="319">
        <v>14.5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529</v>
      </c>
      <c r="AL21" s="1234"/>
      <c r="AM21" s="1234"/>
      <c r="AN21" s="1235"/>
      <c r="AO21" s="330">
        <v>6.95</v>
      </c>
      <c r="AP21" s="331">
        <v>6.06</v>
      </c>
      <c r="AQ21" s="332">
        <v>0.89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530</v>
      </c>
      <c r="AL22" s="1234"/>
      <c r="AM22" s="1234"/>
      <c r="AN22" s="1235"/>
      <c r="AO22" s="335">
        <v>98.1</v>
      </c>
      <c r="AP22" s="336">
        <v>99.2</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534</v>
      </c>
      <c r="AL32" s="1217"/>
      <c r="AM32" s="1217"/>
      <c r="AN32" s="1218"/>
      <c r="AO32" s="345">
        <v>3508274</v>
      </c>
      <c r="AP32" s="345">
        <v>28888</v>
      </c>
      <c r="AQ32" s="346">
        <v>32044</v>
      </c>
      <c r="AR32" s="347">
        <v>-9.8000000000000007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535</v>
      </c>
      <c r="AL33" s="1217"/>
      <c r="AM33" s="1217"/>
      <c r="AN33" s="1218"/>
      <c r="AO33" s="345" t="s">
        <v>520</v>
      </c>
      <c r="AP33" s="345" t="s">
        <v>520</v>
      </c>
      <c r="AQ33" s="346">
        <v>6</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536</v>
      </c>
      <c r="AL34" s="1217"/>
      <c r="AM34" s="1217"/>
      <c r="AN34" s="1218"/>
      <c r="AO34" s="345" t="s">
        <v>520</v>
      </c>
      <c r="AP34" s="345" t="s">
        <v>520</v>
      </c>
      <c r="AQ34" s="346">
        <v>29</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537</v>
      </c>
      <c r="AL35" s="1217"/>
      <c r="AM35" s="1217"/>
      <c r="AN35" s="1218"/>
      <c r="AO35" s="345">
        <v>716858</v>
      </c>
      <c r="AP35" s="345">
        <v>5903</v>
      </c>
      <c r="AQ35" s="346">
        <v>6008</v>
      </c>
      <c r="AR35" s="347">
        <v>-1.7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538</v>
      </c>
      <c r="AL36" s="1217"/>
      <c r="AM36" s="1217"/>
      <c r="AN36" s="1218"/>
      <c r="AO36" s="345">
        <v>99874</v>
      </c>
      <c r="AP36" s="345">
        <v>822</v>
      </c>
      <c r="AQ36" s="346">
        <v>1138</v>
      </c>
      <c r="AR36" s="347">
        <v>-27.8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539</v>
      </c>
      <c r="AL37" s="1217"/>
      <c r="AM37" s="1217"/>
      <c r="AN37" s="1218"/>
      <c r="AO37" s="345">
        <v>233377</v>
      </c>
      <c r="AP37" s="345">
        <v>1922</v>
      </c>
      <c r="AQ37" s="346">
        <v>852</v>
      </c>
      <c r="AR37" s="347">
        <v>125.6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540</v>
      </c>
      <c r="AL38" s="1214"/>
      <c r="AM38" s="1214"/>
      <c r="AN38" s="1215"/>
      <c r="AO38" s="348" t="s">
        <v>520</v>
      </c>
      <c r="AP38" s="348" t="s">
        <v>520</v>
      </c>
      <c r="AQ38" s="349">
        <v>2</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541</v>
      </c>
      <c r="AL39" s="1214"/>
      <c r="AM39" s="1214"/>
      <c r="AN39" s="1215"/>
      <c r="AO39" s="345">
        <v>-905265</v>
      </c>
      <c r="AP39" s="345">
        <v>-7454</v>
      </c>
      <c r="AQ39" s="346">
        <v>-6316</v>
      </c>
      <c r="AR39" s="347">
        <v>18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542</v>
      </c>
      <c r="AL40" s="1217"/>
      <c r="AM40" s="1217"/>
      <c r="AN40" s="1218"/>
      <c r="AO40" s="345">
        <v>-3158318</v>
      </c>
      <c r="AP40" s="345">
        <v>-26006</v>
      </c>
      <c r="AQ40" s="346">
        <v>-26078</v>
      </c>
      <c r="AR40" s="347">
        <v>-0.3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302</v>
      </c>
      <c r="AL41" s="1220"/>
      <c r="AM41" s="1220"/>
      <c r="AN41" s="1221"/>
      <c r="AO41" s="345">
        <v>494800</v>
      </c>
      <c r="AP41" s="345">
        <v>4074</v>
      </c>
      <c r="AQ41" s="346">
        <v>7686</v>
      </c>
      <c r="AR41" s="347">
        <v>-47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512</v>
      </c>
      <c r="AN49" s="1224" t="s">
        <v>546</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3286542</v>
      </c>
      <c r="AN51" s="367">
        <v>26593</v>
      </c>
      <c r="AO51" s="368">
        <v>-16.8</v>
      </c>
      <c r="AP51" s="369">
        <v>40879</v>
      </c>
      <c r="AQ51" s="370">
        <v>-7.7</v>
      </c>
      <c r="AR51" s="371">
        <v>-9.1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2207816</v>
      </c>
      <c r="AN52" s="375">
        <v>17864</v>
      </c>
      <c r="AO52" s="376">
        <v>-8.5</v>
      </c>
      <c r="AP52" s="377">
        <v>24087</v>
      </c>
      <c r="AQ52" s="378">
        <v>-7.9</v>
      </c>
      <c r="AR52" s="379">
        <v>-0.6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5884439</v>
      </c>
      <c r="AN53" s="367">
        <v>47862</v>
      </c>
      <c r="AO53" s="368">
        <v>80</v>
      </c>
      <c r="AP53" s="369">
        <v>42651</v>
      </c>
      <c r="AQ53" s="370">
        <v>4.3</v>
      </c>
      <c r="AR53" s="371">
        <v>75.7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4542087</v>
      </c>
      <c r="AN54" s="375">
        <v>36944</v>
      </c>
      <c r="AO54" s="376">
        <v>106.8</v>
      </c>
      <c r="AP54" s="377">
        <v>22675</v>
      </c>
      <c r="AQ54" s="378">
        <v>-5.9</v>
      </c>
      <c r="AR54" s="379">
        <v>112.7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3804501</v>
      </c>
      <c r="AN55" s="367">
        <v>31123</v>
      </c>
      <c r="AO55" s="368">
        <v>-35</v>
      </c>
      <c r="AP55" s="369">
        <v>43226</v>
      </c>
      <c r="AQ55" s="370">
        <v>1.3</v>
      </c>
      <c r="AR55" s="371">
        <v>-36.299999999999997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2914489</v>
      </c>
      <c r="AN56" s="375">
        <v>23842</v>
      </c>
      <c r="AO56" s="376">
        <v>-35.5</v>
      </c>
      <c r="AP56" s="377">
        <v>22622</v>
      </c>
      <c r="AQ56" s="378">
        <v>-0.2</v>
      </c>
      <c r="AR56" s="379">
        <v>-35.299999999999997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3392276</v>
      </c>
      <c r="AN57" s="367">
        <v>27866</v>
      </c>
      <c r="AO57" s="368">
        <v>-10.5</v>
      </c>
      <c r="AP57" s="369">
        <v>42836</v>
      </c>
      <c r="AQ57" s="370">
        <v>-0.9</v>
      </c>
      <c r="AR57" s="371">
        <v>-9.6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1843382</v>
      </c>
      <c r="AN58" s="375">
        <v>15142</v>
      </c>
      <c r="AO58" s="376">
        <v>-36.5</v>
      </c>
      <c r="AP58" s="377">
        <v>22936</v>
      </c>
      <c r="AQ58" s="378">
        <v>1.4</v>
      </c>
      <c r="AR58" s="379">
        <v>-37.9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3817805</v>
      </c>
      <c r="AN59" s="367">
        <v>31437</v>
      </c>
      <c r="AO59" s="368">
        <v>12.8</v>
      </c>
      <c r="AP59" s="369">
        <v>44161</v>
      </c>
      <c r="AQ59" s="370">
        <v>3.1</v>
      </c>
      <c r="AR59" s="371">
        <v>9.6999999999999993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2256663</v>
      </c>
      <c r="AN60" s="375">
        <v>18582</v>
      </c>
      <c r="AO60" s="376">
        <v>22.7</v>
      </c>
      <c r="AP60" s="377">
        <v>23644</v>
      </c>
      <c r="AQ60" s="378">
        <v>3.1</v>
      </c>
      <c r="AR60" s="379">
        <v>19.600000000000001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4037113</v>
      </c>
      <c r="AN61" s="382">
        <v>32976</v>
      </c>
      <c r="AO61" s="383">
        <v>6.1</v>
      </c>
      <c r="AP61" s="384">
        <v>42751</v>
      </c>
      <c r="AQ61" s="385">
        <v>0</v>
      </c>
      <c r="AR61" s="371">
        <v>6.1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2752887</v>
      </c>
      <c r="AN62" s="375">
        <v>22475</v>
      </c>
      <c r="AO62" s="376">
        <v>9.8000000000000007</v>
      </c>
      <c r="AP62" s="377">
        <v>23193</v>
      </c>
      <c r="AQ62" s="378">
        <v>-1.9</v>
      </c>
      <c r="AR62" s="379">
        <v>11.7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8+o6BPzQMvf8J+DNvOhWo/x0i+DxcM9z9QxYY7LF96iNX1B4zY8fIlvsBAhqPlWtCxrsc33qP4feOVC9Z5ec/w==" saltValue="7IK1CHXjvJkxhqOt1P6Em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verticalCentered="1"/>
  <pageMargins left="0" right="0" top="0" bottom="0" header="0" footer="0"/>
  <pageSetup paperSize="9" scale="60" orientation="landscape" horizontalDpi="300" verticalDpi="300"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1" spans="125:125" ht="13.5" hidden="1" customHeight="1" x14ac:dyDescent="0.15">
      <c r="DU121" s="292"/>
    </row>
  </sheetData>
  <sheetProtection algorithmName="SHA-512" hashValue="m1OaH1Ju1I6RywKks7uQ0a4uiqepxZ4vJ7QnujE9paWwUxUZvfU6+guiApNi+xdLj8DChy3GNy73BIWimndSTA==" saltValue="l4QNHyTmMW2rUgbc33QC/w==" spinCount="100000" sheet="1" objects="1" scenarios="1"/>
  <dataConsolidate/>
  <phoneticPr fontId="2"/>
  <printOptions horizontalCentered="1" verticalCentered="1"/>
  <pageMargins left="0" right="0" top="0" bottom="0" header="0" footer="0"/>
  <pageSetup paperSize="9" scale="38" orientation="landscape" horizontalDpi="300" verticalDpi="300"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GPPsvIIc5ZFdmL/25SHoQrbKYSoUqjm5mUeclu0i/sScsLOSeXJoEISRz0d3zCBvd7Ol55Wqv67VX9iukm7D2A==" saltValue="iswyHBrlShSWb+hVvPmBnA==" spinCount="100000" sheet="1" objects="1" scenarios="1"/>
  <dataConsolidate/>
  <phoneticPr fontId="2"/>
  <printOptions horizontalCentered="1" verticalCentered="1"/>
  <pageMargins left="0" right="0" top="0" bottom="0" header="0" footer="0"/>
  <pageSetup paperSize="9" scale="38" orientation="landscape" horizontalDpi="300" verticalDpi="300"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8" t="s">
        <v>3</v>
      </c>
      <c r="D47" s="1238"/>
      <c r="E47" s="1239"/>
      <c r="F47" s="11">
        <v>10.16</v>
      </c>
      <c r="G47" s="12">
        <v>11.41</v>
      </c>
      <c r="H47" s="12">
        <v>10.130000000000001</v>
      </c>
      <c r="I47" s="12">
        <v>8.52</v>
      </c>
      <c r="J47" s="13">
        <v>8.41</v>
      </c>
    </row>
    <row r="48" spans="2:10" ht="57.75" customHeight="1" x14ac:dyDescent="0.15">
      <c r="B48" s="14"/>
      <c r="C48" s="1240" t="s">
        <v>4</v>
      </c>
      <c r="D48" s="1240"/>
      <c r="E48" s="1241"/>
      <c r="F48" s="15">
        <v>3.91</v>
      </c>
      <c r="G48" s="16">
        <v>0.56999999999999995</v>
      </c>
      <c r="H48" s="16">
        <v>1.08</v>
      </c>
      <c r="I48" s="16">
        <v>1.59</v>
      </c>
      <c r="J48" s="17">
        <v>5.0199999999999996</v>
      </c>
    </row>
    <row r="49" spans="2:10" ht="57.75" customHeight="1" thickBot="1" x14ac:dyDescent="0.2">
      <c r="B49" s="18"/>
      <c r="C49" s="1242" t="s">
        <v>5</v>
      </c>
      <c r="D49" s="1242"/>
      <c r="E49" s="1243"/>
      <c r="F49" s="19" t="s">
        <v>567</v>
      </c>
      <c r="G49" s="20" t="s">
        <v>568</v>
      </c>
      <c r="H49" s="20" t="s">
        <v>569</v>
      </c>
      <c r="I49" s="20" t="s">
        <v>570</v>
      </c>
      <c r="J49" s="21">
        <v>3.45</v>
      </c>
    </row>
    <row r="50" spans="2:10" ht="13.5" customHeight="1" x14ac:dyDescent="0.15"/>
  </sheetData>
  <sheetProtection algorithmName="SHA-512" hashValue="NhbvDG+9JO13vu5LON66QxI5G3/ORiCq1KpI0qcKBdxjmZ8gA2ERFAPIFeDmfSWjT968eKA50+ry37CcL25WsA==" saltValue="EijHsmp7VZVb014HnVzlzQ==" spinCount="100000" sheet="1" objects="1" scenarios="1"/>
  <mergeCells count="3">
    <mergeCell ref="C47:E47"/>
    <mergeCell ref="C48:E48"/>
    <mergeCell ref="C49:E49"/>
  </mergeCells>
  <phoneticPr fontId="2"/>
  <printOptions horizontalCentered="1" verticalCentered="1"/>
  <pageMargins left="0" right="0" top="0" bottom="0" header="0" footer="0"/>
  <pageSetup paperSize="9" scale="62" orientation="landscape" horizontalDpi="300" verticalDpi="300" r:id="rId1"/>
  <headerFooter alignWithMargins="0">
    <oddFooter>&amp;C&amp;P / &amp;N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2022-03-29T09:18:53Z</cp:lastPrinted>
  <dcterms:created xsi:type="dcterms:W3CDTF">2022-02-02T06:05:21Z</dcterms:created>
  <dcterms:modified xsi:type="dcterms:W3CDTF">2022-10-05T06:10:11Z</dcterms:modified>
  <cp:category/>
</cp:coreProperties>
</file>