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202\データ\データ\佐藤\公会計\R4\令和２年度財政状況資料集（公会計分）の作成及び提出について(R4.9.7)\【財政状況資料集】_293458_安堵町_2020\"/>
    </mc:Choice>
  </mc:AlternateContent>
  <bookViews>
    <workbookView xWindow="0" yWindow="0" windowWidth="20490" windowHeight="76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<sst xmlns="http://schemas.openxmlformats.org/spreadsheetml/2006/main" count="1172" uniqueCount="626">
  <si>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</si>
  <si>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</si>
  <si>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</si>
  <si>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</si>
  <si>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</si>
  <si>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</si>
  <si>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</si>
  <si>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</si>
  <si>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</si>
  <si>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</si>
  <si>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</si>
  <si>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</si>
  <si>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</si>
  <si>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</si>
  <si>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</si>
  <si>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</si>
  <si>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</si>
  <si>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</si>
  <si>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</si>
  <si>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</si>
  <si>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</si>
  <si>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</si>
  <si>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</si>
  <si>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</si>
  <si>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</si>
  <si>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</si>
  <si>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</si>
  <si>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</si>
  <si>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</si>
  <si>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</si>
  <si>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</si>
  <si>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</si>
  <si>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</si>
  <si>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</si>
  <si>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</si>
  <si>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</si>
  <si>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</si>
  <si>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</si>
  <si>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</si>
  <si>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</si>
  <si>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</si>
  <si>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</si>
  <si>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</si>
  <si>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</si>
  <si>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</si>
  <si>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</si>
  <si>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</si>
  <si>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</si>
  <si>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</si>
  <si>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</si>
  <si>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</si>
  <si>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</si>
  <si>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</si>
  <si>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</si>
  <si>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</si>
  <si>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</si>
  <si>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</si>
  <si>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</si>
  <si>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</si>
  <si>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</si>
  <si>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</si>
  <si>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</si>
  <si>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</si>
  <si>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</si>
  <si>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</si>
  <si>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</si>
  <si>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</si>
  <si>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</si>
  <si>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</si>
  <si>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</si>
  <si>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</si>
  <si>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</si>
  <si>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</si>
  <si>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</si>
  <si>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</si>
  <si>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</si>
  <si>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</si>
  <si>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</si>
  <si>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</si>
  <si>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</si>
  <si>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</si>
  <si>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</si>
  <si>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</si>
  <si>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</si>
  <si>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</si>
  <si>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</si>
  <si>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</si>
  <si>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</si>
  <si>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</si>
  <si>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</si>
  <si>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</si>
  <si>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</si>
  <si>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</si>
  <si>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</si>
  <si>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</si>
  <si>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</si>
  <si>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</si>
  <si>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</si>
  <si>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安堵町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</si>
  <si>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</si>
  <si>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</si>
  <si>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</si>
  <si>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</si>
  <si>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</si>
  <si>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</si>
  <si>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</si>
  <si>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</si>
  <si>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</si>
  <si>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</si>
  <si>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</si>
  <si>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</si>
  <si>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</si>
  <si>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</si>
  <si>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</si>
  <si>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</si>
  <si>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</si>
  <si>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</si>
  <si>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</si>
  <si>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</si>
  <si>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</si>
  <si>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</si>
  <si>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</si>
  <si>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</si>
  <si>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</si>
  <si>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</si>
  <si>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</si>
  <si>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</si>
  <si>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</si>
  <si>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</si>
  <si>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</si>
  <si>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</si>
  <si>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</si>
  <si>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</si>
  <si>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</si>
  <si>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</si>
  <si>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</si>
  <si>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</si>
  <si>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</si>
  <si>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</si>
  <si>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</si>
  <si>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</si>
  <si>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</si>
  <si>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</si>
  <si>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</si>
  <si>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</si>
  <si>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</si>
  <si>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</si>
  <si>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</si>
  <si>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</si>
  <si>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</si>
  <si>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</si>
  <si>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</si>
  <si>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</si>
  <si>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</si>
  <si>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</si>
  <si>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</si>
  <si>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</si>
  <si>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</si>
  <si>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</si>
  <si>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</si>
  <si>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</si>
  <si>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</si>
  <si>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</si>
  <si>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</si>
  <si>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</si>
  <si>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</si>
  <si>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</si>
  <si>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</si>
  <si>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</si>
  <si>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</si>
  <si>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</si>
  <si>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</si>
  <si>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</si>
  <si>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</si>
  <si>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</si>
  <si>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</si>
  <si>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</si>
  <si>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</si>
  <si>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</si>
  <si>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</si>
  <si>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</si>
  <si>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</si>
  <si>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</si>
  <si>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</si>
  <si>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</si>
  <si>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</si>
  <si>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</si>
  <si>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</si>
  <si>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</si>
  <si>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</si>
  <si>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</si>
  <si>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</si>
  <si>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</si>
  <si>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</si>
  <si>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</si>
  <si>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</si>
  <si>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</si>
  <si>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</si>
  <si>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</si>
  <si>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</si>
  <si>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</si>
  <si>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</si>
  <si>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</si>
  <si>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</si>
  <si>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</si>
  <si>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</si>
  <si>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</si>
  <si>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</si>
  <si>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</si>
  <si>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</si>
  <si>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</si>
  <si>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</si>
  <si>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</si>
  <si>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奈良県安堵町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</si>
  <si>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</si>
  <si>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</si>
  <si>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</si>
  <si>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</si>
  <si>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</si>
  <si>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</si>
  <si>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</si>
  <si>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</si>
  <si>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</si>
  <si>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</si>
  <si>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</si>
  <si>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</si>
  <si>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</si>
  <si>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</si>
  <si>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</si>
  <si>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</si>
  <si>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</si>
  <si>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</si>
  <si>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</si>
  <si>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</si>
  <si>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</si>
  <si>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</si>
  <si>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</si>
  <si>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</si>
  <si>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</si>
  <si>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</si>
  <si>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</si>
  <si>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</si>
  <si>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</si>
  <si>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</si>
  <si>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</si>
  <si>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</si>
  <si>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</si>
  <si>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</si>
  <si>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</si>
  <si>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</si>
  <si>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</si>
  <si>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</si>
  <si>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</si>
  <si>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</si>
  <si>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</si>
  <si>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</si>
  <si>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</si>
  <si>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</si>
  <si>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</si>
  <si>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</si>
  <si>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</si>
  <si>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</si>
  <si>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</si>
  <si>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</si>
  <si>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</si>
  <si>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</si>
  <si>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</si>
  <si>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</si>
  <si>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</si>
  <si>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</si>
  <si>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</si>
  <si>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</si>
  <si>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</si>
  <si>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</si>
  <si>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</si>
  <si>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</si>
  <si>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</si>
  <si>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</si>
  <si>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</si>
  <si>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</si>
  <si>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</si>
  <si>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</si>
  <si>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</si>
  <si>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</si>
  <si>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</si>
  <si>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</si>
  <si>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</si>
  <si>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</si>
  <si>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</si>
  <si>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</si>
  <si>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</si>
  <si>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</si>
  <si>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</si>
  <si>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</si>
  <si>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</si>
  <si>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</si>
  <si>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</si>
  <si>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</si>
  <si>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</si>
  <si>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</si>
  <si>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</si>
  <si>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</si>
  <si>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</si>
  <si>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</si>
  <si>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</si>
  <si>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</si>
  <si>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</si>
  <si>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</si>
  <si>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</si>
  <si>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</si>
  <si>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</si>
  <si>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</si>
  <si>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</si>
  <si>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</si>
  <si>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</si>
  <si>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</si>
  <si>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</si>
  <si>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</si>
  <si>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</si>
  <si>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</si>
  <si>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</si>
  <si>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</si>
  <si>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</si>
  <si>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</si>
  <si>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</si>
  <si>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</si>
  <si>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</si>
  <si>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</si>
  <si>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</si>
  <si>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</si>
  <si>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</si>
  <si>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</si>
  <si>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</si>
  <si>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</si>
  <si>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</si>
  <si>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</si>
  <si>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</si>
  <si>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</si>
  <si>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</si>
  <si>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</si>
  <si>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</si>
  <si>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</si>
  <si>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</si>
  <si>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</si>
  <si>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</si>
  <si>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</si>
  <si>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</si>
  <si>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</si>
  <si>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</si>
  <si>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</si>
  <si>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</si>
  <si>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</si>
  <si>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</si>
  <si>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</si>
  <si>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</si>
  <si>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</si>
  <si>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</si>
  <si>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</si>
  <si>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</si>
  <si>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</si>
  <si>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</si>
  <si>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</si>
  <si>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</si>
  <si>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</si>
  <si>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</si>
  <si>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</si>
  <si>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</si>
  <si>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奈良県安堵町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</si>
  <si>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</si>
  <si>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</si>
  <si>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</si>
  <si>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</si>
  <si>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</si>
  <si>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</si>
  <si>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</si>
  <si>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</si>
  <si>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</si>
  <si>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</si>
  <si>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</si>
  <si>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</si>
  <si>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</si>
  <si>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</si>
  <si>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</si>
  <si>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</si>
  <si>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</si>
  <si>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</si>
  <si>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</si>
  <si>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</si>
  <si>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</si>
  <si>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</si>
  <si>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</si>
  <si>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</si>
  <si>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</si>
  <si>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</si>
  <si>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</si>
  <si>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</si>
  <si>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</si>
  <si>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</si>
  <si>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</si>
  <si>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</si>
  <si>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</si>
  <si>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</si>
  <si>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</si>
  <si>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</si>
  <si>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</si>
  <si>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</si>
  <si>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</si>
  <si>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水道事業会計</t>
    <phoneticPr fontId="5"/>
  </si>
  <si>
    <t>法適用企業</t>
    <phoneticPr fontId="5"/>
  </si>
  <si>
    <t>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</si>
  <si>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</si>
  <si>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</si>
  <si>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</si>
  <si>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</si>
  <si>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</si>
  <si>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</si>
  <si>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</si>
  <si>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</si>
  <si>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</si>
  <si>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</si>
  <si>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</si>
  <si>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</si>
  <si>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</si>
  <si>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</si>
  <si>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</si>
  <si>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</si>
  <si>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</si>
  <si>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</si>
  <si>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</si>
  <si>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</si>
  <si>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</si>
  <si>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</si>
  <si>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</si>
  <si>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</si>
  <si>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</si>
  <si>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</si>
  <si>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</si>
  <si>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</si>
  <si>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</si>
  <si>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</si>
  <si>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</si>
  <si>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</si>
  <si>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</si>
  <si>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</si>
  <si>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</si>
  <si>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</si>
  <si>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</si>
  <si>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</si>
  <si>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</si>
  <si>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</si>
  <si>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</si>
  <si>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</si>
  <si>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</si>
  <si>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</si>
  <si>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</si>
  <si>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</si>
  <si>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</si>
  <si>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</si>
  <si>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</si>
  <si>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</si>
  <si>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</si>
  <si>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</si>
  <si>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</si>
  <si>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</si>
  <si>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</si>
  <si>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</si>
  <si>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</si>
  <si>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</si>
  <si>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</si>
  <si>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</si>
  <si>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</si>
  <si>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</si>
  <si>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</si>
  <si>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</si>
  <si>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</si>
  <si>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</si>
  <si>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</si>
  <si>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</si>
  <si>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</si>
  <si>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</si>
  <si>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</si>
  <si>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</si>
  <si>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</si>
  <si>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</si>
  <si>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</si>
  <si>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</si>
  <si>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</si>
  <si>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</si>
  <si>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</si>
  <si>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</si>
  <si>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</si>
  <si>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</si>
  <si>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</si>
  <si>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</si>
  <si>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</si>
  <si>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</si>
  <si>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</si>
  <si>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</si>
  <si>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</si>
  <si>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</si>
  <si>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</si>
  <si>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</si>
  <si>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</si>
  <si>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</si>
  <si>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</si>
  <si>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</si>
  <si>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</si>
  <si>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</si>
  <si>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</si>
  <si>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</si>
  <si>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</si>
  <si>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</si>
  <si>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</si>
  <si>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</si>
  <si>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</si>
  <si>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</si>
  <si>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</si>
  <si>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</si>
  <si>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</si>
  <si>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</si>
  <si>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</si>
  <si>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</si>
  <si>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</si>
  <si>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</si>
  <si>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</si>
  <si>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</si>
  <si>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</si>
  <si>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</si>
  <si>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</si>
  <si>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</si>
  <si>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</si>
  <si>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</si>
  <si>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</si>
  <si>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</si>
  <si>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</si>
  <si>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</si>
  <si>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</si>
  <si>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</si>
  <si>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</si>
  <si>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</si>
  <si>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</si>
  <si>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</si>
  <si>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</si>
  <si>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</si>
  <si>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</si>
  <si>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</si>
  <si>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</si>
  <si>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</si>
  <si>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</si>
  <si>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</si>
  <si>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</si>
  <si>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</si>
  <si>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</si>
  <si>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</si>
  <si>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</si>
  <si>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</si>
  <si>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</si>
  <si>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</si>
  <si>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</si>
  <si>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</si>
  <si>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</si>
  <si>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</si>
  <si>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</si>
  <si>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</si>
  <si>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</si>
  <si>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</si>
  <si>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</si>
  <si>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</si>
  <si>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</si>
  <si>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</si>
  <si>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</si>
  <si>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8.98</t>
  </si>
  <si>
    <t>▲ 12.60</t>
  </si>
  <si>
    <t>▲ 12.01</t>
  </si>
  <si>
    <t>▲ 5.27</t>
  </si>
  <si>
    <t>国民健康保険特別会計</t>
  </si>
  <si>
    <t>▲ 4.28</t>
  </si>
  <si>
    <t>▲ 2.91</t>
  </si>
  <si>
    <t>▲ 2.90</t>
  </si>
  <si>
    <t>▲ 1.01</t>
  </si>
  <si>
    <t>▲ 0.36</t>
  </si>
  <si>
    <t>水道事業会計</t>
  </si>
  <si>
    <t>一般会計</t>
  </si>
  <si>
    <t>介護保険特別会計（保険事業勘定）</t>
  </si>
  <si>
    <t>後期高齢者医療特別会計</t>
  </si>
  <si>
    <t>住宅新築資金等貸付事業特別会計</t>
  </si>
  <si>
    <t>▲ 1.10</t>
  </si>
  <si>
    <t>▲ 1.12</t>
  </si>
  <si>
    <t>▲ 1.14</t>
  </si>
  <si>
    <t>▲ 1.16</t>
  </si>
  <si>
    <t>下水道事業特別会計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</si>
  <si>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</si>
  <si>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</si>
  <si>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</si>
  <si>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</si>
  <si>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</si>
  <si>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</si>
  <si>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</si>
  <si>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</si>
  <si>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</si>
  <si>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老人福祉施設三室園組合</t>
    <rPh sb="0" eb="2">
      <t>ロウジン</t>
    </rPh>
    <rPh sb="2" eb="4">
      <t>フクシ</t>
    </rPh>
    <rPh sb="4" eb="6">
      <t>シセツ</t>
    </rPh>
    <rPh sb="6" eb="8">
      <t>ミムロ</t>
    </rPh>
    <rPh sb="8" eb="9">
      <t>エン</t>
    </rPh>
    <rPh sb="9" eb="11">
      <t>クミアイ</t>
    </rPh>
    <phoneticPr fontId="2"/>
  </si>
  <si>
    <t>奈良県市町村総合事務組合</t>
    <rPh sb="0" eb="3">
      <t>ナラケン</t>
    </rPh>
    <rPh sb="3" eb="6">
      <t>シチョウソン</t>
    </rPh>
    <rPh sb="6" eb="8">
      <t>ソウゴウ</t>
    </rPh>
    <rPh sb="8" eb="10">
      <t>ジム</t>
    </rPh>
    <rPh sb="10" eb="12">
      <t>クミアイ</t>
    </rPh>
    <phoneticPr fontId="2"/>
  </si>
  <si>
    <t>王寺周辺広域休日応急診療施設組合</t>
    <rPh sb="0" eb="2">
      <t>オウジ</t>
    </rPh>
    <rPh sb="2" eb="4">
      <t>シュウヘン</t>
    </rPh>
    <rPh sb="4" eb="6">
      <t>コウイキ</t>
    </rPh>
    <rPh sb="6" eb="8">
      <t>キュウジツ</t>
    </rPh>
    <rPh sb="8" eb="10">
      <t>オウキュウ</t>
    </rPh>
    <rPh sb="10" eb="12">
      <t>シンリョウ</t>
    </rPh>
    <rPh sb="12" eb="14">
      <t>シセツ</t>
    </rPh>
    <rPh sb="14" eb="16">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</si>
  <si>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</si>
  <si>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</si>
  <si>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山辺・県北西部広域環境衛生組合</t>
    <rPh sb="0" eb="2">
      <t>ヤマベ</t>
    </rPh>
    <rPh sb="3" eb="5">
      <t>ケンホク</t>
    </rPh>
    <rPh sb="5" eb="7">
      <t>セイブ</t>
    </rPh>
    <rPh sb="7" eb="9">
      <t>コウイキ</t>
    </rPh>
    <rPh sb="9" eb="11">
      <t>カンキョウ</t>
    </rPh>
    <rPh sb="11" eb="13">
      <t>エイセイ</t>
    </rPh>
    <rPh sb="13" eb="15">
      <t>クミアイ</t>
    </rPh>
    <phoneticPr fontId="2"/>
  </si>
  <si>
    <t>まほろば環境衛生組合</t>
    <rPh sb="4" eb="6">
      <t>カンキョウ</t>
    </rPh>
    <rPh sb="6" eb="8">
      <t>エイセイ</t>
    </rPh>
    <rPh sb="8" eb="10">
      <t>クミアイ</t>
    </rPh>
    <phoneticPr fontId="2"/>
  </si>
  <si>
    <t>-</t>
    <phoneticPr fontId="2"/>
  </si>
  <si>
    <t>安堵町土地開発公社</t>
    <rPh sb="0" eb="3">
      <t>アンドチョウ</t>
    </rPh>
    <rPh sb="3" eb="5">
      <t>トチ</t>
    </rPh>
    <rPh sb="5" eb="7">
      <t>カイハツ</t>
    </rPh>
    <rPh sb="7" eb="9">
      <t>コウシャ</t>
    </rPh>
    <phoneticPr fontId="2"/>
  </si>
  <si>
    <t>公営住宅管理運営基金</t>
    <rPh sb="0" eb="2">
      <t>コウエイ</t>
    </rPh>
    <rPh sb="2" eb="4">
      <t>ジュウタク</t>
    </rPh>
    <rPh sb="4" eb="6">
      <t>カンリ</t>
    </rPh>
    <rPh sb="6" eb="8">
      <t>ウンエイ</t>
    </rPh>
    <rPh sb="8" eb="10">
      <t>キキン</t>
    </rPh>
    <phoneticPr fontId="5"/>
  </si>
  <si>
    <t>地域福祉基金</t>
    <rPh sb="0" eb="2">
      <t>チイキ</t>
    </rPh>
    <rPh sb="2" eb="4">
      <t>フクシ</t>
    </rPh>
    <rPh sb="4" eb="6">
      <t>キキン</t>
    </rPh>
    <phoneticPr fontId="5"/>
  </si>
  <si>
    <t>ふるさと基金</t>
    <rPh sb="4" eb="6">
      <t>キキン</t>
    </rPh>
    <phoneticPr fontId="5"/>
  </si>
  <si>
    <t>文化振興基金</t>
    <rPh sb="0" eb="2">
      <t>ブンカ</t>
    </rPh>
    <rPh sb="2" eb="4">
      <t>シンコウ</t>
    </rPh>
    <rPh sb="4" eb="6">
      <t>キキン</t>
    </rPh>
    <phoneticPr fontId="2"/>
  </si>
  <si>
    <t>森林環境保全基金</t>
    <rPh sb="0" eb="2">
      <t>シンリン</t>
    </rPh>
    <rPh sb="2" eb="4">
      <t>カンキョウ</t>
    </rPh>
    <rPh sb="4" eb="6">
      <t>ホゼン</t>
    </rPh>
    <rPh sb="6" eb="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</si>
  <si>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</si>
  <si>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</si>
  <si>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</si>
  <si>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</si>
  <si>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</si>
  <si>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</si>
  <si>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</si>
  <si>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</si>
  <si>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</si>
  <si>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平成30年度をピークに減少している。近年の普通建設に伴う地方債の借入が増加していたが、新発債の抑制に努め、令和2年度以降は地方債残高も減少していく事が考えられる。類似団体と比較して高い状況のため、今後、地方債の活用、事業の実施の必要性について見直していく必要がある。</t>
    <rPh sb="8" eb="10">
      <t>ヘイセイ</t>
    </rPh>
    <rPh sb="12" eb="14">
      <t>ネンド</t>
    </rPh>
    <rPh sb="19" eb="21">
      <t>ゲンショウ</t>
    </rPh>
    <rPh sb="51" eb="53">
      <t>シンパツ</t>
    </rPh>
    <rPh sb="53" eb="54">
      <t>サイ</t>
    </rPh>
    <rPh sb="55" eb="57">
      <t>ヨクセイ</t>
    </rPh>
    <rPh sb="58" eb="59">
      <t>ツト</t>
    </rPh>
    <rPh sb="69" eb="72">
      <t>チホウサイ</t>
    </rPh>
    <rPh sb="72" eb="74">
      <t>ザンダカ</t>
    </rPh>
    <rPh sb="75" eb="77">
      <t>ゲンショウ</t>
    </rPh>
    <rPh sb="81" eb="82">
      <t>コト</t>
    </rPh>
    <rPh sb="83" eb="84">
      <t>カンガ</t>
    </rPh>
    <rPh sb="89" eb="93">
      <t>ルイジダンタイ</t>
    </rPh>
    <rPh sb="94" eb="96">
      <t>ヒカク</t>
    </rPh>
    <rPh sb="98" eb="99">
      <t>タカ</t>
    </rPh>
    <rPh sb="100" eb="102">
      <t>ジョウキョウ</t>
    </rPh>
    <rPh sb="129" eb="131">
      <t>ミナオ</t>
    </rPh>
    <phoneticPr fontId="5"/>
  </si>
  <si>
    <t>実質公債費比率</t>
    <phoneticPr fontId="5"/>
  </si>
  <si>
    <t>　将来負担比率は、類似団体と比較しても高くなっているが、資金収支の改善、財政調整基金の残高の影響により、令和1年度よりは改善された。また、有形固定資産については半分近く償却しており、大規模修繕による維持補修が必要となってくることから、施設の今後の在り方について、総合管理計画等により検討しなければならない。</t>
    <rPh sb="52" eb="54">
      <t>レイワ</t>
    </rPh>
    <rPh sb="55" eb="57">
      <t>ネンド</t>
    </rPh>
    <rPh sb="60" eb="62">
      <t>カイゼン</t>
    </rPh>
    <rPh sb="131" eb="133">
      <t>ソウゴウ</t>
    </rPh>
    <rPh sb="133" eb="135">
      <t>カンリ</t>
    </rPh>
    <rPh sb="135" eb="137">
      <t>ケイカク</t>
    </rPh>
    <rPh sb="137" eb="138">
      <t>トウ</t>
    </rPh>
    <rPh sb="141" eb="143">
      <t>ケントウ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</si>
</sst>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18" fillId="0" borderId="41"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39C4-4F82-8C19-C1E3DD15154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31419</c:v>
                </c:pt>
                <c:pt idx="1">
                  <c:v>53230</c:v>
                </c:pt>
                <c:pt idx="2">
                  <c:v>76441</c:v>
                </c:pt>
                <c:pt idx="3">
                  <c:v>36379</c:v>
                </c:pt>
                <c:pt idx="4">
                  <c:v>36590</c:v>
                </c:pt>
              </c:numCache>
            </c:numRef>
          </c:val>
          <c:smooth val="0"/>
          <c:extLst>
            <c:ext xmlns:c16="http://schemas.microsoft.com/office/drawing/2014/chart" uri="{C3380CC4-5D6E-409C-BE32-E72D297353CC}">
              <c16:uniqueId val="{00000001-39C4-4F82-8C19-C1E3DD15154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18.510000000000002</c:v>
                </c:pt>
                <c:pt idx="1">
                  <c:v>5.62</c:v>
                </c:pt>
                <c:pt idx="2">
                  <c:v>4.8</c:v>
                </c:pt>
                <c:pt idx="3">
                  <c:v>2.27</c:v>
                </c:pt>
                <c:pt idx="4">
                  <c:v>6.14</c:v>
                </c:pt>
              </c:numCache>
            </c:numRef>
          </c:val>
          <c:extLst>
            <c:ext xmlns:c16="http://schemas.microsoft.com/office/drawing/2014/chart" uri="{C3380CC4-5D6E-409C-BE32-E72D297353CC}">
              <c16:uniqueId val="{00000000-A910-48BF-9DE2-83246A04D52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44.55</c:v>
                </c:pt>
                <c:pt idx="1">
                  <c:v>43.92</c:v>
                </c:pt>
                <c:pt idx="2">
                  <c:v>32.549999999999997</c:v>
                </c:pt>
                <c:pt idx="3">
                  <c:v>30.16</c:v>
                </c:pt>
                <c:pt idx="4">
                  <c:v>27.89</c:v>
                </c:pt>
              </c:numCache>
            </c:numRef>
          </c:val>
          <c:extLst>
            <c:ext xmlns:c16="http://schemas.microsoft.com/office/drawing/2014/chart" uri="{C3380CC4-5D6E-409C-BE32-E72D297353CC}">
              <c16:uniqueId val="{00000001-A910-48BF-9DE2-83246A04D52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-8.98</c:v>
                </c:pt>
                <c:pt idx="1">
                  <c:v>-12.6</c:v>
                </c:pt>
                <c:pt idx="2">
                  <c:v>-12.01</c:v>
                </c:pt>
                <c:pt idx="3">
                  <c:v>-5.27</c:v>
                </c:pt>
                <c:pt idx="4">
                  <c:v>4.05</c:v>
                </c:pt>
              </c:numCache>
            </c:numRef>
          </c:val>
          <c:smooth val="0"/>
          <c:extLst>
            <c:ext xmlns:c16="http://schemas.microsoft.com/office/drawing/2014/chart" uri="{C3380CC4-5D6E-409C-BE32-E72D297353CC}">
              <c16:uniqueId val="{00000002-A910-48BF-9DE2-83246A04D52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577-4909-8A2B-9B1B6E9BA9C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577-4909-8A2B-9B1B6E9BA9C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577-4909-8A2B-9B1B6E9BA9C0}"/>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577-4909-8A2B-9B1B6E9BA9C0}"/>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1.1000000000000001</c:v>
                </c:pt>
                <c:pt idx="1">
                  <c:v>#N/A</c:v>
                </c:pt>
                <c:pt idx="2">
                  <c:v>1.1200000000000001</c:v>
                </c:pt>
                <c:pt idx="3">
                  <c:v>#N/A</c:v>
                </c:pt>
                <c:pt idx="4">
                  <c:v>1.1399999999999999</c:v>
                </c:pt>
                <c:pt idx="5">
                  <c:v>#N/A</c:v>
                </c:pt>
                <c:pt idx="6">
                  <c:v>1.1599999999999999</c:v>
                </c:pt>
                <c:pt idx="7">
                  <c:v>#N/A</c:v>
                </c:pt>
                <c:pt idx="8">
                  <c:v>#N/A</c:v>
                </c:pt>
                <c:pt idx="9">
                  <c:v>0</c:v>
                </c:pt>
              </c:numCache>
            </c:numRef>
          </c:val>
          <c:extLst>
            <c:ext xmlns:c16="http://schemas.microsoft.com/office/drawing/2014/chart" uri="{C3380CC4-5D6E-409C-BE32-E72D297353CC}">
              <c16:uniqueId val="{00000004-D577-4909-8A2B-9B1B6E9BA9C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D577-4909-8A2B-9B1B6E9BA9C0}"/>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0.68</c:v>
                </c:pt>
                <c:pt idx="2">
                  <c:v>#N/A</c:v>
                </c:pt>
                <c:pt idx="3">
                  <c:v>0.31</c:v>
                </c:pt>
                <c:pt idx="4">
                  <c:v>#N/A</c:v>
                </c:pt>
                <c:pt idx="5">
                  <c:v>1.36</c:v>
                </c:pt>
                <c:pt idx="6">
                  <c:v>#N/A</c:v>
                </c:pt>
                <c:pt idx="7">
                  <c:v>1.46</c:v>
                </c:pt>
                <c:pt idx="8">
                  <c:v>#N/A</c:v>
                </c:pt>
                <c:pt idx="9">
                  <c:v>1.66</c:v>
                </c:pt>
              </c:numCache>
            </c:numRef>
          </c:val>
          <c:extLst>
            <c:ext xmlns:c16="http://schemas.microsoft.com/office/drawing/2014/chart" uri="{C3380CC4-5D6E-409C-BE32-E72D297353CC}">
              <c16:uniqueId val="{00000006-D577-4909-8A2B-9B1B6E9BA9C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19.62</c:v>
                </c:pt>
                <c:pt idx="2">
                  <c:v>#N/A</c:v>
                </c:pt>
                <c:pt idx="3">
                  <c:v>6.74</c:v>
                </c:pt>
                <c:pt idx="4">
                  <c:v>#N/A</c:v>
                </c:pt>
                <c:pt idx="5">
                  <c:v>5.94</c:v>
                </c:pt>
                <c:pt idx="6">
                  <c:v>#N/A</c:v>
                </c:pt>
                <c:pt idx="7">
                  <c:v>3.44</c:v>
                </c:pt>
                <c:pt idx="8">
                  <c:v>#N/A</c:v>
                </c:pt>
                <c:pt idx="9">
                  <c:v>6.13</c:v>
                </c:pt>
              </c:numCache>
            </c:numRef>
          </c:val>
          <c:extLst>
            <c:ext xmlns:c16="http://schemas.microsoft.com/office/drawing/2014/chart" uri="{C3380CC4-5D6E-409C-BE32-E72D297353CC}">
              <c16:uniqueId val="{00000007-D577-4909-8A2B-9B1B6E9BA9C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16.88</c:v>
                </c:pt>
                <c:pt idx="2">
                  <c:v>#N/A</c:v>
                </c:pt>
                <c:pt idx="3">
                  <c:v>16.260000000000002</c:v>
                </c:pt>
                <c:pt idx="4">
                  <c:v>#N/A</c:v>
                </c:pt>
                <c:pt idx="5">
                  <c:v>16.12</c:v>
                </c:pt>
                <c:pt idx="6">
                  <c:v>#N/A</c:v>
                </c:pt>
                <c:pt idx="7">
                  <c:v>16.75</c:v>
                </c:pt>
                <c:pt idx="8">
                  <c:v>#N/A</c:v>
                </c:pt>
                <c:pt idx="9">
                  <c:v>15.4</c:v>
                </c:pt>
              </c:numCache>
            </c:numRef>
          </c:val>
          <c:extLst>
            <c:ext xmlns:c16="http://schemas.microsoft.com/office/drawing/2014/chart" uri="{C3380CC4-5D6E-409C-BE32-E72D297353CC}">
              <c16:uniqueId val="{00000008-D577-4909-8A2B-9B1B6E9BA9C0}"/>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4.28</c:v>
                </c:pt>
                <c:pt idx="1">
                  <c:v>#N/A</c:v>
                </c:pt>
                <c:pt idx="2">
                  <c:v>2.91</c:v>
                </c:pt>
                <c:pt idx="3">
                  <c:v>#N/A</c:v>
                </c:pt>
                <c:pt idx="4">
                  <c:v>2.9</c:v>
                </c:pt>
                <c:pt idx="5">
                  <c:v>#N/A</c:v>
                </c:pt>
                <c:pt idx="6">
                  <c:v>1.01</c:v>
                </c:pt>
                <c:pt idx="7">
                  <c:v>#N/A</c:v>
                </c:pt>
                <c:pt idx="8">
                  <c:v>0.36</c:v>
                </c:pt>
                <c:pt idx="9">
                  <c:v>#N/A</c:v>
                </c:pt>
              </c:numCache>
            </c:numRef>
          </c:val>
          <c:extLst>
            <c:ext xmlns:c16="http://schemas.microsoft.com/office/drawing/2014/chart" uri="{C3380CC4-5D6E-409C-BE32-E72D297353CC}">
              <c16:uniqueId val="{00000009-D577-4909-8A2B-9B1B6E9BA9C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331</c:v>
                </c:pt>
                <c:pt idx="5">
                  <c:v>345</c:v>
                </c:pt>
                <c:pt idx="8">
                  <c:v>346</c:v>
                </c:pt>
                <c:pt idx="11">
                  <c:v>345</c:v>
                </c:pt>
                <c:pt idx="14">
                  <c:v>342</c:v>
                </c:pt>
              </c:numCache>
            </c:numRef>
          </c:val>
          <c:extLst>
            <c:ext xmlns:c16="http://schemas.microsoft.com/office/drawing/2014/chart" uri="{C3380CC4-5D6E-409C-BE32-E72D297353CC}">
              <c16:uniqueId val="{00000000-D448-413F-80F0-495F16CCDED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448-413F-80F0-495F16CCDED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448-413F-80F0-495F16CCDED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c:v>
                </c:pt>
                <c:pt idx="3">
                  <c:v>5</c:v>
                </c:pt>
                <c:pt idx="6">
                  <c:v>6</c:v>
                </c:pt>
                <c:pt idx="9">
                  <c:v>5</c:v>
                </c:pt>
                <c:pt idx="12">
                  <c:v>6</c:v>
                </c:pt>
              </c:numCache>
            </c:numRef>
          </c:val>
          <c:extLst>
            <c:ext xmlns:c16="http://schemas.microsoft.com/office/drawing/2014/chart" uri="{C3380CC4-5D6E-409C-BE32-E72D297353CC}">
              <c16:uniqueId val="{00000003-D448-413F-80F0-495F16CCDED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81</c:v>
                </c:pt>
                <c:pt idx="3">
                  <c:v>99</c:v>
                </c:pt>
                <c:pt idx="6">
                  <c:v>105</c:v>
                </c:pt>
                <c:pt idx="9">
                  <c:v>101</c:v>
                </c:pt>
                <c:pt idx="12">
                  <c:v>105</c:v>
                </c:pt>
              </c:numCache>
            </c:numRef>
          </c:val>
          <c:extLst>
            <c:ext xmlns:c16="http://schemas.microsoft.com/office/drawing/2014/chart" uri="{C3380CC4-5D6E-409C-BE32-E72D297353CC}">
              <c16:uniqueId val="{00000004-D448-413F-80F0-495F16CCDED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448-413F-80F0-495F16CCDED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448-413F-80F0-495F16CCDED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361</c:v>
                </c:pt>
                <c:pt idx="3">
                  <c:v>362</c:v>
                </c:pt>
                <c:pt idx="6">
                  <c:v>355</c:v>
                </c:pt>
                <c:pt idx="9">
                  <c:v>351</c:v>
                </c:pt>
                <c:pt idx="12">
                  <c:v>356</c:v>
                </c:pt>
              </c:numCache>
            </c:numRef>
          </c:val>
          <c:extLst>
            <c:ext xmlns:c16="http://schemas.microsoft.com/office/drawing/2014/chart" uri="{C3380CC4-5D6E-409C-BE32-E72D297353CC}">
              <c16:uniqueId val="{00000007-D448-413F-80F0-495F16CCDED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116</c:v>
                </c:pt>
                <c:pt idx="2">
                  <c:v>#N/A</c:v>
                </c:pt>
                <c:pt idx="3">
                  <c:v>#N/A</c:v>
                </c:pt>
                <c:pt idx="4">
                  <c:v>121</c:v>
                </c:pt>
                <c:pt idx="5">
                  <c:v>#N/A</c:v>
                </c:pt>
                <c:pt idx="6">
                  <c:v>#N/A</c:v>
                </c:pt>
                <c:pt idx="7">
                  <c:v>120</c:v>
                </c:pt>
                <c:pt idx="8">
                  <c:v>#N/A</c:v>
                </c:pt>
                <c:pt idx="9">
                  <c:v>#N/A</c:v>
                </c:pt>
                <c:pt idx="10">
                  <c:v>112</c:v>
                </c:pt>
                <c:pt idx="11">
                  <c:v>#N/A</c:v>
                </c:pt>
                <c:pt idx="12">
                  <c:v>#N/A</c:v>
                </c:pt>
                <c:pt idx="13">
                  <c:v>125</c:v>
                </c:pt>
                <c:pt idx="14">
                  <c:v>#N/A</c:v>
                </c:pt>
              </c:numCache>
            </c:numRef>
          </c:val>
          <c:smooth val="0"/>
          <c:extLst>
            <c:ext xmlns:c16="http://schemas.microsoft.com/office/drawing/2014/chart" uri="{C3380CC4-5D6E-409C-BE32-E72D297353CC}">
              <c16:uniqueId val="{00000008-D448-413F-80F0-495F16CCDED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3582</c:v>
                </c:pt>
                <c:pt idx="5">
                  <c:v>3424</c:v>
                </c:pt>
                <c:pt idx="8">
                  <c:v>3366</c:v>
                </c:pt>
                <c:pt idx="11">
                  <c:v>3194</c:v>
                </c:pt>
                <c:pt idx="14">
                  <c:v>2998</c:v>
                </c:pt>
              </c:numCache>
            </c:numRef>
          </c:val>
          <c:extLst>
            <c:ext xmlns:c16="http://schemas.microsoft.com/office/drawing/2014/chart" uri="{C3380CC4-5D6E-409C-BE32-E72D297353CC}">
              <c16:uniqueId val="{00000000-6765-4AB1-BB6F-8C66CAC5A85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c:v>
                </c:pt>
                <c:pt idx="5">
                  <c:v>6</c:v>
                </c:pt>
                <c:pt idx="8">
                  <c:v>13</c:v>
                </c:pt>
                <c:pt idx="11">
                  <c:v>27</c:v>
                </c:pt>
                <c:pt idx="14">
                  <c:v>30</c:v>
                </c:pt>
              </c:numCache>
            </c:numRef>
          </c:val>
          <c:extLst>
            <c:ext xmlns:c16="http://schemas.microsoft.com/office/drawing/2014/chart" uri="{C3380CC4-5D6E-409C-BE32-E72D297353CC}">
              <c16:uniqueId val="{00000001-6765-4AB1-BB6F-8C66CAC5A85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1655</c:v>
                </c:pt>
                <c:pt idx="5">
                  <c:v>1654</c:v>
                </c:pt>
                <c:pt idx="8">
                  <c:v>1210</c:v>
                </c:pt>
                <c:pt idx="11">
                  <c:v>1150</c:v>
                </c:pt>
                <c:pt idx="14">
                  <c:v>1151</c:v>
                </c:pt>
              </c:numCache>
            </c:numRef>
          </c:val>
          <c:extLst>
            <c:ext xmlns:c16="http://schemas.microsoft.com/office/drawing/2014/chart" uri="{C3380CC4-5D6E-409C-BE32-E72D297353CC}">
              <c16:uniqueId val="{00000002-6765-4AB1-BB6F-8C66CAC5A85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765-4AB1-BB6F-8C66CAC5A85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765-4AB1-BB6F-8C66CAC5A85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765-4AB1-BB6F-8C66CAC5A85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317</c:v>
                </c:pt>
                <c:pt idx="3">
                  <c:v>349</c:v>
                </c:pt>
                <c:pt idx="6">
                  <c:v>281</c:v>
                </c:pt>
                <c:pt idx="9">
                  <c:v>275</c:v>
                </c:pt>
                <c:pt idx="12">
                  <c:v>179</c:v>
                </c:pt>
              </c:numCache>
            </c:numRef>
          </c:val>
          <c:extLst>
            <c:ext xmlns:c16="http://schemas.microsoft.com/office/drawing/2014/chart" uri="{C3380CC4-5D6E-409C-BE32-E72D297353CC}">
              <c16:uniqueId val="{00000006-6765-4AB1-BB6F-8C66CAC5A85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59</c:v>
                </c:pt>
                <c:pt idx="3">
                  <c:v>69</c:v>
                </c:pt>
                <c:pt idx="6">
                  <c:v>70</c:v>
                </c:pt>
                <c:pt idx="9">
                  <c:v>64</c:v>
                </c:pt>
                <c:pt idx="12">
                  <c:v>58</c:v>
                </c:pt>
              </c:numCache>
            </c:numRef>
          </c:val>
          <c:extLst>
            <c:ext xmlns:c16="http://schemas.microsoft.com/office/drawing/2014/chart" uri="{C3380CC4-5D6E-409C-BE32-E72D297353CC}">
              <c16:uniqueId val="{00000007-6765-4AB1-BB6F-8C66CAC5A85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1285</c:v>
                </c:pt>
                <c:pt idx="3">
                  <c:v>1625</c:v>
                </c:pt>
                <c:pt idx="6">
                  <c:v>1653</c:v>
                </c:pt>
                <c:pt idx="9">
                  <c:v>1535</c:v>
                </c:pt>
                <c:pt idx="12">
                  <c:v>1495</c:v>
                </c:pt>
              </c:numCache>
            </c:numRef>
          </c:val>
          <c:extLst>
            <c:ext xmlns:c16="http://schemas.microsoft.com/office/drawing/2014/chart" uri="{C3380CC4-5D6E-409C-BE32-E72D297353CC}">
              <c16:uniqueId val="{00000008-6765-4AB1-BB6F-8C66CAC5A85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23</c:v>
                </c:pt>
                <c:pt idx="3">
                  <c:v>23</c:v>
                </c:pt>
                <c:pt idx="6">
                  <c:v>23</c:v>
                </c:pt>
                <c:pt idx="9">
                  <c:v>23</c:v>
                </c:pt>
                <c:pt idx="12">
                  <c:v>23</c:v>
                </c:pt>
              </c:numCache>
            </c:numRef>
          </c:val>
          <c:extLst>
            <c:ext xmlns:c16="http://schemas.microsoft.com/office/drawing/2014/chart" uri="{C3380CC4-5D6E-409C-BE32-E72D297353CC}">
              <c16:uniqueId val="{00000009-6765-4AB1-BB6F-8C66CAC5A85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3227</c:v>
                </c:pt>
                <c:pt idx="3">
                  <c:v>3085</c:v>
                </c:pt>
                <c:pt idx="6">
                  <c:v>3232</c:v>
                </c:pt>
                <c:pt idx="9">
                  <c:v>3111</c:v>
                </c:pt>
                <c:pt idx="12">
                  <c:v>2921</c:v>
                </c:pt>
              </c:numCache>
            </c:numRef>
          </c:val>
          <c:extLst>
            <c:ext xmlns:c16="http://schemas.microsoft.com/office/drawing/2014/chart" uri="{C3380CC4-5D6E-409C-BE32-E72D297353CC}">
              <c16:uniqueId val="{0000000A-6765-4AB1-BB6F-8C66CAC5A85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68</c:v>
                </c:pt>
                <c:pt idx="5">
                  <c:v>#N/A</c:v>
                </c:pt>
                <c:pt idx="6">
                  <c:v>#N/A</c:v>
                </c:pt>
                <c:pt idx="7">
                  <c:v>670</c:v>
                </c:pt>
                <c:pt idx="8">
                  <c:v>#N/A</c:v>
                </c:pt>
                <c:pt idx="9">
                  <c:v>#N/A</c:v>
                </c:pt>
                <c:pt idx="10">
                  <c:v>637</c:v>
                </c:pt>
                <c:pt idx="11">
                  <c:v>#N/A</c:v>
                </c:pt>
                <c:pt idx="12">
                  <c:v>#N/A</c:v>
                </c:pt>
                <c:pt idx="13">
                  <c:v>497</c:v>
                </c:pt>
                <c:pt idx="14">
                  <c:v>#N/A</c:v>
                </c:pt>
              </c:numCache>
            </c:numRef>
          </c:val>
          <c:smooth val="0"/>
          <c:extLst>
            <c:ext xmlns:c16="http://schemas.microsoft.com/office/drawing/2014/chart" uri="{C3380CC4-5D6E-409C-BE32-E72D297353CC}">
              <c16:uniqueId val="{0000000B-6765-4AB1-BB6F-8C66CAC5A85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725</c:v>
                </c:pt>
                <c:pt idx="1">
                  <c:v>665</c:v>
                </c:pt>
                <c:pt idx="2">
                  <c:v>666</c:v>
                </c:pt>
              </c:numCache>
            </c:numRef>
          </c:val>
          <c:extLst>
            <c:ext xmlns:c16="http://schemas.microsoft.com/office/drawing/2014/chart" uri="{C3380CC4-5D6E-409C-BE32-E72D297353CC}">
              <c16:uniqueId val="{00000000-0948-4551-B609-7BC1EB111D4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485</c:v>
                </c:pt>
                <c:pt idx="1">
                  <c:v>485</c:v>
                </c:pt>
                <c:pt idx="2">
                  <c:v>485</c:v>
                </c:pt>
              </c:numCache>
            </c:numRef>
          </c:val>
          <c:extLst>
            <c:ext xmlns:c16="http://schemas.microsoft.com/office/drawing/2014/chart" uri="{C3380CC4-5D6E-409C-BE32-E72D297353CC}">
              <c16:uniqueId val="{00000001-0948-4551-B609-7BC1EB111D4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229</c:v>
                </c:pt>
                <c:pt idx="1">
                  <c:v>233</c:v>
                </c:pt>
                <c:pt idx="2">
                  <c:v>205</c:v>
                </c:pt>
              </c:numCache>
            </c:numRef>
          </c:val>
          <c:extLst>
            <c:ext xmlns:c16="http://schemas.microsoft.com/office/drawing/2014/chart" uri="{C3380CC4-5D6E-409C-BE32-E72D297353CC}">
              <c16:uniqueId val="{00000002-0948-4551-B609-7BC1EB111D4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{CD856A03-A911-4DAA-804B-F93FF7C77490}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4A5-4974-9D61-11B9BD4A03C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{D502DA23-80BE-40F0-ADAB-AE60FF6DDC01}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4A5-4974-9D61-11B9BD4A03C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{766F8DDF-F8F8-4B80-BC0B-C06BE4906530}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4A5-4974-9D61-11B9BD4A03C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{A080941B-135E-484C-81B4-F2DB66E584EA}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4A5-4974-9D61-11B9BD4A03C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{85875E24-AFD7-44A6-9FCB-73EB838F796D}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4A5-4974-9D61-11B9BD4A03CB}"/>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{00060025-569D-4A9E-809D-3B2BE11724D7}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4A5-4974-9D61-11B9BD4A03CB}"/>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{F19ACEBC-A6EA-4ADD-98C6-F1B6B576E085}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4A5-4974-9D61-11B9BD4A03CB}"/>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{E7C1E2D0-E436-457B-ADA0-0C6A2F38BDFB}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4A5-4974-9D61-11B9BD4A03CB}"/>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{C5693F83-5E7F-4A13-BA87-6C61B8903504}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4A5-4974-9D61-11B9BD4A03C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60.8</c:v>
                </c:pt>
                <c:pt idx="8">
                  <c:v>61.6</c:v>
                </c:pt>
                <c:pt idx="16">
                  <c:v>61.9</c:v>
                </c:pt>
                <c:pt idx="24">
                  <c:v>62.7</c:v>
                </c:pt>
                <c:pt idx="32">
                  <c:v>64.099999999999994</c:v>
                </c:pt>
              </c:numCache>
            </c:numRef>
          </c:xVal>
          <c:yVal>
            <c:numRef>
              <c:f>公会計指標分析・財政指標組合せ分析表!$BP$51:$DC$51</c:f>
              <c:numCache>
                <c:formatCode>#,##0.0;"▲ "#,##0.0</c:formatCode>
                <c:ptCount val="40"/>
                <c:pt idx="8">
                  <c:v>3.6</c:v>
                </c:pt>
                <c:pt idx="16">
                  <c:v>35.5</c:v>
                </c:pt>
                <c:pt idx="24">
                  <c:v>33.9</c:v>
                </c:pt>
                <c:pt idx="32">
                  <c:v>24</c:v>
                </c:pt>
              </c:numCache>
            </c:numRef>
          </c:yVal>
          <c:smooth val="0"/>
          <c:extLst>
            <c:ext xmlns:c16="http://schemas.microsoft.com/office/drawing/2014/chart" uri="{C3380CC4-5D6E-409C-BE32-E72D297353CC}">
              <c16:uniqueId val="{00000009-B4A5-4974-9D61-11B9BD4A03C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{52D409E8-7771-4C81-AD24-2B4EFFAB9DD4}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4A5-4974-9D61-11B9BD4A03C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{89163FB4-8625-494F-98CB-FE23B344CE4F}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4A5-4974-9D61-11B9BD4A03C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{170FDCEC-5056-4058-8BD6-C8FE913D549A}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4A5-4974-9D61-11B9BD4A03C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{639EE73D-1D48-40EF-B549-9042C7528B04}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4A5-4974-9D61-11B9BD4A03C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{7BC1C1DE-9075-4BBD-9616-C0527035D546}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4A5-4974-9D61-11B9BD4A03CB}"/>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{66236226-F19B-448D-853B-F8EED0616FEE}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4A5-4974-9D61-11B9BD4A03CB}"/>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{70E0ADB4-CDA5-46A5-A3C4-346771A16868}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4A5-4974-9D61-11B9BD4A03CB}"/>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{F5A959D3-88CC-4B22-92F6-3C17B13E4E6F}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4A5-4974-9D61-11B9BD4A03CB}"/>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{40BC8D07-CE22-4B0F-9BC9-5379B5041A29}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4A5-4974-9D61-11B9BD4A03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59.2</c:v>
                </c:pt>
                <c:pt idx="16">
                  <c:v>63.4</c:v>
                </c:pt>
                <c:pt idx="24">
                  <c:v>63.3</c:v>
                </c:pt>
                <c:pt idx="32">
                  <c:v>62.8</c:v>
                </c:pt>
              </c:numCache>
            </c:numRef>
          </c:xVal>
          <c:yVal>
            <c:numRef>
              <c:f>公会計指標分析・財政指標組合せ分析表!$BP$55:$DC$55</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B4A5-4974-9D61-11B9BD4A03CB}"/>
            </c:ext>
          </c:extLst>
        </c:ser>
        <c:dLbls>
          <c:showLegendKey val="0"/>
          <c:showVal val="1"/>
          <c:showCatName val="0"/>
          <c:showSerName val="0"/>
          <c:showPercent val="0"/>
          <c:showBubbleSize val="0"/>
        </c:dLbls>
        <c:axId val="46179840"/>
        <c:axId val="46181760"/>
      </c:scatterChart>
      <c:valAx>
        <c:axId val="46179840"/>
        <c:scaling>
          <c:orientation val="maxMin"/>
          <c:max val="65"/>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{AA6091B4-F34D-47F6-BD46-4C6870C5E3DD}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BAF-439E-8621-7786DE3A166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{60F84E2D-CD18-4B57-B54A-CC0E5724DEA1}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BAF-439E-8621-7786DE3A166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{AA0F3F73-1DC1-4AEB-95AC-BD5D95E8243F}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BAF-439E-8621-7786DE3A166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{47B53B8A-8F83-4D96-80A6-B38E4F6149B1}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BAF-439E-8621-7786DE3A166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{75CBECA5-979F-481E-B8DA-C40226874BD1}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BAF-439E-8621-7786DE3A166D}"/>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{88B59486-B615-44F6-93BB-42DBC9BF678C}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BAF-439E-8621-7786DE3A166D}"/>
                </c:ext>
              </c:extLst>
            </c:dLbl>
            <c:dLbl>
              <c:idx val="16"/>
              <c:layout>
                <c:manualLayout>
                  <c:x val="0"/>
                  <c:y val="6.4545207331699892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{5D3D72B0-CAC1-4BBF-B01A-4B9D3CDC02E4}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BAF-439E-8621-7786DE3A166D}"/>
                </c:ext>
              </c:extLst>
            </c:dLbl>
            <c:dLbl>
              <c:idx val="24"/>
              <c:layout>
                <c:manualLayout>
                  <c:x val="0"/>
                  <c:y val="-6.4545207331701488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{0DC14F22-9BEF-4011-BA18-1D1C8A58A557}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BAF-439E-8621-7786DE3A166D}"/>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{CDC23C37-2F00-4199-ACF7-97D401DD6DD2}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BAF-439E-8621-7786DE3A166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3.8</c:v>
                </c:pt>
                <c:pt idx="8">
                  <c:v>5.0999999999999996</c:v>
                </c:pt>
                <c:pt idx="16">
                  <c:v>6.3</c:v>
                </c:pt>
                <c:pt idx="24">
                  <c:v>6.2</c:v>
                </c:pt>
                <c:pt idx="32">
                  <c:v>6.1</c:v>
                </c:pt>
              </c:numCache>
            </c:numRef>
          </c:xVal>
          <c:yVal>
            <c:numRef>
              <c:f>公会計指標分析・財政指標組合せ分析表!$BP$73:$DC$73</c:f>
              <c:numCache>
                <c:formatCode>#,##0.0;"▲ "#,##0.0</c:formatCode>
                <c:ptCount val="40"/>
                <c:pt idx="8">
                  <c:v>3.6</c:v>
                </c:pt>
                <c:pt idx="16">
                  <c:v>35.5</c:v>
                </c:pt>
                <c:pt idx="24">
                  <c:v>33.9</c:v>
                </c:pt>
                <c:pt idx="32">
                  <c:v>24</c:v>
                </c:pt>
              </c:numCache>
            </c:numRef>
          </c:yVal>
          <c:smooth val="0"/>
          <c:extLst>
            <c:ext xmlns:c16="http://schemas.microsoft.com/office/drawing/2014/chart" uri="{C3380CC4-5D6E-409C-BE32-E72D297353CC}">
              <c16:uniqueId val="{00000009-4BAF-439E-8621-7786DE3A166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3.33788385150553E-3"/>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{B1071734-9D89-4B2B-90C0-35B2FCAA7DD1}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BAF-439E-8621-7786DE3A166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{37C4088C-DB01-4DA8-80EA-78B213AAB5AB}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BAF-439E-8621-7786DE3A166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{A9A17EF1-3EE5-45E9-B61D-2BABD6A2758E}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BAF-439E-8621-7786DE3A166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{12B2DB65-1893-458D-BD85-C572C3147CBF}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BAF-439E-8621-7786DE3A166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{B8A14C45-35A9-4973-89FB-E6850BF12F33}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BAF-439E-8621-7786DE3A166D}"/>
                </c:ext>
              </c:extLst>
            </c:dLbl>
            <c:dLbl>
              <c:idx val="8"/>
              <c:layout>
                <c:manualLayout>
                  <c:x val="0"/>
                  <c:y val="-3.3378838515056098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{FB9ABEFF-1992-41B2-84C4-041B3306648E}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BAF-439E-8621-7786DE3A166D}"/>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{495CB63B-7FFF-4975-A747-BD7F75C8C3F0}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BAF-439E-8621-7786DE3A166D}"/>
                </c:ext>
              </c:extLst>
            </c:dLbl>
            <c:dLbl>
              <c:idx val="24"/>
              <c:layout>
                <c:manualLayout>
                  <c:x val="0"/>
                  <c:y val="-1.7362407331425907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{4D56DBB7-DCF5-406B-A7A8-C00A07250E0E}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BAF-439E-8621-7786DE3A166D}"/>
                </c:ext>
              </c:extLst>
            </c:dLbl>
            <c:dLbl>
              <c:idx val="32"/>
              <c:layout>
                <c:manualLayout>
                  <c:x val="0"/>
                  <c:y val="1.7362407331425866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{39C1E08A-34A2-47A5-91F5-07844C973EC3}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BAF-439E-8621-7786DE3A166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8.6</c:v>
                </c:pt>
                <c:pt idx="24">
                  <c:v>8.8000000000000007</c:v>
                </c:pt>
                <c:pt idx="32">
                  <c:v>8.8000000000000007</c:v>
                </c:pt>
              </c:numCache>
            </c:numRef>
          </c:xVal>
          <c:yVal>
            <c:numRef>
              <c:f>公会計指標分析・財政指標組合せ分析表!$BP$77:$DC$77</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4BAF-439E-8621-7786DE3A166D}"/>
            </c:ext>
          </c:extLst>
        </c:ser>
        <c:dLbls>
          <c:showLegendKey val="0"/>
          <c:showVal val="1"/>
          <c:showCatName val="0"/>
          <c:showSerName val="0"/>
          <c:showPercent val="0"/>
          <c:showBubbleSize val="0"/>
        </c:dLbls>
        <c:axId val="84219776"/>
        <c:axId val="84234240"/>
      </c:scatterChart>
      <c:valAx>
        <c:axId val="84219776"/>
        <c:scaling>
          <c:orientation val="maxMin"/>
          <c:max val="10"/>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奈良県安堵町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実質公債費比率は３カ年平均で６．１％となっている。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実質公債費比率の内訳では、一般会計等に係る元利償還金において、既発債の完了や新発債の抑制等により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実質公債費比率の急激な上昇は抑えられている。</a:t>
          </a:r>
          <a:endParaRPr lang="ja-JP" altLang="ja-JP" sz="18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奈良県安堵町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額の内訳では、一般会計等に係る地方債の現在高は減少傾向にあり、普通建設事業の増加により一時的に平成３０年度は増加したものの、新発債の抑制や既発債の償還完了に伴うものである。しかし、充当可能基金である、財政調整基金の取崩しを平成３０年度、令和元年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年続けて行ったため、充当可能財源が減少し、将来負担比率は上昇した。</a:t>
          </a:r>
          <a:endParaRPr lang="ja-JP" altLang="ja-JP" sz="18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奈良県安堵町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特定目的基金である消防賞じゅつ基金の廃止により３６，４３１千円が減少したが、ふるさと基金の増加により、全体として２７，０００千円の減少となった。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は、住民サービスの確保や災害等、必要不可欠な事業について取り崩しを行う事とする。減債基金については、今後の償還状況等も踏まえ、引き続き積立てる。特定目的基金については、公営住宅管理運営基金は、町営住宅の管理運営に要する費用に、文化振興基金や地域福祉基金は目的に即した活用を行う。</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ふるさと基金についても、目的に沿った活用を行う。</a:t>
          </a:r>
          <a:endParaRPr lang="ja-JP" altLang="ja-JP" sz="18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公営住宅管理運営基金については、町営住宅の管理及び運営を円滑かつ効率的に行う。</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地域福祉基金については、地域の保健福祉の増進（在宅福祉の普及及び向上、健康及び生きがいづくりの推進、ボランティア活動の活発化）を図る。</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文化振興基金については、文化の振興と普及を通じ、豊かな地域づくりの推進を図る。</a:t>
          </a:r>
          <a:endParaRPr lang="ja-JP" altLang="ja-JP" sz="18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ふるさと納税によるふるさと基金の増加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消防賞じゅつ基金の廃止による減少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ふるさと基金が増加傾向にあることから、ふるさと納税の目的に沿った取り崩しを行う。</a:t>
          </a:r>
          <a:endParaRPr lang="ja-JP" altLang="ja-JP" sz="18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特段増減なし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住民サービスの確保や災害等、必要不可欠な事業について取り崩し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行うため、事務事業の見直しを行い、財政規模に応じた行政運営を行い、財政調整基金の取崩しを最小限に努める。</a:t>
          </a:r>
          <a:endParaRPr lang="ja-JP" altLang="ja-JP" sz="18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特段増減なし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今後１０年間の償還額推移はおおむね例年通りの償還額となることから、突出して多額の償還が発生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しないため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償還状況を勘案し、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毎年度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利息分のみの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積み立てを行う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奈良県安堵町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7,268
7,055
4.31
4,385,905
4,229,708
146,532
2,386,705
2,920,739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本町が所有する主な有形固定資産について、道路は昭和</a:t>
          </a:r>
          <a:r>
            <a:rPr kumimoji="1" lang="en-US" altLang="ja-JP" sz="900">
              <a:solidFill>
                <a:schemeClr val="dk1"/>
              </a:solidFill>
              <a:effectLst/>
              <a:latin typeface="+mn-lt"/>
              <a:ea typeface="+mn-ea"/>
              <a:cs typeface="+mn-cs"/>
            </a:rPr>
            <a:t>59</a:t>
          </a:r>
          <a:r>
            <a:rPr kumimoji="1" lang="ja-JP" altLang="ja-JP" sz="900">
              <a:solidFill>
                <a:schemeClr val="dk1"/>
              </a:solidFill>
              <a:effectLst/>
              <a:latin typeface="+mn-lt"/>
              <a:ea typeface="+mn-ea"/>
              <a:cs typeface="+mn-cs"/>
            </a:rPr>
            <a:t>年以前に、文化施設（カルチャーセンター）は昭和</a:t>
          </a:r>
          <a:r>
            <a:rPr kumimoji="1" lang="en-US" altLang="ja-JP" sz="900">
              <a:solidFill>
                <a:schemeClr val="dk1"/>
              </a:solidFill>
              <a:effectLst/>
              <a:latin typeface="+mn-lt"/>
              <a:ea typeface="+mn-ea"/>
              <a:cs typeface="+mn-cs"/>
            </a:rPr>
            <a:t>61</a:t>
          </a:r>
          <a:r>
            <a:rPr kumimoji="1" lang="ja-JP" altLang="ja-JP" sz="900">
              <a:solidFill>
                <a:schemeClr val="dk1"/>
              </a:solidFill>
              <a:effectLst/>
              <a:latin typeface="+mn-lt"/>
              <a:ea typeface="+mn-ea"/>
              <a:cs typeface="+mn-cs"/>
            </a:rPr>
            <a:t>年に、役場庁舎等は平成</a:t>
          </a:r>
          <a:r>
            <a:rPr kumimoji="1" lang="en-US" altLang="ja-JP" sz="900">
              <a:solidFill>
                <a:schemeClr val="dk1"/>
              </a:solidFill>
              <a:effectLst/>
              <a:latin typeface="+mn-lt"/>
              <a:ea typeface="+mn-ea"/>
              <a:cs typeface="+mn-cs"/>
            </a:rPr>
            <a:t>5</a:t>
          </a:r>
          <a:r>
            <a:rPr kumimoji="1" lang="ja-JP" altLang="ja-JP" sz="900">
              <a:solidFill>
                <a:schemeClr val="dk1"/>
              </a:solidFill>
              <a:effectLst/>
              <a:latin typeface="+mn-lt"/>
              <a:ea typeface="+mn-ea"/>
              <a:cs typeface="+mn-cs"/>
            </a:rPr>
            <a:t>年に、体育施設は平成</a:t>
          </a:r>
          <a:r>
            <a:rPr kumimoji="1" lang="en-US" altLang="ja-JP" sz="900">
              <a:solidFill>
                <a:schemeClr val="dk1"/>
              </a:solidFill>
              <a:effectLst/>
              <a:latin typeface="+mn-lt"/>
              <a:ea typeface="+mn-ea"/>
              <a:cs typeface="+mn-cs"/>
            </a:rPr>
            <a:t>14</a:t>
          </a:r>
          <a:r>
            <a:rPr kumimoji="1" lang="ja-JP" altLang="ja-JP" sz="900">
              <a:solidFill>
                <a:schemeClr val="dk1"/>
              </a:solidFill>
              <a:effectLst/>
              <a:latin typeface="+mn-lt"/>
              <a:ea typeface="+mn-ea"/>
              <a:cs typeface="+mn-cs"/>
            </a:rPr>
            <a:t>年に整備するなど時期が分散しているため償却率は平均的な数値以下になっていると考える。ただ、資産の半分近くを償却しており、今後、建物の老朽化による大規模改修の実施や維持修繕が増えることが予想され、施設の統廃合を含めた町有施設の在り方を見極め、存続する場合は、改修の時期・内容を検討する必要があると考える。</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35</xdr:row>
      <xdr:rowOff>12277</xdr:rowOff>
    </xdr:to>
    <xdr:cxnSp macro="">
      <xdr:nvCxnSpPr>
        <xdr:cNvPr id="67" name="直線コネクタ 66"/>
        <xdr:cNvCxnSpPr/>
      </xdr:nvCxnSpPr>
      <xdr:spPr>
        <a:xfrm flipV="1">
          <a:off x="4760595" y="5391997"/>
          <a:ext cx="127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68" name="有形固定資産減価償却率最小値テキスト"/>
        <xdr:cNvSpPr txBox="1"/>
      </xdr:nvSpPr>
      <xdr:spPr>
        <a:xfrm>
          <a:off x="4813300" y="6788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69" name="直線コネクタ 68"/>
        <xdr:cNvCxnSpPr/>
      </xdr:nvCxnSpPr>
      <xdr:spPr>
        <a:xfrm>
          <a:off x="4673600" y="678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70" name="有形固定資産減価償却率最大値テキスト"/>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71" name="直線コネクタ 70"/>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72" name="有形固定資産減価償却率平均値テキスト"/>
        <xdr:cNvSpPr txBox="1"/>
      </xdr:nvSpPr>
      <xdr:spPr>
        <a:xfrm>
          <a:off x="4813300" y="5933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3" name="フローチャート: 判断 72"/>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13970</xdr:rowOff>
    </xdr:from>
    <xdr:to>
      <xdr:col>19</xdr:col>
      <xdr:colOff>187325</xdr:colOff>
      <xdr:row>31</xdr:row>
      <xdr:rowOff>115570</xdr:rowOff>
    </xdr:to>
    <xdr:sp macro="" textlink="">
      <xdr:nvSpPr>
        <xdr:cNvPr id="74" name="フローチャート: 判断 73"/>
        <xdr:cNvSpPr/>
      </xdr:nvSpPr>
      <xdr:spPr>
        <a:xfrm>
          <a:off x="4000500" y="61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75" name="フローチャート: 判断 74"/>
        <xdr:cNvSpPr/>
      </xdr:nvSpPr>
      <xdr:spPr>
        <a:xfrm>
          <a:off x="3238500" y="610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37888</xdr:rowOff>
    </xdr:from>
    <xdr:to>
      <xdr:col>11</xdr:col>
      <xdr:colOff>187325</xdr:colOff>
      <xdr:row>30</xdr:row>
      <xdr:rowOff>139488</xdr:rowOff>
    </xdr:to>
    <xdr:sp macro="" textlink="">
      <xdr:nvSpPr>
        <xdr:cNvPr id="76" name="フローチャート: 判断 75"/>
        <xdr:cNvSpPr/>
      </xdr:nvSpPr>
      <xdr:spPr>
        <a:xfrm>
          <a:off x="2476500" y="595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7" name="フローチャート: 判断 76"/>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42757</xdr:rowOff>
    </xdr:from>
    <xdr:to>
      <xdr:col>23</xdr:col>
      <xdr:colOff>136525</xdr:colOff>
      <xdr:row>31</xdr:row>
      <xdr:rowOff>144357</xdr:rowOff>
    </xdr:to>
    <xdr:sp macro="" textlink="">
      <xdr:nvSpPr>
        <xdr:cNvPr id="83" name="楕円 82"/>
        <xdr:cNvSpPr/>
      </xdr:nvSpPr>
      <xdr:spPr>
        <a:xfrm>
          <a:off x="4711700" y="61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21184</xdr:rowOff>
    </xdr:from>
    <xdr:ext cx="405111" cy="259045"/>
    <xdr:sp macro="" textlink="">
      <xdr:nvSpPr>
        <xdr:cNvPr id="84" name="有形固定資産減価償却率該当値テキスト"/>
        <xdr:cNvSpPr txBox="1"/>
      </xdr:nvSpPr>
      <xdr:spPr>
        <a:xfrm>
          <a:off x="4813300" y="610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163830</xdr:rowOff>
    </xdr:from>
    <xdr:to>
      <xdr:col>19</xdr:col>
      <xdr:colOff>187325</xdr:colOff>
      <xdr:row>31</xdr:row>
      <xdr:rowOff>93980</xdr:rowOff>
    </xdr:to>
    <xdr:sp macro="" textlink="">
      <xdr:nvSpPr>
        <xdr:cNvPr id="85" name="楕円 84"/>
        <xdr:cNvSpPr/>
      </xdr:nvSpPr>
      <xdr:spPr>
        <a:xfrm>
          <a:off x="40005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43180</xdr:rowOff>
    </xdr:from>
    <xdr:to>
      <xdr:col>23</xdr:col>
      <xdr:colOff>85725</xdr:colOff>
      <xdr:row>31</xdr:row>
      <xdr:rowOff>93557</xdr:rowOff>
    </xdr:to>
    <xdr:cxnSp macro="">
      <xdr:nvCxnSpPr>
        <xdr:cNvPr id="86" name="直線コネクタ 85"/>
        <xdr:cNvCxnSpPr/>
      </xdr:nvCxnSpPr>
      <xdr:spPr>
        <a:xfrm>
          <a:off x="4051300" y="6129655"/>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135043</xdr:rowOff>
    </xdr:from>
    <xdr:to>
      <xdr:col>15</xdr:col>
      <xdr:colOff>187325</xdr:colOff>
      <xdr:row>31</xdr:row>
      <xdr:rowOff>65193</xdr:rowOff>
    </xdr:to>
    <xdr:sp macro="" textlink="">
      <xdr:nvSpPr>
        <xdr:cNvPr id="87" name="楕円 86"/>
        <xdr:cNvSpPr/>
      </xdr:nvSpPr>
      <xdr:spPr>
        <a:xfrm>
          <a:off x="3238500" y="605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14393</xdr:rowOff>
    </xdr:from>
    <xdr:to>
      <xdr:col>19</xdr:col>
      <xdr:colOff>136525</xdr:colOff>
      <xdr:row>31</xdr:row>
      <xdr:rowOff>43180</xdr:rowOff>
    </xdr:to>
    <xdr:cxnSp macro="">
      <xdr:nvCxnSpPr>
        <xdr:cNvPr id="88" name="直線コネクタ 87"/>
        <xdr:cNvCxnSpPr/>
      </xdr:nvCxnSpPr>
      <xdr:spPr>
        <a:xfrm>
          <a:off x="3289300" y="6100868"/>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124248</xdr:rowOff>
    </xdr:from>
    <xdr:to>
      <xdr:col>11</xdr:col>
      <xdr:colOff>187325</xdr:colOff>
      <xdr:row>31</xdr:row>
      <xdr:rowOff>54398</xdr:rowOff>
    </xdr:to>
    <xdr:sp macro="" textlink="">
      <xdr:nvSpPr>
        <xdr:cNvPr id="89" name="楕円 88"/>
        <xdr:cNvSpPr/>
      </xdr:nvSpPr>
      <xdr:spPr>
        <a:xfrm>
          <a:off x="2476500" y="60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3598</xdr:rowOff>
    </xdr:from>
    <xdr:to>
      <xdr:col>15</xdr:col>
      <xdr:colOff>136525</xdr:colOff>
      <xdr:row>31</xdr:row>
      <xdr:rowOff>14393</xdr:rowOff>
    </xdr:to>
    <xdr:cxnSp macro="">
      <xdr:nvCxnSpPr>
        <xdr:cNvPr id="90" name="直線コネクタ 89"/>
        <xdr:cNvCxnSpPr/>
      </xdr:nvCxnSpPr>
      <xdr:spPr>
        <a:xfrm>
          <a:off x="2527300" y="6090073"/>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95462</xdr:rowOff>
    </xdr:from>
    <xdr:to>
      <xdr:col>7</xdr:col>
      <xdr:colOff>187325</xdr:colOff>
      <xdr:row>31</xdr:row>
      <xdr:rowOff>25612</xdr:rowOff>
    </xdr:to>
    <xdr:sp macro="" textlink="">
      <xdr:nvSpPr>
        <xdr:cNvPr id="91" name="楕円 90"/>
        <xdr:cNvSpPr/>
      </xdr:nvSpPr>
      <xdr:spPr>
        <a:xfrm>
          <a:off x="1714500" y="60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146262</xdr:rowOff>
    </xdr:from>
    <xdr:to>
      <xdr:col>11</xdr:col>
      <xdr:colOff>136525</xdr:colOff>
      <xdr:row>31</xdr:row>
      <xdr:rowOff>3598</xdr:rowOff>
    </xdr:to>
    <xdr:cxnSp macro="">
      <xdr:nvCxnSpPr>
        <xdr:cNvPr id="92" name="直線コネクタ 91"/>
        <xdr:cNvCxnSpPr/>
      </xdr:nvCxnSpPr>
      <xdr:spPr>
        <a:xfrm>
          <a:off x="1765300" y="6061287"/>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106697</xdr:rowOff>
    </xdr:from>
    <xdr:ext cx="405111" cy="259045"/>
    <xdr:sp macro="" textlink="">
      <xdr:nvSpPr>
        <xdr:cNvPr id="93" name="n_1aveValue有形固定資産減価償却率"/>
        <xdr:cNvSpPr txBox="1"/>
      </xdr:nvSpPr>
      <xdr:spPr>
        <a:xfrm>
          <a:off x="3836044" y="619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110295</xdr:rowOff>
    </xdr:from>
    <xdr:ext cx="405111" cy="259045"/>
    <xdr:sp macro="" textlink="">
      <xdr:nvSpPr>
        <xdr:cNvPr id="94" name="n_2aveValue有形固定資産減価償却率"/>
        <xdr:cNvSpPr txBox="1"/>
      </xdr:nvSpPr>
      <xdr:spPr>
        <a:xfrm>
          <a:off x="3086744" y="6196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156015</xdr:rowOff>
    </xdr:from>
    <xdr:ext cx="405111" cy="259045"/>
    <xdr:sp macro="" textlink="">
      <xdr:nvSpPr>
        <xdr:cNvPr id="95" name="n_3aveValue有形固定資産減価償却率"/>
        <xdr:cNvSpPr txBox="1"/>
      </xdr:nvSpPr>
      <xdr:spPr>
        <a:xfrm>
          <a:off x="2324744" y="572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96" name="n_4aveValue有形固定資産減価償却率"/>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110507</xdr:rowOff>
    </xdr:from>
    <xdr:ext cx="405111" cy="259045"/>
    <xdr:sp macro="" textlink="">
      <xdr:nvSpPr>
        <xdr:cNvPr id="97" name="n_1mainValue有形固定資産減価償却率"/>
        <xdr:cNvSpPr txBox="1"/>
      </xdr:nvSpPr>
      <xdr:spPr>
        <a:xfrm>
          <a:off x="3836044" y="585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98" name="n_2mainValue有形固定資産減価償却率"/>
        <xdr:cNvSpPr txBox="1"/>
      </xdr:nvSpPr>
      <xdr:spPr>
        <a:xfrm>
          <a:off x="3086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45525</xdr:rowOff>
    </xdr:from>
    <xdr:ext cx="405111" cy="259045"/>
    <xdr:sp macro="" textlink="">
      <xdr:nvSpPr>
        <xdr:cNvPr id="99" name="n_3mainValue有形固定資産減価償却率"/>
        <xdr:cNvSpPr txBox="1"/>
      </xdr:nvSpPr>
      <xdr:spPr>
        <a:xfrm>
          <a:off x="2324744" y="61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16739</xdr:rowOff>
    </xdr:from>
    <xdr:ext cx="405111" cy="259045"/>
    <xdr:sp macro="" textlink="">
      <xdr:nvSpPr>
        <xdr:cNvPr id="100" name="n_4mainValue有形固定資産減価償却率"/>
        <xdr:cNvSpPr txBox="1"/>
      </xdr:nvSpPr>
      <xdr:spPr>
        <a:xfrm>
          <a:off x="1562744" y="6103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地方債の返済額は、平成</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年度までは増加が続いていたが令和元年度</a:t>
          </a:r>
          <a:r>
            <a:rPr kumimoji="1" lang="ja-JP" altLang="en-US" sz="1050">
              <a:solidFill>
                <a:schemeClr val="dk1"/>
              </a:solidFill>
              <a:effectLst/>
              <a:latin typeface="+mn-lt"/>
              <a:ea typeface="+mn-ea"/>
              <a:cs typeface="+mn-cs"/>
            </a:rPr>
            <a:t>以降は減少している。</a:t>
          </a:r>
          <a:endParaRPr lang="ja-JP" altLang="ja-JP" sz="1050">
            <a:effectLst/>
          </a:endParaRPr>
        </a:p>
        <a:p>
          <a:r>
            <a:rPr kumimoji="1" lang="ja-JP" altLang="ja-JP" sz="1050">
              <a:solidFill>
                <a:schemeClr val="dk1"/>
              </a:solidFill>
              <a:effectLst/>
              <a:latin typeface="+mn-lt"/>
              <a:ea typeface="+mn-ea"/>
              <a:cs typeface="+mn-cs"/>
            </a:rPr>
            <a:t>　また、人口減少、高齢化による町税の</a:t>
          </a:r>
          <a:r>
            <a:rPr kumimoji="1" lang="ja-JP" altLang="en-US" sz="1050">
              <a:solidFill>
                <a:schemeClr val="dk1"/>
              </a:solidFill>
              <a:effectLst/>
              <a:latin typeface="+mn-lt"/>
              <a:ea typeface="+mn-ea"/>
              <a:cs typeface="+mn-cs"/>
            </a:rPr>
            <a:t>減少により</a:t>
          </a:r>
          <a:r>
            <a:rPr kumimoji="1" lang="ja-JP" altLang="ja-JP" sz="1050">
              <a:solidFill>
                <a:schemeClr val="dk1"/>
              </a:solidFill>
              <a:effectLst/>
              <a:latin typeface="+mn-lt"/>
              <a:ea typeface="+mn-ea"/>
              <a:cs typeface="+mn-cs"/>
            </a:rPr>
            <a:t>基金の減少も考えられることから、指標値が悪化する可能性が極めて高い。</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引き続き、新発債の発行の抑制に努め、地方債残高の減少に努めたい。</a:t>
          </a:r>
          <a:endParaRPr lang="ja-JP" altLang="ja-JP" sz="105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31" name="直線コネクタ 130"/>
        <xdr:cNvCxnSpPr/>
      </xdr:nvCxnSpPr>
      <xdr:spPr>
        <a:xfrm flipV="1">
          <a:off x="14793595" y="5261428"/>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32" name="債務償還比率最小値テキスト"/>
        <xdr:cNvSpPr txBox="1"/>
      </xdr:nvSpPr>
      <xdr:spPr>
        <a:xfrm>
          <a:off x="14846300" y="66326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33" name="直線コネクタ 132"/>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158156</xdr:rowOff>
    </xdr:from>
    <xdr:ext cx="469744" cy="259045"/>
    <xdr:sp macro="" textlink="">
      <xdr:nvSpPr>
        <xdr:cNvPr id="136" name="債務償還比率平均値テキスト"/>
        <xdr:cNvSpPr txBox="1"/>
      </xdr:nvSpPr>
      <xdr:spPr>
        <a:xfrm>
          <a:off x="14846300" y="5558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37" name="フローチャート: 判断 136"/>
        <xdr:cNvSpPr/>
      </xdr:nvSpPr>
      <xdr:spPr>
        <a:xfrm>
          <a:off x="14744700" y="570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156149</xdr:rowOff>
    </xdr:from>
    <xdr:to>
      <xdr:col>72</xdr:col>
      <xdr:colOff>123825</xdr:colOff>
      <xdr:row>29</xdr:row>
      <xdr:rowOff>86299</xdr:rowOff>
    </xdr:to>
    <xdr:sp macro="" textlink="">
      <xdr:nvSpPr>
        <xdr:cNvPr id="138" name="フローチャート: 判断 137"/>
        <xdr:cNvSpPr/>
      </xdr:nvSpPr>
      <xdr:spPr>
        <a:xfrm>
          <a:off x="140335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8551</xdr:rowOff>
    </xdr:from>
    <xdr:to>
      <xdr:col>68</xdr:col>
      <xdr:colOff>123825</xdr:colOff>
      <xdr:row>29</xdr:row>
      <xdr:rowOff>110151</xdr:rowOff>
    </xdr:to>
    <xdr:sp macro="" textlink="">
      <xdr:nvSpPr>
        <xdr:cNvPr id="139" name="フローチャート: 判断 138"/>
        <xdr:cNvSpPr/>
      </xdr:nvSpPr>
      <xdr:spPr>
        <a:xfrm>
          <a:off x="13271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50806</xdr:rowOff>
    </xdr:from>
    <xdr:to>
      <xdr:col>64</xdr:col>
      <xdr:colOff>123825</xdr:colOff>
      <xdr:row>29</xdr:row>
      <xdr:rowOff>152406</xdr:rowOff>
    </xdr:to>
    <xdr:sp macro="" textlink="">
      <xdr:nvSpPr>
        <xdr:cNvPr id="140" name="フローチャート: 判断 139"/>
        <xdr:cNvSpPr/>
      </xdr:nvSpPr>
      <xdr:spPr>
        <a:xfrm>
          <a:off x="12509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35796</xdr:rowOff>
    </xdr:from>
    <xdr:to>
      <xdr:col>60</xdr:col>
      <xdr:colOff>123825</xdr:colOff>
      <xdr:row>29</xdr:row>
      <xdr:rowOff>137396</xdr:rowOff>
    </xdr:to>
    <xdr:sp macro="" textlink="">
      <xdr:nvSpPr>
        <xdr:cNvPr id="141" name="フローチャート: 判断 140"/>
        <xdr:cNvSpPr/>
      </xdr:nvSpPr>
      <xdr:spPr>
        <a:xfrm>
          <a:off x="11747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140662</xdr:rowOff>
    </xdr:from>
    <xdr:to>
      <xdr:col>76</xdr:col>
      <xdr:colOff>73025</xdr:colOff>
      <xdr:row>30</xdr:row>
      <xdr:rowOff>70812</xdr:rowOff>
    </xdr:to>
    <xdr:sp macro="" textlink="">
      <xdr:nvSpPr>
        <xdr:cNvPr id="147" name="楕円 146"/>
        <xdr:cNvSpPr/>
      </xdr:nvSpPr>
      <xdr:spPr>
        <a:xfrm>
          <a:off x="14744700" y="588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119089</xdr:rowOff>
    </xdr:from>
    <xdr:ext cx="469744" cy="259045"/>
    <xdr:sp macro="" textlink="">
      <xdr:nvSpPr>
        <xdr:cNvPr id="148" name="債務償還比率該当値テキスト"/>
        <xdr:cNvSpPr txBox="1"/>
      </xdr:nvSpPr>
      <xdr:spPr>
        <a:xfrm>
          <a:off x="14846300" y="586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92275</xdr:rowOff>
    </xdr:from>
    <xdr:to>
      <xdr:col>72</xdr:col>
      <xdr:colOff>123825</xdr:colOff>
      <xdr:row>31</xdr:row>
      <xdr:rowOff>22425</xdr:rowOff>
    </xdr:to>
    <xdr:sp macro="" textlink="">
      <xdr:nvSpPr>
        <xdr:cNvPr id="149" name="楕円 148"/>
        <xdr:cNvSpPr/>
      </xdr:nvSpPr>
      <xdr:spPr>
        <a:xfrm>
          <a:off x="14033500" y="600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20012</xdr:rowOff>
    </xdr:from>
    <xdr:to>
      <xdr:col>76</xdr:col>
      <xdr:colOff>22225</xdr:colOff>
      <xdr:row>30</xdr:row>
      <xdr:rowOff>143075</xdr:rowOff>
    </xdr:to>
    <xdr:cxnSp macro="">
      <xdr:nvCxnSpPr>
        <xdr:cNvPr id="150" name="直線コネクタ 149"/>
        <xdr:cNvCxnSpPr/>
      </xdr:nvCxnSpPr>
      <xdr:spPr>
        <a:xfrm flipV="1">
          <a:off x="14084300" y="5935037"/>
          <a:ext cx="7112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146352</xdr:rowOff>
    </xdr:from>
    <xdr:to>
      <xdr:col>68</xdr:col>
      <xdr:colOff>123825</xdr:colOff>
      <xdr:row>31</xdr:row>
      <xdr:rowOff>76502</xdr:rowOff>
    </xdr:to>
    <xdr:sp macro="" textlink="">
      <xdr:nvSpPr>
        <xdr:cNvPr id="151" name="楕円 150"/>
        <xdr:cNvSpPr/>
      </xdr:nvSpPr>
      <xdr:spPr>
        <a:xfrm>
          <a:off x="13271500" y="606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143075</xdr:rowOff>
    </xdr:from>
    <xdr:to>
      <xdr:col>72</xdr:col>
      <xdr:colOff>73025</xdr:colOff>
      <xdr:row>31</xdr:row>
      <xdr:rowOff>25702</xdr:rowOff>
    </xdr:to>
    <xdr:cxnSp macro="">
      <xdr:nvCxnSpPr>
        <xdr:cNvPr id="152" name="直線コネクタ 151"/>
        <xdr:cNvCxnSpPr/>
      </xdr:nvCxnSpPr>
      <xdr:spPr>
        <a:xfrm flipV="1">
          <a:off x="13322300" y="6058100"/>
          <a:ext cx="762000" cy="5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26785</xdr:rowOff>
    </xdr:from>
    <xdr:to>
      <xdr:col>64</xdr:col>
      <xdr:colOff>123825</xdr:colOff>
      <xdr:row>30</xdr:row>
      <xdr:rowOff>128385</xdr:rowOff>
    </xdr:to>
    <xdr:sp macro="" textlink="">
      <xdr:nvSpPr>
        <xdr:cNvPr id="153" name="楕円 152"/>
        <xdr:cNvSpPr/>
      </xdr:nvSpPr>
      <xdr:spPr>
        <a:xfrm>
          <a:off x="12509500" y="594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77585</xdr:rowOff>
    </xdr:from>
    <xdr:to>
      <xdr:col>68</xdr:col>
      <xdr:colOff>73025</xdr:colOff>
      <xdr:row>31</xdr:row>
      <xdr:rowOff>25702</xdr:rowOff>
    </xdr:to>
    <xdr:cxnSp macro="">
      <xdr:nvCxnSpPr>
        <xdr:cNvPr id="154" name="直線コネクタ 153"/>
        <xdr:cNvCxnSpPr/>
      </xdr:nvCxnSpPr>
      <xdr:spPr>
        <a:xfrm>
          <a:off x="12560300" y="5992610"/>
          <a:ext cx="762000" cy="11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78873</xdr:rowOff>
    </xdr:from>
    <xdr:to>
      <xdr:col>60</xdr:col>
      <xdr:colOff>123825</xdr:colOff>
      <xdr:row>30</xdr:row>
      <xdr:rowOff>9023</xdr:rowOff>
    </xdr:to>
    <xdr:sp macro="" textlink="">
      <xdr:nvSpPr>
        <xdr:cNvPr id="155" name="楕円 154"/>
        <xdr:cNvSpPr/>
      </xdr:nvSpPr>
      <xdr:spPr>
        <a:xfrm>
          <a:off x="11747500" y="582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129673</xdr:rowOff>
    </xdr:from>
    <xdr:to>
      <xdr:col>64</xdr:col>
      <xdr:colOff>73025</xdr:colOff>
      <xdr:row>30</xdr:row>
      <xdr:rowOff>77585</xdr:rowOff>
    </xdr:to>
    <xdr:cxnSp macro="">
      <xdr:nvCxnSpPr>
        <xdr:cNvPr id="156" name="直線コネクタ 155"/>
        <xdr:cNvCxnSpPr/>
      </xdr:nvCxnSpPr>
      <xdr:spPr>
        <a:xfrm>
          <a:off x="11798300" y="5873248"/>
          <a:ext cx="762000" cy="11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102826</xdr:rowOff>
    </xdr:from>
    <xdr:ext cx="469744" cy="259045"/>
    <xdr:sp macro="" textlink="">
      <xdr:nvSpPr>
        <xdr:cNvPr id="157" name="n_1aveValue債務償還比率"/>
        <xdr:cNvSpPr txBox="1"/>
      </xdr:nvSpPr>
      <xdr:spPr>
        <a:xfrm>
          <a:off x="13836727" y="550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126678</xdr:rowOff>
    </xdr:from>
    <xdr:ext cx="469744" cy="259045"/>
    <xdr:sp macro="" textlink="">
      <xdr:nvSpPr>
        <xdr:cNvPr id="158" name="n_2aveValue債務償還比率"/>
        <xdr:cNvSpPr txBox="1"/>
      </xdr:nvSpPr>
      <xdr:spPr>
        <a:xfrm>
          <a:off x="13087427" y="552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168933</xdr:rowOff>
    </xdr:from>
    <xdr:ext cx="469744" cy="259045"/>
    <xdr:sp macro="" textlink="">
      <xdr:nvSpPr>
        <xdr:cNvPr id="159" name="n_3aveValue債務償還比率"/>
        <xdr:cNvSpPr txBox="1"/>
      </xdr:nvSpPr>
      <xdr:spPr>
        <a:xfrm>
          <a:off x="12325427" y="556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153923</xdr:rowOff>
    </xdr:from>
    <xdr:ext cx="469744" cy="259045"/>
    <xdr:sp macro="" textlink="">
      <xdr:nvSpPr>
        <xdr:cNvPr id="160" name="n_4aveValue債務償還比率"/>
        <xdr:cNvSpPr txBox="1"/>
      </xdr:nvSpPr>
      <xdr:spPr>
        <a:xfrm>
          <a:off x="11563427" y="555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13552</xdr:rowOff>
    </xdr:from>
    <xdr:ext cx="469744" cy="259045"/>
    <xdr:sp macro="" textlink="">
      <xdr:nvSpPr>
        <xdr:cNvPr id="161" name="n_1mainValue債務償還比率"/>
        <xdr:cNvSpPr txBox="1"/>
      </xdr:nvSpPr>
      <xdr:spPr>
        <a:xfrm>
          <a:off x="13836727" y="610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67629</xdr:rowOff>
    </xdr:from>
    <xdr:ext cx="469744" cy="259045"/>
    <xdr:sp macro="" textlink="">
      <xdr:nvSpPr>
        <xdr:cNvPr id="162" name="n_2mainValue債務償還比率"/>
        <xdr:cNvSpPr txBox="1"/>
      </xdr:nvSpPr>
      <xdr:spPr>
        <a:xfrm>
          <a:off x="13087427" y="615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119512</xdr:rowOff>
    </xdr:from>
    <xdr:ext cx="469744" cy="259045"/>
    <xdr:sp macro="" textlink="">
      <xdr:nvSpPr>
        <xdr:cNvPr id="163" name="n_3mainValue債務償還比率"/>
        <xdr:cNvSpPr txBox="1"/>
      </xdr:nvSpPr>
      <xdr:spPr>
        <a:xfrm>
          <a:off x="12325427" y="603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150</xdr:rowOff>
    </xdr:from>
    <xdr:ext cx="469744" cy="259045"/>
    <xdr:sp macro="" textlink="">
      <xdr:nvSpPr>
        <xdr:cNvPr id="164" name="n_4mainValue債務償還比率"/>
        <xdr:cNvSpPr txBox="1"/>
      </xdr:nvSpPr>
      <xdr:spPr>
        <a:xfrm>
          <a:off x="11563427" y="5915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奈良県安堵町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7,268
7,055
4.31
4,385,905
4,229,708
146,532
2,386,705
2,920,739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76200</xdr:rowOff>
    </xdr:from>
    <xdr:to>
      <xdr:col>24</xdr:col>
      <xdr:colOff>62865</xdr:colOff>
      <xdr:row>42</xdr:row>
      <xdr:rowOff>58238</xdr:rowOff>
    </xdr:to>
    <xdr:cxnSp macro="">
      <xdr:nvCxnSpPr>
        <xdr:cNvPr id="58" name="直線コネクタ 57"/>
        <xdr:cNvCxnSpPr/>
      </xdr:nvCxnSpPr>
      <xdr:spPr>
        <a:xfrm flipV="1">
          <a:off x="4634865" y="5905500"/>
          <a:ext cx="0" cy="1353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62065</xdr:rowOff>
    </xdr:from>
    <xdr:ext cx="405111" cy="259045"/>
    <xdr:sp macro="" textlink="">
      <xdr:nvSpPr>
        <xdr:cNvPr id="59" name="【道路】&#10;有形固定資産減価償却率最小値テキスト"/>
        <xdr:cNvSpPr txBox="1"/>
      </xdr:nvSpPr>
      <xdr:spPr>
        <a:xfrm>
          <a:off x="4673600" y="726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58238</xdr:rowOff>
    </xdr:from>
    <xdr:to>
      <xdr:col>24</xdr:col>
      <xdr:colOff>152400</xdr:colOff>
      <xdr:row>42</xdr:row>
      <xdr:rowOff>58238</xdr:rowOff>
    </xdr:to>
    <xdr:cxnSp macro="">
      <xdr:nvCxnSpPr>
        <xdr:cNvPr id="60" name="直線コネクタ 59"/>
        <xdr:cNvCxnSpPr/>
      </xdr:nvCxnSpPr>
      <xdr:spPr>
        <a:xfrm>
          <a:off x="4546600" y="725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22877</xdr:rowOff>
    </xdr:from>
    <xdr:ext cx="405111" cy="259045"/>
    <xdr:sp macro="" textlink="">
      <xdr:nvSpPr>
        <xdr:cNvPr id="61" name="【道路】&#10;有形固定資産減価償却率最大値テキスト"/>
        <xdr:cNvSpPr txBox="1"/>
      </xdr:nvSpPr>
      <xdr:spPr>
        <a:xfrm>
          <a:off x="4673600" y="568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76200</xdr:rowOff>
    </xdr:from>
    <xdr:to>
      <xdr:col>24</xdr:col>
      <xdr:colOff>152400</xdr:colOff>
      <xdr:row>34</xdr:row>
      <xdr:rowOff>76200</xdr:rowOff>
    </xdr:to>
    <xdr:cxnSp macro="">
      <xdr:nvCxnSpPr>
        <xdr:cNvPr id="62" name="直線コネクタ 61"/>
        <xdr:cNvCxnSpPr/>
      </xdr:nvCxnSpPr>
      <xdr:spPr>
        <a:xfrm>
          <a:off x="4546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137721</xdr:rowOff>
    </xdr:from>
    <xdr:ext cx="405111" cy="259045"/>
    <xdr:sp macro="" textlink="">
      <xdr:nvSpPr>
        <xdr:cNvPr id="63" name="【道路】&#10;有形固定資産減価償却率平均値テキスト"/>
        <xdr:cNvSpPr txBox="1"/>
      </xdr:nvSpPr>
      <xdr:spPr>
        <a:xfrm>
          <a:off x="4673600" y="6652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159294</xdr:rowOff>
    </xdr:from>
    <xdr:to>
      <xdr:col>24</xdr:col>
      <xdr:colOff>114300</xdr:colOff>
      <xdr:row>39</xdr:row>
      <xdr:rowOff>89444</xdr:rowOff>
    </xdr:to>
    <xdr:sp macro="" textlink="">
      <xdr:nvSpPr>
        <xdr:cNvPr id="64" name="フローチャート: 判断 63"/>
        <xdr:cNvSpPr/>
      </xdr:nvSpPr>
      <xdr:spPr>
        <a:xfrm>
          <a:off x="45847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152763</xdr:rowOff>
    </xdr:from>
    <xdr:to>
      <xdr:col>20</xdr:col>
      <xdr:colOff>38100</xdr:colOff>
      <xdr:row>39</xdr:row>
      <xdr:rowOff>82913</xdr:rowOff>
    </xdr:to>
    <xdr:sp macro="" textlink="">
      <xdr:nvSpPr>
        <xdr:cNvPr id="65" name="フローチャート: 判断 64"/>
        <xdr:cNvSpPr/>
      </xdr:nvSpPr>
      <xdr:spPr>
        <a:xfrm>
          <a:off x="37465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162560</xdr:rowOff>
    </xdr:from>
    <xdr:to>
      <xdr:col>15</xdr:col>
      <xdr:colOff>101600</xdr:colOff>
      <xdr:row>39</xdr:row>
      <xdr:rowOff>92710</xdr:rowOff>
    </xdr:to>
    <xdr:sp macro="" textlink="">
      <xdr:nvSpPr>
        <xdr:cNvPr id="66" name="フローチャート: 判断 65"/>
        <xdr:cNvSpPr/>
      </xdr:nvSpPr>
      <xdr:spPr>
        <a:xfrm>
          <a:off x="2857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118473</xdr:rowOff>
    </xdr:from>
    <xdr:to>
      <xdr:col>10</xdr:col>
      <xdr:colOff>165100</xdr:colOff>
      <xdr:row>39</xdr:row>
      <xdr:rowOff>48623</xdr:rowOff>
    </xdr:to>
    <xdr:sp macro="" textlink="">
      <xdr:nvSpPr>
        <xdr:cNvPr id="67" name="フローチャート: 判断 66"/>
        <xdr:cNvSpPr/>
      </xdr:nvSpPr>
      <xdr:spPr>
        <a:xfrm>
          <a:off x="1968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80917</xdr:rowOff>
    </xdr:from>
    <xdr:to>
      <xdr:col>6</xdr:col>
      <xdr:colOff>38100</xdr:colOff>
      <xdr:row>39</xdr:row>
      <xdr:rowOff>11067</xdr:rowOff>
    </xdr:to>
    <xdr:sp macro="" textlink="">
      <xdr:nvSpPr>
        <xdr:cNvPr id="68" name="フローチャート: 判断 67"/>
        <xdr:cNvSpPr/>
      </xdr:nvSpPr>
      <xdr:spPr>
        <a:xfrm>
          <a:off x="1079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141333</xdr:rowOff>
    </xdr:from>
    <xdr:to>
      <xdr:col>24</xdr:col>
      <xdr:colOff>114300</xdr:colOff>
      <xdr:row>35</xdr:row>
      <xdr:rowOff>71483</xdr:rowOff>
    </xdr:to>
    <xdr:sp macro="" textlink="">
      <xdr:nvSpPr>
        <xdr:cNvPr id="74" name="楕円 73"/>
        <xdr:cNvSpPr/>
      </xdr:nvSpPr>
      <xdr:spPr>
        <a:xfrm>
          <a:off x="4584700" y="597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56260</xdr:rowOff>
    </xdr:from>
    <xdr:ext cx="405111" cy="259045"/>
    <xdr:sp macro="" textlink="">
      <xdr:nvSpPr>
        <xdr:cNvPr id="75" name="【道路】&#10;有形固定資産減価償却率該当値テキスト"/>
        <xdr:cNvSpPr txBox="1"/>
      </xdr:nvSpPr>
      <xdr:spPr>
        <a:xfrm>
          <a:off x="4673600" y="5885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149497</xdr:rowOff>
    </xdr:from>
    <xdr:to>
      <xdr:col>20</xdr:col>
      <xdr:colOff>38100</xdr:colOff>
      <xdr:row>34</xdr:row>
      <xdr:rowOff>79647</xdr:rowOff>
    </xdr:to>
    <xdr:sp macro="" textlink="">
      <xdr:nvSpPr>
        <xdr:cNvPr id="76" name="楕円 75"/>
        <xdr:cNvSpPr/>
      </xdr:nvSpPr>
      <xdr:spPr>
        <a:xfrm>
          <a:off x="3746500" y="580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28847</xdr:rowOff>
    </xdr:from>
    <xdr:to>
      <xdr:col>24</xdr:col>
      <xdr:colOff>63500</xdr:colOff>
      <xdr:row>35</xdr:row>
      <xdr:rowOff>20683</xdr:rowOff>
    </xdr:to>
    <xdr:cxnSp macro="">
      <xdr:nvCxnSpPr>
        <xdr:cNvPr id="77" name="直線コネクタ 76"/>
        <xdr:cNvCxnSpPr/>
      </xdr:nvCxnSpPr>
      <xdr:spPr>
        <a:xfrm>
          <a:off x="3797300" y="5858147"/>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157661</xdr:rowOff>
    </xdr:from>
    <xdr:to>
      <xdr:col>15</xdr:col>
      <xdr:colOff>101600</xdr:colOff>
      <xdr:row>33</xdr:row>
      <xdr:rowOff>87811</xdr:rowOff>
    </xdr:to>
    <xdr:sp macro="" textlink="">
      <xdr:nvSpPr>
        <xdr:cNvPr id="78" name="楕円 77"/>
        <xdr:cNvSpPr/>
      </xdr:nvSpPr>
      <xdr:spPr>
        <a:xfrm>
          <a:off x="2857500" y="564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37011</xdr:rowOff>
    </xdr:from>
    <xdr:to>
      <xdr:col>19</xdr:col>
      <xdr:colOff>177800</xdr:colOff>
      <xdr:row>34</xdr:row>
      <xdr:rowOff>28847</xdr:rowOff>
    </xdr:to>
    <xdr:cxnSp macro="">
      <xdr:nvCxnSpPr>
        <xdr:cNvPr id="79" name="直線コネクタ 78"/>
        <xdr:cNvCxnSpPr/>
      </xdr:nvCxnSpPr>
      <xdr:spPr>
        <a:xfrm>
          <a:off x="2908300" y="5694861"/>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136434</xdr:rowOff>
    </xdr:from>
    <xdr:to>
      <xdr:col>10</xdr:col>
      <xdr:colOff>165100</xdr:colOff>
      <xdr:row>33</xdr:row>
      <xdr:rowOff>66584</xdr:rowOff>
    </xdr:to>
    <xdr:sp macro="" textlink="">
      <xdr:nvSpPr>
        <xdr:cNvPr id="80" name="楕円 79"/>
        <xdr:cNvSpPr/>
      </xdr:nvSpPr>
      <xdr:spPr>
        <a:xfrm>
          <a:off x="1968500" y="562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15784</xdr:rowOff>
    </xdr:from>
    <xdr:to>
      <xdr:col>15</xdr:col>
      <xdr:colOff>50800</xdr:colOff>
      <xdr:row>33</xdr:row>
      <xdr:rowOff>37011</xdr:rowOff>
    </xdr:to>
    <xdr:cxnSp macro="">
      <xdr:nvCxnSpPr>
        <xdr:cNvPr id="81" name="直線コネクタ 80"/>
        <xdr:cNvCxnSpPr/>
      </xdr:nvCxnSpPr>
      <xdr:spPr>
        <a:xfrm>
          <a:off x="2019300" y="567363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74040</xdr:rowOff>
    </xdr:from>
    <xdr:ext cx="405111" cy="259045"/>
    <xdr:sp macro="" textlink="">
      <xdr:nvSpPr>
        <xdr:cNvPr id="82" name="n_1aveValue【道路】&#10;有形固定資産減価償却率"/>
        <xdr:cNvSpPr txBox="1"/>
      </xdr:nvSpPr>
      <xdr:spPr>
        <a:xfrm>
          <a:off x="3582044"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83837</xdr:rowOff>
    </xdr:from>
    <xdr:ext cx="405111" cy="259045"/>
    <xdr:sp macro="" textlink="">
      <xdr:nvSpPr>
        <xdr:cNvPr id="83" name="n_2aveValue【道路】&#10;有形固定資産減価償却率"/>
        <xdr:cNvSpPr txBox="1"/>
      </xdr:nvSpPr>
      <xdr:spPr>
        <a:xfrm>
          <a:off x="2705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39750</xdr:rowOff>
    </xdr:from>
    <xdr:ext cx="405111" cy="259045"/>
    <xdr:sp macro="" textlink="">
      <xdr:nvSpPr>
        <xdr:cNvPr id="84" name="n_3aveValue【道路】&#10;有形固定資産減価償却率"/>
        <xdr:cNvSpPr txBox="1"/>
      </xdr:nvSpPr>
      <xdr:spPr>
        <a:xfrm>
          <a:off x="1816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27594</xdr:rowOff>
    </xdr:from>
    <xdr:ext cx="405111" cy="259045"/>
    <xdr:sp macro="" textlink="">
      <xdr:nvSpPr>
        <xdr:cNvPr id="85" name="n_4aveValue【道路】&#10;有形固定資産減価償却率"/>
        <xdr:cNvSpPr txBox="1"/>
      </xdr:nvSpPr>
      <xdr:spPr>
        <a:xfrm>
          <a:off x="927744" y="637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96174</xdr:rowOff>
    </xdr:from>
    <xdr:ext cx="405111" cy="259045"/>
    <xdr:sp macro="" textlink="">
      <xdr:nvSpPr>
        <xdr:cNvPr id="86" name="n_1mainValue【道路】&#10;有形固定資産減価償却率"/>
        <xdr:cNvSpPr txBox="1"/>
      </xdr:nvSpPr>
      <xdr:spPr>
        <a:xfrm>
          <a:off x="3582044" y="5582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104338</xdr:rowOff>
    </xdr:from>
    <xdr:ext cx="340478" cy="259045"/>
    <xdr:sp macro="" textlink="">
      <xdr:nvSpPr>
        <xdr:cNvPr id="87" name="n_2mainValue【道路】&#10;有形固定資産減価償却率"/>
        <xdr:cNvSpPr txBox="1"/>
      </xdr:nvSpPr>
      <xdr:spPr>
        <a:xfrm>
          <a:off x="2738061" y="541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83111</xdr:rowOff>
    </xdr:from>
    <xdr:ext cx="340478" cy="259045"/>
    <xdr:sp macro="" textlink="">
      <xdr:nvSpPr>
        <xdr:cNvPr id="88" name="n_3mainValue【道路】&#10;有形固定資産減価償却率"/>
        <xdr:cNvSpPr txBox="1"/>
      </xdr:nvSpPr>
      <xdr:spPr>
        <a:xfrm>
          <a:off x="1849061" y="53980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4" name="テキスト ボックス 103"/>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6" name="テキスト ボックス 105"/>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10" name="直線コネクタ 109"/>
        <xdr:cNvCxnSpPr/>
      </xdr:nvCxnSpPr>
      <xdr:spPr>
        <a:xfrm flipV="1">
          <a:off x="10476865" y="5704862"/>
          <a:ext cx="0" cy="142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11" name="【道路】&#10;一人当たり延長最小値テキスト"/>
        <xdr:cNvSpPr txBox="1"/>
      </xdr:nvSpPr>
      <xdr:spPr>
        <a:xfrm>
          <a:off x="10515600" y="71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12" name="直線コネクタ 111"/>
        <xdr:cNvCxnSpPr/>
      </xdr:nvCxnSpPr>
      <xdr:spPr>
        <a:xfrm>
          <a:off x="10388600" y="712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13" name="【道路】&#10;一人当たり延長最大値テキスト"/>
        <xdr:cNvSpPr txBox="1"/>
      </xdr:nvSpPr>
      <xdr:spPr>
        <a:xfrm>
          <a:off x="10515600" y="548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14" name="直線コネクタ 113"/>
        <xdr:cNvCxnSpPr/>
      </xdr:nvCxnSpPr>
      <xdr:spPr>
        <a:xfrm>
          <a:off x="10388600" y="57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144070</xdr:rowOff>
    </xdr:from>
    <xdr:ext cx="534377" cy="259045"/>
    <xdr:sp macro="" textlink="">
      <xdr:nvSpPr>
        <xdr:cNvPr id="115" name="【道路】&#10;一人当たり延長平均値テキスト"/>
        <xdr:cNvSpPr txBox="1"/>
      </xdr:nvSpPr>
      <xdr:spPr>
        <a:xfrm>
          <a:off x="10515600" y="6659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16" name="フローチャート: 判断 115"/>
        <xdr:cNvSpPr/>
      </xdr:nvSpPr>
      <xdr:spPr>
        <a:xfrm>
          <a:off x="10426700" y="680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111500</xdr:rowOff>
    </xdr:from>
    <xdr:to>
      <xdr:col>50</xdr:col>
      <xdr:colOff>165100</xdr:colOff>
      <xdr:row>40</xdr:row>
      <xdr:rowOff>41650</xdr:rowOff>
    </xdr:to>
    <xdr:sp macro="" textlink="">
      <xdr:nvSpPr>
        <xdr:cNvPr id="117" name="フローチャート: 判断 116"/>
        <xdr:cNvSpPr/>
      </xdr:nvSpPr>
      <xdr:spPr>
        <a:xfrm>
          <a:off x="9588500" y="6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109516</xdr:rowOff>
    </xdr:from>
    <xdr:to>
      <xdr:col>46</xdr:col>
      <xdr:colOff>38100</xdr:colOff>
      <xdr:row>40</xdr:row>
      <xdr:rowOff>39666</xdr:rowOff>
    </xdr:to>
    <xdr:sp macro="" textlink="">
      <xdr:nvSpPr>
        <xdr:cNvPr id="118" name="フローチャート: 判断 117"/>
        <xdr:cNvSpPr/>
      </xdr:nvSpPr>
      <xdr:spPr>
        <a:xfrm>
          <a:off x="8699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125618</xdr:rowOff>
    </xdr:from>
    <xdr:to>
      <xdr:col>41</xdr:col>
      <xdr:colOff>101600</xdr:colOff>
      <xdr:row>40</xdr:row>
      <xdr:rowOff>55768</xdr:rowOff>
    </xdr:to>
    <xdr:sp macro="" textlink="">
      <xdr:nvSpPr>
        <xdr:cNvPr id="119" name="フローチャート: 判断 118"/>
        <xdr:cNvSpPr/>
      </xdr:nvSpPr>
      <xdr:spPr>
        <a:xfrm>
          <a:off x="7810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92636</xdr:rowOff>
    </xdr:from>
    <xdr:to>
      <xdr:col>36</xdr:col>
      <xdr:colOff>165100</xdr:colOff>
      <xdr:row>40</xdr:row>
      <xdr:rowOff>22786</xdr:rowOff>
    </xdr:to>
    <xdr:sp macro="" textlink="">
      <xdr:nvSpPr>
        <xdr:cNvPr id="120" name="フローチャート: 判断 119"/>
        <xdr:cNvSpPr/>
      </xdr:nvSpPr>
      <xdr:spPr>
        <a:xfrm>
          <a:off x="6921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162441</xdr:rowOff>
    </xdr:from>
    <xdr:to>
      <xdr:col>55</xdr:col>
      <xdr:colOff>50800</xdr:colOff>
      <xdr:row>41</xdr:row>
      <xdr:rowOff>92591</xdr:rowOff>
    </xdr:to>
    <xdr:sp macro="" textlink="">
      <xdr:nvSpPr>
        <xdr:cNvPr id="126" name="楕円 125"/>
        <xdr:cNvSpPr/>
      </xdr:nvSpPr>
      <xdr:spPr>
        <a:xfrm>
          <a:off x="10426700" y="702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77368</xdr:rowOff>
    </xdr:from>
    <xdr:ext cx="534377" cy="259045"/>
    <xdr:sp macro="" textlink="">
      <xdr:nvSpPr>
        <xdr:cNvPr id="127" name="【道路】&#10;一人当たり延長該当値テキスト"/>
        <xdr:cNvSpPr txBox="1"/>
      </xdr:nvSpPr>
      <xdr:spPr>
        <a:xfrm>
          <a:off x="10515600" y="69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164161</xdr:rowOff>
    </xdr:from>
    <xdr:to>
      <xdr:col>50</xdr:col>
      <xdr:colOff>165100</xdr:colOff>
      <xdr:row>41</xdr:row>
      <xdr:rowOff>94311</xdr:rowOff>
    </xdr:to>
    <xdr:sp macro="" textlink="">
      <xdr:nvSpPr>
        <xdr:cNvPr id="128" name="楕円 127"/>
        <xdr:cNvSpPr/>
      </xdr:nvSpPr>
      <xdr:spPr>
        <a:xfrm>
          <a:off x="9588500" y="702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41791</xdr:rowOff>
    </xdr:from>
    <xdr:to>
      <xdr:col>55</xdr:col>
      <xdr:colOff>0</xdr:colOff>
      <xdr:row>41</xdr:row>
      <xdr:rowOff>43511</xdr:rowOff>
    </xdr:to>
    <xdr:cxnSp macro="">
      <xdr:nvCxnSpPr>
        <xdr:cNvPr id="129" name="直線コネクタ 128"/>
        <xdr:cNvCxnSpPr/>
      </xdr:nvCxnSpPr>
      <xdr:spPr>
        <a:xfrm flipV="1">
          <a:off x="9639300" y="7071241"/>
          <a:ext cx="838200" cy="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164609</xdr:rowOff>
    </xdr:from>
    <xdr:to>
      <xdr:col>46</xdr:col>
      <xdr:colOff>38100</xdr:colOff>
      <xdr:row>41</xdr:row>
      <xdr:rowOff>94759</xdr:rowOff>
    </xdr:to>
    <xdr:sp macro="" textlink="">
      <xdr:nvSpPr>
        <xdr:cNvPr id="130" name="楕円 129"/>
        <xdr:cNvSpPr/>
      </xdr:nvSpPr>
      <xdr:spPr>
        <a:xfrm>
          <a:off x="8699500" y="702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43511</xdr:rowOff>
    </xdr:from>
    <xdr:to>
      <xdr:col>50</xdr:col>
      <xdr:colOff>114300</xdr:colOff>
      <xdr:row>41</xdr:row>
      <xdr:rowOff>43959</xdr:rowOff>
    </xdr:to>
    <xdr:cxnSp macro="">
      <xdr:nvCxnSpPr>
        <xdr:cNvPr id="131" name="直線コネクタ 130"/>
        <xdr:cNvCxnSpPr/>
      </xdr:nvCxnSpPr>
      <xdr:spPr>
        <a:xfrm flipV="1">
          <a:off x="8750300" y="7072961"/>
          <a:ext cx="8890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165331</xdr:rowOff>
    </xdr:from>
    <xdr:to>
      <xdr:col>41</xdr:col>
      <xdr:colOff>101600</xdr:colOff>
      <xdr:row>41</xdr:row>
      <xdr:rowOff>95481</xdr:rowOff>
    </xdr:to>
    <xdr:sp macro="" textlink="">
      <xdr:nvSpPr>
        <xdr:cNvPr id="132" name="楕円 131"/>
        <xdr:cNvSpPr/>
      </xdr:nvSpPr>
      <xdr:spPr>
        <a:xfrm>
          <a:off x="7810500" y="702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43959</xdr:rowOff>
    </xdr:from>
    <xdr:to>
      <xdr:col>45</xdr:col>
      <xdr:colOff>177800</xdr:colOff>
      <xdr:row>41</xdr:row>
      <xdr:rowOff>44681</xdr:rowOff>
    </xdr:to>
    <xdr:cxnSp macro="">
      <xdr:nvCxnSpPr>
        <xdr:cNvPr id="133" name="直線コネクタ 132"/>
        <xdr:cNvCxnSpPr/>
      </xdr:nvCxnSpPr>
      <xdr:spPr>
        <a:xfrm flipV="1">
          <a:off x="7861300" y="7073409"/>
          <a:ext cx="889000" cy="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165961</xdr:rowOff>
    </xdr:from>
    <xdr:to>
      <xdr:col>36</xdr:col>
      <xdr:colOff>165100</xdr:colOff>
      <xdr:row>41</xdr:row>
      <xdr:rowOff>96111</xdr:rowOff>
    </xdr:to>
    <xdr:sp macro="" textlink="">
      <xdr:nvSpPr>
        <xdr:cNvPr id="134" name="楕円 133"/>
        <xdr:cNvSpPr/>
      </xdr:nvSpPr>
      <xdr:spPr>
        <a:xfrm>
          <a:off x="6921500" y="702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44681</xdr:rowOff>
    </xdr:from>
    <xdr:to>
      <xdr:col>41</xdr:col>
      <xdr:colOff>50800</xdr:colOff>
      <xdr:row>41</xdr:row>
      <xdr:rowOff>45311</xdr:rowOff>
    </xdr:to>
    <xdr:cxnSp macro="">
      <xdr:nvCxnSpPr>
        <xdr:cNvPr id="135" name="直線コネクタ 134"/>
        <xdr:cNvCxnSpPr/>
      </xdr:nvCxnSpPr>
      <xdr:spPr>
        <a:xfrm flipV="1">
          <a:off x="6972300" y="7074131"/>
          <a:ext cx="889000" cy="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58177</xdr:rowOff>
    </xdr:from>
    <xdr:ext cx="534377" cy="259045"/>
    <xdr:sp macro="" textlink="">
      <xdr:nvSpPr>
        <xdr:cNvPr id="136" name="n_1aveValue【道路】&#10;一人当たり延長"/>
        <xdr:cNvSpPr txBox="1"/>
      </xdr:nvSpPr>
      <xdr:spPr>
        <a:xfrm>
          <a:off x="9359411" y="657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56193</xdr:rowOff>
    </xdr:from>
    <xdr:ext cx="534377" cy="259045"/>
    <xdr:sp macro="" textlink="">
      <xdr:nvSpPr>
        <xdr:cNvPr id="137" name="n_2aveValue【道路】&#10;一人当たり延長"/>
        <xdr:cNvSpPr txBox="1"/>
      </xdr:nvSpPr>
      <xdr:spPr>
        <a:xfrm>
          <a:off x="8483111" y="65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72295</xdr:rowOff>
    </xdr:from>
    <xdr:ext cx="534377" cy="259045"/>
    <xdr:sp macro="" textlink="">
      <xdr:nvSpPr>
        <xdr:cNvPr id="138" name="n_3aveValue【道路】&#10;一人当たり延長"/>
        <xdr:cNvSpPr txBox="1"/>
      </xdr:nvSpPr>
      <xdr:spPr>
        <a:xfrm>
          <a:off x="7594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39313</xdr:rowOff>
    </xdr:from>
    <xdr:ext cx="534377" cy="259045"/>
    <xdr:sp macro="" textlink="">
      <xdr:nvSpPr>
        <xdr:cNvPr id="139" name="n_4aveValue【道路】&#10;一人当たり延長"/>
        <xdr:cNvSpPr txBox="1"/>
      </xdr:nvSpPr>
      <xdr:spPr>
        <a:xfrm>
          <a:off x="6705111" y="65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85438</xdr:rowOff>
    </xdr:from>
    <xdr:ext cx="469744" cy="259045"/>
    <xdr:sp macro="" textlink="">
      <xdr:nvSpPr>
        <xdr:cNvPr id="140" name="n_1mainValue【道路】&#10;一人当たり延長"/>
        <xdr:cNvSpPr txBox="1"/>
      </xdr:nvSpPr>
      <xdr:spPr>
        <a:xfrm>
          <a:off x="9391727" y="711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85886</xdr:rowOff>
    </xdr:from>
    <xdr:ext cx="469744" cy="259045"/>
    <xdr:sp macro="" textlink="">
      <xdr:nvSpPr>
        <xdr:cNvPr id="141" name="n_2mainValue【道路】&#10;一人当たり延長"/>
        <xdr:cNvSpPr txBox="1"/>
      </xdr:nvSpPr>
      <xdr:spPr>
        <a:xfrm>
          <a:off x="8515427" y="711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86608</xdr:rowOff>
    </xdr:from>
    <xdr:ext cx="469744" cy="259045"/>
    <xdr:sp macro="" textlink="">
      <xdr:nvSpPr>
        <xdr:cNvPr id="142" name="n_3mainValue【道路】&#10;一人当たり延長"/>
        <xdr:cNvSpPr txBox="1"/>
      </xdr:nvSpPr>
      <xdr:spPr>
        <a:xfrm>
          <a:off x="7626427" y="711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87238</xdr:rowOff>
    </xdr:from>
    <xdr:ext cx="469744" cy="259045"/>
    <xdr:sp macro="" textlink="">
      <xdr:nvSpPr>
        <xdr:cNvPr id="143" name="n_4mainValue【道路】&#10;一人当たり延長"/>
        <xdr:cNvSpPr txBox="1"/>
      </xdr:nvSpPr>
      <xdr:spPr>
        <a:xfrm>
          <a:off x="6737427" y="711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9" name="正方形/長方形 158"/>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0" name="正方形/長方形 1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1" name="正方形/長方形 1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2" name="正方形/長方形 1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3" name="正方形/長方形 1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4" name="正方形/長方形 1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5" name="正方形/長方形 1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6" name="正方形/長方形 1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正方形/長方形 1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8" name="テキスト ボックス 1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9" name="直線コネクタ 1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0" name="テキスト ボックス 1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1" name="直線コネクタ 17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2" name="テキスト ボックス 171"/>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3" name="直線コネクタ 17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4" name="テキスト ボックス 17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5" name="直線コネクタ 17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6" name="テキスト ボックス 17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7" name="直線コネクタ 17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8" name="テキスト ボックス 17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9" name="直線コネクタ 17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0" name="テキスト ボックス 17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1" name="直線コネクタ 18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2" name="テキスト ボックス 181"/>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39732</xdr:rowOff>
    </xdr:from>
    <xdr:to>
      <xdr:col>24</xdr:col>
      <xdr:colOff>62865</xdr:colOff>
      <xdr:row>86</xdr:row>
      <xdr:rowOff>168729</xdr:rowOff>
    </xdr:to>
    <xdr:cxnSp macro="">
      <xdr:nvCxnSpPr>
        <xdr:cNvPr id="185" name="直線コネクタ 184"/>
        <xdr:cNvCxnSpPr/>
      </xdr:nvCxnSpPr>
      <xdr:spPr>
        <a:xfrm flipV="1">
          <a:off x="4634865"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6"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87" name="直線コネクタ 186"/>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157859</xdr:rowOff>
    </xdr:from>
    <xdr:ext cx="340478" cy="259045"/>
    <xdr:sp macro="" textlink="">
      <xdr:nvSpPr>
        <xdr:cNvPr id="188" name="【公営住宅】&#10;有形固定資産減価償却率最大値テキスト"/>
        <xdr:cNvSpPr txBox="1"/>
      </xdr:nvSpPr>
      <xdr:spPr>
        <a:xfrm>
          <a:off x="4673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39732</xdr:rowOff>
    </xdr:from>
    <xdr:to>
      <xdr:col>24</xdr:col>
      <xdr:colOff>152400</xdr:colOff>
      <xdr:row>78</xdr:row>
      <xdr:rowOff>39732</xdr:rowOff>
    </xdr:to>
    <xdr:cxnSp macro="">
      <xdr:nvCxnSpPr>
        <xdr:cNvPr id="189" name="直線コネクタ 188"/>
        <xdr:cNvCxnSpPr/>
      </xdr:nvCxnSpPr>
      <xdr:spPr>
        <a:xfrm>
          <a:off x="4546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190" name="【公営住宅】&#10;有形固定資産減価償却率平均値テキスト"/>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191" name="フローチャート: 判断 190"/>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46082</xdr:rowOff>
    </xdr:from>
    <xdr:to>
      <xdr:col>20</xdr:col>
      <xdr:colOff>38100</xdr:colOff>
      <xdr:row>83</xdr:row>
      <xdr:rowOff>147682</xdr:rowOff>
    </xdr:to>
    <xdr:sp macro="" textlink="">
      <xdr:nvSpPr>
        <xdr:cNvPr id="192" name="フローチャート: 判断 191"/>
        <xdr:cNvSpPr/>
      </xdr:nvSpPr>
      <xdr:spPr>
        <a:xfrm>
          <a:off x="3746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193" name="フローチャート: 判断 192"/>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6894</xdr:rowOff>
    </xdr:from>
    <xdr:to>
      <xdr:col>10</xdr:col>
      <xdr:colOff>165100</xdr:colOff>
      <xdr:row>83</xdr:row>
      <xdr:rowOff>108494</xdr:rowOff>
    </xdr:to>
    <xdr:sp macro="" textlink="">
      <xdr:nvSpPr>
        <xdr:cNvPr id="194" name="フローチャート: 判断 193"/>
        <xdr:cNvSpPr/>
      </xdr:nvSpPr>
      <xdr:spPr>
        <a:xfrm>
          <a:off x="1968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170180</xdr:rowOff>
    </xdr:from>
    <xdr:to>
      <xdr:col>6</xdr:col>
      <xdr:colOff>38100</xdr:colOff>
      <xdr:row>83</xdr:row>
      <xdr:rowOff>100330</xdr:rowOff>
    </xdr:to>
    <xdr:sp macro="" textlink="">
      <xdr:nvSpPr>
        <xdr:cNvPr id="195" name="フローチャート: 判断 194"/>
        <xdr:cNvSpPr/>
      </xdr:nvSpPr>
      <xdr:spPr>
        <a:xfrm>
          <a:off x="1079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6" name="テキスト ボックス 1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7" name="テキスト ボックス 1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8" name="テキスト ボックス 1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9" name="テキスト ボックス 1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0" name="テキスト ボックス 1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111398</xdr:rowOff>
    </xdr:from>
    <xdr:to>
      <xdr:col>24</xdr:col>
      <xdr:colOff>114300</xdr:colOff>
      <xdr:row>84</xdr:row>
      <xdr:rowOff>41548</xdr:rowOff>
    </xdr:to>
    <xdr:sp macro="" textlink="">
      <xdr:nvSpPr>
        <xdr:cNvPr id="201" name="楕円 200"/>
        <xdr:cNvSpPr/>
      </xdr:nvSpPr>
      <xdr:spPr>
        <a:xfrm>
          <a:off x="4584700" y="1434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89825</xdr:rowOff>
    </xdr:from>
    <xdr:ext cx="405111" cy="259045"/>
    <xdr:sp macro="" textlink="">
      <xdr:nvSpPr>
        <xdr:cNvPr id="202" name="【公営住宅】&#10;有形固定資産減価償却率該当値テキスト"/>
        <xdr:cNvSpPr txBox="1"/>
      </xdr:nvSpPr>
      <xdr:spPr>
        <a:xfrm>
          <a:off x="4673600" y="1432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77107</xdr:rowOff>
    </xdr:from>
    <xdr:to>
      <xdr:col>20</xdr:col>
      <xdr:colOff>38100</xdr:colOff>
      <xdr:row>84</xdr:row>
      <xdr:rowOff>7257</xdr:rowOff>
    </xdr:to>
    <xdr:sp macro="" textlink="">
      <xdr:nvSpPr>
        <xdr:cNvPr id="203" name="楕円 202"/>
        <xdr:cNvSpPr/>
      </xdr:nvSpPr>
      <xdr:spPr>
        <a:xfrm>
          <a:off x="3746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127907</xdr:rowOff>
    </xdr:from>
    <xdr:to>
      <xdr:col>24</xdr:col>
      <xdr:colOff>63500</xdr:colOff>
      <xdr:row>83</xdr:row>
      <xdr:rowOff>162198</xdr:rowOff>
    </xdr:to>
    <xdr:cxnSp macro="">
      <xdr:nvCxnSpPr>
        <xdr:cNvPr id="204" name="直線コネクタ 203"/>
        <xdr:cNvCxnSpPr/>
      </xdr:nvCxnSpPr>
      <xdr:spPr>
        <a:xfrm>
          <a:off x="3797300" y="14358257"/>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41184</xdr:rowOff>
    </xdr:from>
    <xdr:to>
      <xdr:col>15</xdr:col>
      <xdr:colOff>101600</xdr:colOff>
      <xdr:row>83</xdr:row>
      <xdr:rowOff>142784</xdr:rowOff>
    </xdr:to>
    <xdr:sp macro="" textlink="">
      <xdr:nvSpPr>
        <xdr:cNvPr id="205" name="楕円 204"/>
        <xdr:cNvSpPr/>
      </xdr:nvSpPr>
      <xdr:spPr>
        <a:xfrm>
          <a:off x="2857500" y="1427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91984</xdr:rowOff>
    </xdr:from>
    <xdr:to>
      <xdr:col>19</xdr:col>
      <xdr:colOff>177800</xdr:colOff>
      <xdr:row>83</xdr:row>
      <xdr:rowOff>127907</xdr:rowOff>
    </xdr:to>
    <xdr:cxnSp macro="">
      <xdr:nvCxnSpPr>
        <xdr:cNvPr id="206" name="直線コネクタ 205"/>
        <xdr:cNvCxnSpPr/>
      </xdr:nvCxnSpPr>
      <xdr:spPr>
        <a:xfrm>
          <a:off x="2908300" y="143223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5262</xdr:rowOff>
    </xdr:from>
    <xdr:to>
      <xdr:col>10</xdr:col>
      <xdr:colOff>165100</xdr:colOff>
      <xdr:row>83</xdr:row>
      <xdr:rowOff>106862</xdr:rowOff>
    </xdr:to>
    <xdr:sp macro="" textlink="">
      <xdr:nvSpPr>
        <xdr:cNvPr id="207" name="楕円 206"/>
        <xdr:cNvSpPr/>
      </xdr:nvSpPr>
      <xdr:spPr>
        <a:xfrm>
          <a:off x="1968500" y="1423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56062</xdr:rowOff>
    </xdr:from>
    <xdr:to>
      <xdr:col>15</xdr:col>
      <xdr:colOff>50800</xdr:colOff>
      <xdr:row>83</xdr:row>
      <xdr:rowOff>91984</xdr:rowOff>
    </xdr:to>
    <xdr:cxnSp macro="">
      <xdr:nvCxnSpPr>
        <xdr:cNvPr id="208" name="直線コネクタ 207"/>
        <xdr:cNvCxnSpPr/>
      </xdr:nvCxnSpPr>
      <xdr:spPr>
        <a:xfrm>
          <a:off x="2019300" y="142864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140788</xdr:rowOff>
    </xdr:from>
    <xdr:to>
      <xdr:col>6</xdr:col>
      <xdr:colOff>38100</xdr:colOff>
      <xdr:row>83</xdr:row>
      <xdr:rowOff>70938</xdr:rowOff>
    </xdr:to>
    <xdr:sp macro="" textlink="">
      <xdr:nvSpPr>
        <xdr:cNvPr id="209" name="楕円 208"/>
        <xdr:cNvSpPr/>
      </xdr:nvSpPr>
      <xdr:spPr>
        <a:xfrm>
          <a:off x="1079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20138</xdr:rowOff>
    </xdr:from>
    <xdr:to>
      <xdr:col>10</xdr:col>
      <xdr:colOff>114300</xdr:colOff>
      <xdr:row>83</xdr:row>
      <xdr:rowOff>56062</xdr:rowOff>
    </xdr:to>
    <xdr:cxnSp macro="">
      <xdr:nvCxnSpPr>
        <xdr:cNvPr id="210" name="直線コネクタ 209"/>
        <xdr:cNvCxnSpPr/>
      </xdr:nvCxnSpPr>
      <xdr:spPr>
        <a:xfrm>
          <a:off x="1130300" y="142504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164209</xdr:rowOff>
    </xdr:from>
    <xdr:ext cx="405111" cy="259045"/>
    <xdr:sp macro="" textlink="">
      <xdr:nvSpPr>
        <xdr:cNvPr id="211" name="n_1aveValue【公営住宅】&#10;有形固定資産減価償却率"/>
        <xdr:cNvSpPr txBox="1"/>
      </xdr:nvSpPr>
      <xdr:spPr>
        <a:xfrm>
          <a:off x="35820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212" name="n_2aveValue【公営住宅】&#10;有形固定資産減価償却率"/>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99621</xdr:rowOff>
    </xdr:from>
    <xdr:ext cx="405111" cy="259045"/>
    <xdr:sp macro="" textlink="">
      <xdr:nvSpPr>
        <xdr:cNvPr id="213" name="n_3aveValue【公営住宅】&#10;有形固定資産減価償却率"/>
        <xdr:cNvSpPr txBox="1"/>
      </xdr:nvSpPr>
      <xdr:spPr>
        <a:xfrm>
          <a:off x="1816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91457</xdr:rowOff>
    </xdr:from>
    <xdr:ext cx="405111" cy="259045"/>
    <xdr:sp macro="" textlink="">
      <xdr:nvSpPr>
        <xdr:cNvPr id="214" name="n_4aveValue【公営住宅】&#10;有形固定資産減価償却率"/>
        <xdr:cNvSpPr txBox="1"/>
      </xdr:nvSpPr>
      <xdr:spPr>
        <a:xfrm>
          <a:off x="927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169834</xdr:rowOff>
    </xdr:from>
    <xdr:ext cx="405111" cy="259045"/>
    <xdr:sp macro="" textlink="">
      <xdr:nvSpPr>
        <xdr:cNvPr id="215" name="n_1mainValue【公営住宅】&#10;有形固定資産減価償却率"/>
        <xdr:cNvSpPr txBox="1"/>
      </xdr:nvSpPr>
      <xdr:spPr>
        <a:xfrm>
          <a:off x="35820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133911</xdr:rowOff>
    </xdr:from>
    <xdr:ext cx="405111" cy="259045"/>
    <xdr:sp macro="" textlink="">
      <xdr:nvSpPr>
        <xdr:cNvPr id="216" name="n_2mainValue【公営住宅】&#10;有形固定資産減価償却率"/>
        <xdr:cNvSpPr txBox="1"/>
      </xdr:nvSpPr>
      <xdr:spPr>
        <a:xfrm>
          <a:off x="2705744" y="1436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123389</xdr:rowOff>
    </xdr:from>
    <xdr:ext cx="405111" cy="259045"/>
    <xdr:sp macro="" textlink="">
      <xdr:nvSpPr>
        <xdr:cNvPr id="217" name="n_3mainValue【公営住宅】&#10;有形固定資産減価償却率"/>
        <xdr:cNvSpPr txBox="1"/>
      </xdr:nvSpPr>
      <xdr:spPr>
        <a:xfrm>
          <a:off x="18167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87465</xdr:rowOff>
    </xdr:from>
    <xdr:ext cx="405111" cy="259045"/>
    <xdr:sp macro="" textlink="">
      <xdr:nvSpPr>
        <xdr:cNvPr id="218" name="n_4mainValue【公営住宅】&#10;有形固定資産減価償却率"/>
        <xdr:cNvSpPr txBox="1"/>
      </xdr:nvSpPr>
      <xdr:spPr>
        <a:xfrm>
          <a:off x="927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9" name="正方形/長方形 2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0" name="正方形/長方形 2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1" name="正方形/長方形 2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2" name="正方形/長方形 2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3" name="正方形/長方形 2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4" name="正方形/長方形 2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5" name="正方形/長方形 2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6" name="正方形/長方形 22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7" name="テキスト ボックス 2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8" name="直線コネクタ 2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9" name="直線コネクタ 22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0" name="テキスト ボックス 22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1" name="直線コネクタ 23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2" name="テキスト ボックス 23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3" name="直線コネクタ 2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4" name="テキスト ボックス 2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5" name="直線コネクタ 23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6" name="テキスト ボックス 23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7" name="直線コネクタ 23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8" name="テキスト ボックス 23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9" name="直線コネクタ 2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40" name="テキスト ボックス 23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108014</xdr:rowOff>
    </xdr:from>
    <xdr:to>
      <xdr:col>54</xdr:col>
      <xdr:colOff>189865</xdr:colOff>
      <xdr:row>86</xdr:row>
      <xdr:rowOff>111252</xdr:rowOff>
    </xdr:to>
    <xdr:cxnSp macro="">
      <xdr:nvCxnSpPr>
        <xdr:cNvPr id="242" name="直線コネクタ 241"/>
        <xdr:cNvCxnSpPr/>
      </xdr:nvCxnSpPr>
      <xdr:spPr>
        <a:xfrm flipV="1">
          <a:off x="10476865" y="13309664"/>
          <a:ext cx="0" cy="154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243"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244" name="直線コネクタ 243"/>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54691</xdr:rowOff>
    </xdr:from>
    <xdr:ext cx="469744" cy="259045"/>
    <xdr:sp macro="" textlink="">
      <xdr:nvSpPr>
        <xdr:cNvPr id="245" name="【公営住宅】&#10;一人当たり面積最大値テキスト"/>
        <xdr:cNvSpPr txBox="1"/>
      </xdr:nvSpPr>
      <xdr:spPr>
        <a:xfrm>
          <a:off x="10515600" y="130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108014</xdr:rowOff>
    </xdr:from>
    <xdr:to>
      <xdr:col>55</xdr:col>
      <xdr:colOff>88900</xdr:colOff>
      <xdr:row>77</xdr:row>
      <xdr:rowOff>108014</xdr:rowOff>
    </xdr:to>
    <xdr:cxnSp macro="">
      <xdr:nvCxnSpPr>
        <xdr:cNvPr id="246" name="直線コネクタ 245"/>
        <xdr:cNvCxnSpPr/>
      </xdr:nvCxnSpPr>
      <xdr:spPr>
        <a:xfrm>
          <a:off x="10388600" y="133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47262</xdr:rowOff>
    </xdr:from>
    <xdr:ext cx="469744" cy="259045"/>
    <xdr:sp macro="" textlink="">
      <xdr:nvSpPr>
        <xdr:cNvPr id="247" name="【公営住宅】&#10;一人当たり面積平均値テキスト"/>
        <xdr:cNvSpPr txBox="1"/>
      </xdr:nvSpPr>
      <xdr:spPr>
        <a:xfrm>
          <a:off x="10515600" y="14449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68835</xdr:rowOff>
    </xdr:from>
    <xdr:to>
      <xdr:col>55</xdr:col>
      <xdr:colOff>50800</xdr:colOff>
      <xdr:row>84</xdr:row>
      <xdr:rowOff>170435</xdr:rowOff>
    </xdr:to>
    <xdr:sp macro="" textlink="">
      <xdr:nvSpPr>
        <xdr:cNvPr id="248" name="フローチャート: 判断 247"/>
        <xdr:cNvSpPr/>
      </xdr:nvSpPr>
      <xdr:spPr>
        <a:xfrm>
          <a:off x="10426700" y="1447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249" name="フローチャート: 判断 248"/>
        <xdr:cNvSpPr/>
      </xdr:nvSpPr>
      <xdr:spPr>
        <a:xfrm>
          <a:off x="9588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42163</xdr:rowOff>
    </xdr:from>
    <xdr:to>
      <xdr:col>46</xdr:col>
      <xdr:colOff>38100</xdr:colOff>
      <xdr:row>84</xdr:row>
      <xdr:rowOff>143763</xdr:rowOff>
    </xdr:to>
    <xdr:sp macro="" textlink="">
      <xdr:nvSpPr>
        <xdr:cNvPr id="250" name="フローチャート: 判断 249"/>
        <xdr:cNvSpPr/>
      </xdr:nvSpPr>
      <xdr:spPr>
        <a:xfrm>
          <a:off x="8699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74358</xdr:rowOff>
    </xdr:from>
    <xdr:to>
      <xdr:col>41</xdr:col>
      <xdr:colOff>101600</xdr:colOff>
      <xdr:row>85</xdr:row>
      <xdr:rowOff>4508</xdr:rowOff>
    </xdr:to>
    <xdr:sp macro="" textlink="">
      <xdr:nvSpPr>
        <xdr:cNvPr id="251" name="フローチャート: 判断 250"/>
        <xdr:cNvSpPr/>
      </xdr:nvSpPr>
      <xdr:spPr>
        <a:xfrm>
          <a:off x="7810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103315</xdr:rowOff>
    </xdr:from>
    <xdr:to>
      <xdr:col>36</xdr:col>
      <xdr:colOff>165100</xdr:colOff>
      <xdr:row>85</xdr:row>
      <xdr:rowOff>33465</xdr:rowOff>
    </xdr:to>
    <xdr:sp macro="" textlink="">
      <xdr:nvSpPr>
        <xdr:cNvPr id="252" name="フローチャート: 判断 251"/>
        <xdr:cNvSpPr/>
      </xdr:nvSpPr>
      <xdr:spPr>
        <a:xfrm>
          <a:off x="6921500" y="1450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3" name="テキスト ボックス 2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4" name="テキスト ボックス 2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5" name="テキスト ボックス 2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6" name="テキスト ボックス 2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7" name="テキスト ボックス 2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114364</xdr:rowOff>
    </xdr:from>
    <xdr:to>
      <xdr:col>55</xdr:col>
      <xdr:colOff>50800</xdr:colOff>
      <xdr:row>84</xdr:row>
      <xdr:rowOff>44514</xdr:rowOff>
    </xdr:to>
    <xdr:sp macro="" textlink="">
      <xdr:nvSpPr>
        <xdr:cNvPr id="258" name="楕円 257"/>
        <xdr:cNvSpPr/>
      </xdr:nvSpPr>
      <xdr:spPr>
        <a:xfrm>
          <a:off x="10426700" y="1434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137241</xdr:rowOff>
    </xdr:from>
    <xdr:ext cx="469744" cy="259045"/>
    <xdr:sp macro="" textlink="">
      <xdr:nvSpPr>
        <xdr:cNvPr id="259" name="【公営住宅】&#10;一人当たり面積該当値テキスト"/>
        <xdr:cNvSpPr txBox="1"/>
      </xdr:nvSpPr>
      <xdr:spPr>
        <a:xfrm>
          <a:off x="10515600" y="1419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123126</xdr:rowOff>
    </xdr:from>
    <xdr:to>
      <xdr:col>50</xdr:col>
      <xdr:colOff>165100</xdr:colOff>
      <xdr:row>84</xdr:row>
      <xdr:rowOff>53276</xdr:rowOff>
    </xdr:to>
    <xdr:sp macro="" textlink="">
      <xdr:nvSpPr>
        <xdr:cNvPr id="260" name="楕円 259"/>
        <xdr:cNvSpPr/>
      </xdr:nvSpPr>
      <xdr:spPr>
        <a:xfrm>
          <a:off x="9588500" y="1435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165164</xdr:rowOff>
    </xdr:from>
    <xdr:to>
      <xdr:col>55</xdr:col>
      <xdr:colOff>0</xdr:colOff>
      <xdr:row>84</xdr:row>
      <xdr:rowOff>2476</xdr:rowOff>
    </xdr:to>
    <xdr:cxnSp macro="">
      <xdr:nvCxnSpPr>
        <xdr:cNvPr id="261" name="直線コネクタ 260"/>
        <xdr:cNvCxnSpPr/>
      </xdr:nvCxnSpPr>
      <xdr:spPr>
        <a:xfrm flipV="1">
          <a:off x="9639300" y="14395514"/>
          <a:ext cx="8382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125413</xdr:rowOff>
    </xdr:from>
    <xdr:to>
      <xdr:col>46</xdr:col>
      <xdr:colOff>38100</xdr:colOff>
      <xdr:row>84</xdr:row>
      <xdr:rowOff>55563</xdr:rowOff>
    </xdr:to>
    <xdr:sp macro="" textlink="">
      <xdr:nvSpPr>
        <xdr:cNvPr id="262" name="楕円 261"/>
        <xdr:cNvSpPr/>
      </xdr:nvSpPr>
      <xdr:spPr>
        <a:xfrm>
          <a:off x="8699500" y="1435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2476</xdr:rowOff>
    </xdr:from>
    <xdr:to>
      <xdr:col>50</xdr:col>
      <xdr:colOff>114300</xdr:colOff>
      <xdr:row>84</xdr:row>
      <xdr:rowOff>4763</xdr:rowOff>
    </xdr:to>
    <xdr:cxnSp macro="">
      <xdr:nvCxnSpPr>
        <xdr:cNvPr id="263" name="直線コネクタ 262"/>
        <xdr:cNvCxnSpPr/>
      </xdr:nvCxnSpPr>
      <xdr:spPr>
        <a:xfrm flipV="1">
          <a:off x="8750300" y="1440427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129032</xdr:rowOff>
    </xdr:from>
    <xdr:to>
      <xdr:col>41</xdr:col>
      <xdr:colOff>101600</xdr:colOff>
      <xdr:row>84</xdr:row>
      <xdr:rowOff>59182</xdr:rowOff>
    </xdr:to>
    <xdr:sp macro="" textlink="">
      <xdr:nvSpPr>
        <xdr:cNvPr id="264" name="楕円 263"/>
        <xdr:cNvSpPr/>
      </xdr:nvSpPr>
      <xdr:spPr>
        <a:xfrm>
          <a:off x="7810500" y="1435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4763</xdr:rowOff>
    </xdr:from>
    <xdr:to>
      <xdr:col>45</xdr:col>
      <xdr:colOff>177800</xdr:colOff>
      <xdr:row>84</xdr:row>
      <xdr:rowOff>8382</xdr:rowOff>
    </xdr:to>
    <xdr:cxnSp macro="">
      <xdr:nvCxnSpPr>
        <xdr:cNvPr id="265" name="直線コネクタ 264"/>
        <xdr:cNvCxnSpPr/>
      </xdr:nvCxnSpPr>
      <xdr:spPr>
        <a:xfrm flipV="1">
          <a:off x="7861300" y="14406563"/>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132271</xdr:rowOff>
    </xdr:from>
    <xdr:to>
      <xdr:col>36</xdr:col>
      <xdr:colOff>165100</xdr:colOff>
      <xdr:row>84</xdr:row>
      <xdr:rowOff>62421</xdr:rowOff>
    </xdr:to>
    <xdr:sp macro="" textlink="">
      <xdr:nvSpPr>
        <xdr:cNvPr id="266" name="楕円 265"/>
        <xdr:cNvSpPr/>
      </xdr:nvSpPr>
      <xdr:spPr>
        <a:xfrm>
          <a:off x="6921500" y="1436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8382</xdr:rowOff>
    </xdr:from>
    <xdr:to>
      <xdr:col>41</xdr:col>
      <xdr:colOff>50800</xdr:colOff>
      <xdr:row>84</xdr:row>
      <xdr:rowOff>11621</xdr:rowOff>
    </xdr:to>
    <xdr:cxnSp macro="">
      <xdr:nvCxnSpPr>
        <xdr:cNvPr id="267" name="直線コネクタ 266"/>
        <xdr:cNvCxnSpPr/>
      </xdr:nvCxnSpPr>
      <xdr:spPr>
        <a:xfrm flipV="1">
          <a:off x="6972300" y="14410182"/>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148607</xdr:rowOff>
    </xdr:from>
    <xdr:ext cx="469744" cy="259045"/>
    <xdr:sp macro="" textlink="">
      <xdr:nvSpPr>
        <xdr:cNvPr id="268" name="n_1aveValue【公営住宅】&#10;一人当たり面積"/>
        <xdr:cNvSpPr txBox="1"/>
      </xdr:nvSpPr>
      <xdr:spPr>
        <a:xfrm>
          <a:off x="9391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134890</xdr:rowOff>
    </xdr:from>
    <xdr:ext cx="469744" cy="259045"/>
    <xdr:sp macro="" textlink="">
      <xdr:nvSpPr>
        <xdr:cNvPr id="269" name="n_2aveValue【公営住宅】&#10;一人当たり面積"/>
        <xdr:cNvSpPr txBox="1"/>
      </xdr:nvSpPr>
      <xdr:spPr>
        <a:xfrm>
          <a:off x="8515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167085</xdr:rowOff>
    </xdr:from>
    <xdr:ext cx="469744" cy="259045"/>
    <xdr:sp macro="" textlink="">
      <xdr:nvSpPr>
        <xdr:cNvPr id="270" name="n_3aveValue【公営住宅】&#10;一人当たり面積"/>
        <xdr:cNvSpPr txBox="1"/>
      </xdr:nvSpPr>
      <xdr:spPr>
        <a:xfrm>
          <a:off x="7626427" y="1456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24592</xdr:rowOff>
    </xdr:from>
    <xdr:ext cx="469744" cy="259045"/>
    <xdr:sp macro="" textlink="">
      <xdr:nvSpPr>
        <xdr:cNvPr id="271" name="n_4aveValue【公営住宅】&#10;一人当たり面積"/>
        <xdr:cNvSpPr txBox="1"/>
      </xdr:nvSpPr>
      <xdr:spPr>
        <a:xfrm>
          <a:off x="6737427" y="1459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69803</xdr:rowOff>
    </xdr:from>
    <xdr:ext cx="469744" cy="259045"/>
    <xdr:sp macro="" textlink="">
      <xdr:nvSpPr>
        <xdr:cNvPr id="272" name="n_1mainValue【公営住宅】&#10;一人当たり面積"/>
        <xdr:cNvSpPr txBox="1"/>
      </xdr:nvSpPr>
      <xdr:spPr>
        <a:xfrm>
          <a:off x="9391727" y="1412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72090</xdr:rowOff>
    </xdr:from>
    <xdr:ext cx="469744" cy="259045"/>
    <xdr:sp macro="" textlink="">
      <xdr:nvSpPr>
        <xdr:cNvPr id="273" name="n_2mainValue【公営住宅】&#10;一人当たり面積"/>
        <xdr:cNvSpPr txBox="1"/>
      </xdr:nvSpPr>
      <xdr:spPr>
        <a:xfrm>
          <a:off x="8515427" y="1413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75709</xdr:rowOff>
    </xdr:from>
    <xdr:ext cx="469744" cy="259045"/>
    <xdr:sp macro="" textlink="">
      <xdr:nvSpPr>
        <xdr:cNvPr id="274" name="n_3mainValue【公営住宅】&#10;一人当たり面積"/>
        <xdr:cNvSpPr txBox="1"/>
      </xdr:nvSpPr>
      <xdr:spPr>
        <a:xfrm>
          <a:off x="7626427" y="1413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78948</xdr:rowOff>
    </xdr:from>
    <xdr:ext cx="469744" cy="259045"/>
    <xdr:sp macro="" textlink="">
      <xdr:nvSpPr>
        <xdr:cNvPr id="275" name="n_4mainValue【公営住宅】&#10;一人当たり面積"/>
        <xdr:cNvSpPr txBox="1"/>
      </xdr:nvSpPr>
      <xdr:spPr>
        <a:xfrm>
          <a:off x="6737427" y="1413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0" name="テキスト ボックス 2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1" name="直線コネクタ 3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2" name="テキスト ボックス 3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3" name="直線コネクタ 3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4" name="テキスト ボックス 3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5" name="直線コネクタ 3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6" name="テキスト ボックス 3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7" name="直線コネクタ 3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8" name="テキスト ボックス 3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9" name="直線コネクタ 3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0" name="テキスト ボックス 3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1" name="直線コネクタ 3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2" name="テキスト ボックス 3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3" name="直線コネクタ 3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4" name="テキスト ボックス 3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167640</xdr:rowOff>
    </xdr:from>
    <xdr:to>
      <xdr:col>85</xdr:col>
      <xdr:colOff>126364</xdr:colOff>
      <xdr:row>42</xdr:row>
      <xdr:rowOff>38100</xdr:rowOff>
    </xdr:to>
    <xdr:cxnSp macro="">
      <xdr:nvCxnSpPr>
        <xdr:cNvPr id="316" name="直線コネクタ 315"/>
        <xdr:cNvCxnSpPr/>
      </xdr:nvCxnSpPr>
      <xdr:spPr>
        <a:xfrm flipV="1">
          <a:off x="16318864" y="565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17"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18" name="直線コネクタ 317"/>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114317</xdr:rowOff>
    </xdr:from>
    <xdr:ext cx="405111" cy="259045"/>
    <xdr:sp macro="" textlink="">
      <xdr:nvSpPr>
        <xdr:cNvPr id="319" name="【認定こども園・幼稚園・保育所】&#10;有形固定資産減価償却率最大値テキスト"/>
        <xdr:cNvSpPr txBox="1"/>
      </xdr:nvSpPr>
      <xdr:spPr>
        <a:xfrm>
          <a:off x="16357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167640</xdr:rowOff>
    </xdr:from>
    <xdr:to>
      <xdr:col>86</xdr:col>
      <xdr:colOff>25400</xdr:colOff>
      <xdr:row>32</xdr:row>
      <xdr:rowOff>167640</xdr:rowOff>
    </xdr:to>
    <xdr:cxnSp macro="">
      <xdr:nvCxnSpPr>
        <xdr:cNvPr id="320" name="直線コネクタ 319"/>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48277</xdr:rowOff>
    </xdr:from>
    <xdr:ext cx="405111" cy="259045"/>
    <xdr:sp macro="" textlink="">
      <xdr:nvSpPr>
        <xdr:cNvPr id="321" name="【認定こども園・幼稚園・保育所】&#10;有形固定資産減価償却率平均値テキスト"/>
        <xdr:cNvSpPr txBox="1"/>
      </xdr:nvSpPr>
      <xdr:spPr>
        <a:xfrm>
          <a:off x="16357600" y="622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322" name="フローチャート: 判断 321"/>
        <xdr:cNvSpPr/>
      </xdr:nvSpPr>
      <xdr:spPr>
        <a:xfrm>
          <a:off x="16268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323" name="フローチャート: 判断 322"/>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88265</xdr:rowOff>
    </xdr:from>
    <xdr:to>
      <xdr:col>76</xdr:col>
      <xdr:colOff>165100</xdr:colOff>
      <xdr:row>37</xdr:row>
      <xdr:rowOff>18415</xdr:rowOff>
    </xdr:to>
    <xdr:sp macro="" textlink="">
      <xdr:nvSpPr>
        <xdr:cNvPr id="324" name="フローチャート: 判断 323"/>
        <xdr:cNvSpPr/>
      </xdr:nvSpPr>
      <xdr:spPr>
        <a:xfrm>
          <a:off x="14541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76835</xdr:rowOff>
    </xdr:from>
    <xdr:to>
      <xdr:col>72</xdr:col>
      <xdr:colOff>38100</xdr:colOff>
      <xdr:row>37</xdr:row>
      <xdr:rowOff>6985</xdr:rowOff>
    </xdr:to>
    <xdr:sp macro="" textlink="">
      <xdr:nvSpPr>
        <xdr:cNvPr id="325" name="フローチャート: 判断 324"/>
        <xdr:cNvSpPr/>
      </xdr:nvSpPr>
      <xdr:spPr>
        <a:xfrm>
          <a:off x="13652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326" name="フローチャート: 判断 325"/>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7" name="テキスト ボックス 3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8" name="テキスト ボックス 3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9" name="テキスト ボックス 3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0" name="テキスト ボックス 3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1" name="テキスト ボックス 3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103505</xdr:rowOff>
    </xdr:from>
    <xdr:to>
      <xdr:col>85</xdr:col>
      <xdr:colOff>177800</xdr:colOff>
      <xdr:row>39</xdr:row>
      <xdr:rowOff>33655</xdr:rowOff>
    </xdr:to>
    <xdr:sp macro="" textlink="">
      <xdr:nvSpPr>
        <xdr:cNvPr id="332" name="楕円 331"/>
        <xdr:cNvSpPr/>
      </xdr:nvSpPr>
      <xdr:spPr>
        <a:xfrm>
          <a:off x="162687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81932</xdr:rowOff>
    </xdr:from>
    <xdr:ext cx="405111" cy="259045"/>
    <xdr:sp macro="" textlink="">
      <xdr:nvSpPr>
        <xdr:cNvPr id="333" name="【認定こども園・幼稚園・保育所】&#10;有形固定資産減価償却率該当値テキスト"/>
        <xdr:cNvSpPr txBox="1"/>
      </xdr:nvSpPr>
      <xdr:spPr>
        <a:xfrm>
          <a:off x="16357600"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101600</xdr:rowOff>
    </xdr:from>
    <xdr:to>
      <xdr:col>81</xdr:col>
      <xdr:colOff>101600</xdr:colOff>
      <xdr:row>39</xdr:row>
      <xdr:rowOff>31750</xdr:rowOff>
    </xdr:to>
    <xdr:sp macro="" textlink="">
      <xdr:nvSpPr>
        <xdr:cNvPr id="334" name="楕円 333"/>
        <xdr:cNvSpPr/>
      </xdr:nvSpPr>
      <xdr:spPr>
        <a:xfrm>
          <a:off x="15430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152400</xdr:rowOff>
    </xdr:from>
    <xdr:to>
      <xdr:col>85</xdr:col>
      <xdr:colOff>127000</xdr:colOff>
      <xdr:row>38</xdr:row>
      <xdr:rowOff>154305</xdr:rowOff>
    </xdr:to>
    <xdr:cxnSp macro="">
      <xdr:nvCxnSpPr>
        <xdr:cNvPr id="335" name="直線コネクタ 334"/>
        <xdr:cNvCxnSpPr/>
      </xdr:nvCxnSpPr>
      <xdr:spPr>
        <a:xfrm>
          <a:off x="15481300" y="666750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57785</xdr:rowOff>
    </xdr:from>
    <xdr:to>
      <xdr:col>76</xdr:col>
      <xdr:colOff>165100</xdr:colOff>
      <xdr:row>38</xdr:row>
      <xdr:rowOff>159385</xdr:rowOff>
    </xdr:to>
    <xdr:sp macro="" textlink="">
      <xdr:nvSpPr>
        <xdr:cNvPr id="336" name="楕円 335"/>
        <xdr:cNvSpPr/>
      </xdr:nvSpPr>
      <xdr:spPr>
        <a:xfrm>
          <a:off x="14541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108585</xdr:rowOff>
    </xdr:from>
    <xdr:to>
      <xdr:col>81</xdr:col>
      <xdr:colOff>50800</xdr:colOff>
      <xdr:row>38</xdr:row>
      <xdr:rowOff>152400</xdr:rowOff>
    </xdr:to>
    <xdr:cxnSp macro="">
      <xdr:nvCxnSpPr>
        <xdr:cNvPr id="337" name="直線コネクタ 336"/>
        <xdr:cNvCxnSpPr/>
      </xdr:nvCxnSpPr>
      <xdr:spPr>
        <a:xfrm>
          <a:off x="14592300" y="662368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25400</xdr:rowOff>
    </xdr:from>
    <xdr:to>
      <xdr:col>72</xdr:col>
      <xdr:colOff>38100</xdr:colOff>
      <xdr:row>38</xdr:row>
      <xdr:rowOff>127000</xdr:rowOff>
    </xdr:to>
    <xdr:sp macro="" textlink="">
      <xdr:nvSpPr>
        <xdr:cNvPr id="338" name="楕円 337"/>
        <xdr:cNvSpPr/>
      </xdr:nvSpPr>
      <xdr:spPr>
        <a:xfrm>
          <a:off x="13652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76200</xdr:rowOff>
    </xdr:from>
    <xdr:to>
      <xdr:col>76</xdr:col>
      <xdr:colOff>114300</xdr:colOff>
      <xdr:row>38</xdr:row>
      <xdr:rowOff>108585</xdr:rowOff>
    </xdr:to>
    <xdr:cxnSp macro="">
      <xdr:nvCxnSpPr>
        <xdr:cNvPr id="339" name="直線コネクタ 338"/>
        <xdr:cNvCxnSpPr/>
      </xdr:nvCxnSpPr>
      <xdr:spPr>
        <a:xfrm>
          <a:off x="13703300" y="65913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154940</xdr:rowOff>
    </xdr:from>
    <xdr:to>
      <xdr:col>67</xdr:col>
      <xdr:colOff>101600</xdr:colOff>
      <xdr:row>38</xdr:row>
      <xdr:rowOff>85090</xdr:rowOff>
    </xdr:to>
    <xdr:sp macro="" textlink="">
      <xdr:nvSpPr>
        <xdr:cNvPr id="340" name="楕円 339"/>
        <xdr:cNvSpPr/>
      </xdr:nvSpPr>
      <xdr:spPr>
        <a:xfrm>
          <a:off x="12763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34290</xdr:rowOff>
    </xdr:from>
    <xdr:to>
      <xdr:col>71</xdr:col>
      <xdr:colOff>177800</xdr:colOff>
      <xdr:row>38</xdr:row>
      <xdr:rowOff>76200</xdr:rowOff>
    </xdr:to>
    <xdr:cxnSp macro="">
      <xdr:nvCxnSpPr>
        <xdr:cNvPr id="341" name="直線コネクタ 340"/>
        <xdr:cNvCxnSpPr/>
      </xdr:nvCxnSpPr>
      <xdr:spPr>
        <a:xfrm>
          <a:off x="12814300" y="65493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59707</xdr:rowOff>
    </xdr:from>
    <xdr:ext cx="405111" cy="259045"/>
    <xdr:sp macro="" textlink="">
      <xdr:nvSpPr>
        <xdr:cNvPr id="342" name="n_1aveValue【認定こども園・幼稚園・保育所】&#10;有形固定資産減価償却率"/>
        <xdr:cNvSpPr txBox="1"/>
      </xdr:nvSpPr>
      <xdr:spPr>
        <a:xfrm>
          <a:off x="152660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34942</xdr:rowOff>
    </xdr:from>
    <xdr:ext cx="405111" cy="259045"/>
    <xdr:sp macro="" textlink="">
      <xdr:nvSpPr>
        <xdr:cNvPr id="343" name="n_2aveValue【認定こども園・幼稚園・保育所】&#10;有形固定資産減価償却率"/>
        <xdr:cNvSpPr txBox="1"/>
      </xdr:nvSpPr>
      <xdr:spPr>
        <a:xfrm>
          <a:off x="143897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23512</xdr:rowOff>
    </xdr:from>
    <xdr:ext cx="405111" cy="259045"/>
    <xdr:sp macro="" textlink="">
      <xdr:nvSpPr>
        <xdr:cNvPr id="344" name="n_3aveValue【認定こども園・幼稚園・保育所】&#10;有形固定資産減価償却率"/>
        <xdr:cNvSpPr txBox="1"/>
      </xdr:nvSpPr>
      <xdr:spPr>
        <a:xfrm>
          <a:off x="13500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42562</xdr:rowOff>
    </xdr:from>
    <xdr:ext cx="405111" cy="259045"/>
    <xdr:sp macro="" textlink="">
      <xdr:nvSpPr>
        <xdr:cNvPr id="345" name="n_4aveValue【認定こども園・幼稚園・保育所】&#10;有形固定資産減価償却率"/>
        <xdr:cNvSpPr txBox="1"/>
      </xdr:nvSpPr>
      <xdr:spPr>
        <a:xfrm>
          <a:off x="126117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22877</xdr:rowOff>
    </xdr:from>
    <xdr:ext cx="405111" cy="259045"/>
    <xdr:sp macro="" textlink="">
      <xdr:nvSpPr>
        <xdr:cNvPr id="346" name="n_1mainValue【認定こども園・幼稚園・保育所】&#10;有形固定資産減価償却率"/>
        <xdr:cNvSpPr txBox="1"/>
      </xdr:nvSpPr>
      <xdr:spPr>
        <a:xfrm>
          <a:off x="152660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150512</xdr:rowOff>
    </xdr:from>
    <xdr:ext cx="405111" cy="259045"/>
    <xdr:sp macro="" textlink="">
      <xdr:nvSpPr>
        <xdr:cNvPr id="347" name="n_2mainValue【認定こども園・幼稚園・保育所】&#10;有形固定資産減価償却率"/>
        <xdr:cNvSpPr txBox="1"/>
      </xdr:nvSpPr>
      <xdr:spPr>
        <a:xfrm>
          <a:off x="143897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118127</xdr:rowOff>
    </xdr:from>
    <xdr:ext cx="405111" cy="259045"/>
    <xdr:sp macro="" textlink="">
      <xdr:nvSpPr>
        <xdr:cNvPr id="348" name="n_3mainValue【認定こども園・幼稚園・保育所】&#10;有形固定資産減価償却率"/>
        <xdr:cNvSpPr txBox="1"/>
      </xdr:nvSpPr>
      <xdr:spPr>
        <a:xfrm>
          <a:off x="13500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76217</xdr:rowOff>
    </xdr:from>
    <xdr:ext cx="405111" cy="259045"/>
    <xdr:sp macro="" textlink="">
      <xdr:nvSpPr>
        <xdr:cNvPr id="349" name="n_4mainValue【認定こども園・幼稚園・保育所】&#10;有形固定資産減価償却率"/>
        <xdr:cNvSpPr txBox="1"/>
      </xdr:nvSpPr>
      <xdr:spPr>
        <a:xfrm>
          <a:off x="12611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0" name="正方形/長方形 3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1" name="正方形/長方形 3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2" name="正方形/長方形 3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3" name="正方形/長方形 3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4" name="正方形/長方形 3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5" name="正方形/長方形 3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6" name="正方形/長方形 3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7" name="正方形/長方形 3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8" name="テキスト ボックス 3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9" name="直線コネクタ 3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0" name="直線コネクタ 3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1" name="テキスト ボックス 36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2" name="直線コネクタ 3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3" name="テキスト ボックス 36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4" name="直線コネクタ 3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5" name="テキスト ボックス 36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6" name="直線コネクタ 3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67" name="テキスト ボックス 36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8" name="直線コネクタ 3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9" name="テキスト ボックス 3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8992</xdr:rowOff>
    </xdr:from>
    <xdr:to>
      <xdr:col>116</xdr:col>
      <xdr:colOff>62864</xdr:colOff>
      <xdr:row>41</xdr:row>
      <xdr:rowOff>67513</xdr:rowOff>
    </xdr:to>
    <xdr:cxnSp macro="">
      <xdr:nvCxnSpPr>
        <xdr:cNvPr id="371" name="直線コネクタ 370"/>
        <xdr:cNvCxnSpPr/>
      </xdr:nvCxnSpPr>
      <xdr:spPr>
        <a:xfrm flipV="1">
          <a:off x="22160864" y="5666842"/>
          <a:ext cx="0" cy="143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71340</xdr:rowOff>
    </xdr:from>
    <xdr:ext cx="469744" cy="259045"/>
    <xdr:sp macro="" textlink="">
      <xdr:nvSpPr>
        <xdr:cNvPr id="372" name="【認定こども園・幼稚園・保育所】&#10;一人当たり面積最小値テキスト"/>
        <xdr:cNvSpPr txBox="1"/>
      </xdr:nvSpPr>
      <xdr:spPr>
        <a:xfrm>
          <a:off x="22199600" y="710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67513</xdr:rowOff>
    </xdr:from>
    <xdr:to>
      <xdr:col>116</xdr:col>
      <xdr:colOff>152400</xdr:colOff>
      <xdr:row>41</xdr:row>
      <xdr:rowOff>67513</xdr:rowOff>
    </xdr:to>
    <xdr:cxnSp macro="">
      <xdr:nvCxnSpPr>
        <xdr:cNvPr id="373" name="直線コネクタ 372"/>
        <xdr:cNvCxnSpPr/>
      </xdr:nvCxnSpPr>
      <xdr:spPr>
        <a:xfrm>
          <a:off x="22072600" y="709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127119</xdr:rowOff>
    </xdr:from>
    <xdr:ext cx="469744" cy="259045"/>
    <xdr:sp macro="" textlink="">
      <xdr:nvSpPr>
        <xdr:cNvPr id="374" name="【認定こども園・幼稚園・保育所】&#10;一人当たり面積最大値テキスト"/>
        <xdr:cNvSpPr txBox="1"/>
      </xdr:nvSpPr>
      <xdr:spPr>
        <a:xfrm>
          <a:off x="22199600" y="54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8992</xdr:rowOff>
    </xdr:from>
    <xdr:to>
      <xdr:col>116</xdr:col>
      <xdr:colOff>152400</xdr:colOff>
      <xdr:row>33</xdr:row>
      <xdr:rowOff>8992</xdr:rowOff>
    </xdr:to>
    <xdr:cxnSp macro="">
      <xdr:nvCxnSpPr>
        <xdr:cNvPr id="375" name="直線コネクタ 374"/>
        <xdr:cNvCxnSpPr/>
      </xdr:nvCxnSpPr>
      <xdr:spPr>
        <a:xfrm>
          <a:off x="22072600" y="566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376" name="【認定こども園・幼稚園・保育所】&#10;一人当たり面積平均値テキスト"/>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377" name="フローチャート: 判断 376"/>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144729</xdr:rowOff>
    </xdr:from>
    <xdr:to>
      <xdr:col>112</xdr:col>
      <xdr:colOff>38100</xdr:colOff>
      <xdr:row>40</xdr:row>
      <xdr:rowOff>74879</xdr:rowOff>
    </xdr:to>
    <xdr:sp macro="" textlink="">
      <xdr:nvSpPr>
        <xdr:cNvPr id="378" name="フローチャート: 判断 377"/>
        <xdr:cNvSpPr/>
      </xdr:nvSpPr>
      <xdr:spPr>
        <a:xfrm>
          <a:off x="21272500" y="683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xdr:rowOff>
    </xdr:from>
    <xdr:to>
      <xdr:col>107</xdr:col>
      <xdr:colOff>101600</xdr:colOff>
      <xdr:row>40</xdr:row>
      <xdr:rowOff>104140</xdr:rowOff>
    </xdr:to>
    <xdr:sp macro="" textlink="">
      <xdr:nvSpPr>
        <xdr:cNvPr id="379" name="フローチャート: 判断 378"/>
        <xdr:cNvSpPr/>
      </xdr:nvSpPr>
      <xdr:spPr>
        <a:xfrm>
          <a:off x="20383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380" name="フローチャート: 判断 379"/>
        <xdr:cNvSpPr/>
      </xdr:nvSpPr>
      <xdr:spPr>
        <a:xfrm>
          <a:off x="19494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11684</xdr:rowOff>
    </xdr:from>
    <xdr:to>
      <xdr:col>98</xdr:col>
      <xdr:colOff>38100</xdr:colOff>
      <xdr:row>40</xdr:row>
      <xdr:rowOff>113284</xdr:rowOff>
    </xdr:to>
    <xdr:sp macro="" textlink="">
      <xdr:nvSpPr>
        <xdr:cNvPr id="381" name="フローチャート: 判断 380"/>
        <xdr:cNvSpPr/>
      </xdr:nvSpPr>
      <xdr:spPr>
        <a:xfrm>
          <a:off x="18605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2" name="テキスト ボックス 3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3" name="テキスト ボックス 3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4" name="テキスト ボックス 3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5" name="テキスト ボックス 3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6" name="テキスト ボックス 3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72949</xdr:rowOff>
    </xdr:from>
    <xdr:to>
      <xdr:col>116</xdr:col>
      <xdr:colOff>114300</xdr:colOff>
      <xdr:row>41</xdr:row>
      <xdr:rowOff>3099</xdr:rowOff>
    </xdr:to>
    <xdr:sp macro="" textlink="">
      <xdr:nvSpPr>
        <xdr:cNvPr id="387" name="楕円 386"/>
        <xdr:cNvSpPr/>
      </xdr:nvSpPr>
      <xdr:spPr>
        <a:xfrm>
          <a:off x="22110700" y="693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159326</xdr:rowOff>
    </xdr:from>
    <xdr:ext cx="469744" cy="259045"/>
    <xdr:sp macro="" textlink="">
      <xdr:nvSpPr>
        <xdr:cNvPr id="388" name="【認定こども園・幼稚園・保育所】&#10;一人当たり面積該当値テキスト"/>
        <xdr:cNvSpPr txBox="1"/>
      </xdr:nvSpPr>
      <xdr:spPr>
        <a:xfrm>
          <a:off x="22199600" y="684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76606</xdr:rowOff>
    </xdr:from>
    <xdr:to>
      <xdr:col>112</xdr:col>
      <xdr:colOff>38100</xdr:colOff>
      <xdr:row>41</xdr:row>
      <xdr:rowOff>6756</xdr:rowOff>
    </xdr:to>
    <xdr:sp macro="" textlink="">
      <xdr:nvSpPr>
        <xdr:cNvPr id="389" name="楕円 388"/>
        <xdr:cNvSpPr/>
      </xdr:nvSpPr>
      <xdr:spPr>
        <a:xfrm>
          <a:off x="21272500" y="693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123749</xdr:rowOff>
    </xdr:from>
    <xdr:to>
      <xdr:col>116</xdr:col>
      <xdr:colOff>63500</xdr:colOff>
      <xdr:row>40</xdr:row>
      <xdr:rowOff>127406</xdr:rowOff>
    </xdr:to>
    <xdr:cxnSp macro="">
      <xdr:nvCxnSpPr>
        <xdr:cNvPr id="390" name="直線コネクタ 389"/>
        <xdr:cNvCxnSpPr/>
      </xdr:nvCxnSpPr>
      <xdr:spPr>
        <a:xfrm flipV="1">
          <a:off x="21323300" y="6981749"/>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77521</xdr:rowOff>
    </xdr:from>
    <xdr:to>
      <xdr:col>107</xdr:col>
      <xdr:colOff>101600</xdr:colOff>
      <xdr:row>41</xdr:row>
      <xdr:rowOff>7671</xdr:rowOff>
    </xdr:to>
    <xdr:sp macro="" textlink="">
      <xdr:nvSpPr>
        <xdr:cNvPr id="391" name="楕円 390"/>
        <xdr:cNvSpPr/>
      </xdr:nvSpPr>
      <xdr:spPr>
        <a:xfrm>
          <a:off x="20383500" y="693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127406</xdr:rowOff>
    </xdr:from>
    <xdr:to>
      <xdr:col>111</xdr:col>
      <xdr:colOff>177800</xdr:colOff>
      <xdr:row>40</xdr:row>
      <xdr:rowOff>128321</xdr:rowOff>
    </xdr:to>
    <xdr:cxnSp macro="">
      <xdr:nvCxnSpPr>
        <xdr:cNvPr id="392" name="直線コネクタ 391"/>
        <xdr:cNvCxnSpPr/>
      </xdr:nvCxnSpPr>
      <xdr:spPr>
        <a:xfrm flipV="1">
          <a:off x="20434300" y="698540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78436</xdr:rowOff>
    </xdr:from>
    <xdr:to>
      <xdr:col>102</xdr:col>
      <xdr:colOff>165100</xdr:colOff>
      <xdr:row>41</xdr:row>
      <xdr:rowOff>8586</xdr:rowOff>
    </xdr:to>
    <xdr:sp macro="" textlink="">
      <xdr:nvSpPr>
        <xdr:cNvPr id="393" name="楕円 392"/>
        <xdr:cNvSpPr/>
      </xdr:nvSpPr>
      <xdr:spPr>
        <a:xfrm>
          <a:off x="19494500" y="69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128321</xdr:rowOff>
    </xdr:from>
    <xdr:to>
      <xdr:col>107</xdr:col>
      <xdr:colOff>50800</xdr:colOff>
      <xdr:row>40</xdr:row>
      <xdr:rowOff>129236</xdr:rowOff>
    </xdr:to>
    <xdr:cxnSp macro="">
      <xdr:nvCxnSpPr>
        <xdr:cNvPr id="394" name="直線コネクタ 393"/>
        <xdr:cNvCxnSpPr/>
      </xdr:nvCxnSpPr>
      <xdr:spPr>
        <a:xfrm flipV="1">
          <a:off x="19545300" y="698632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80264</xdr:rowOff>
    </xdr:from>
    <xdr:to>
      <xdr:col>98</xdr:col>
      <xdr:colOff>38100</xdr:colOff>
      <xdr:row>41</xdr:row>
      <xdr:rowOff>10414</xdr:rowOff>
    </xdr:to>
    <xdr:sp macro="" textlink="">
      <xdr:nvSpPr>
        <xdr:cNvPr id="395" name="楕円 394"/>
        <xdr:cNvSpPr/>
      </xdr:nvSpPr>
      <xdr:spPr>
        <a:xfrm>
          <a:off x="18605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129236</xdr:rowOff>
    </xdr:from>
    <xdr:to>
      <xdr:col>102</xdr:col>
      <xdr:colOff>114300</xdr:colOff>
      <xdr:row>40</xdr:row>
      <xdr:rowOff>131064</xdr:rowOff>
    </xdr:to>
    <xdr:cxnSp macro="">
      <xdr:nvCxnSpPr>
        <xdr:cNvPr id="396" name="直線コネクタ 395"/>
        <xdr:cNvCxnSpPr/>
      </xdr:nvCxnSpPr>
      <xdr:spPr>
        <a:xfrm flipV="1">
          <a:off x="18656300" y="6987236"/>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91406</xdr:rowOff>
    </xdr:from>
    <xdr:ext cx="469744" cy="259045"/>
    <xdr:sp macro="" textlink="">
      <xdr:nvSpPr>
        <xdr:cNvPr id="397" name="n_1aveValue【認定こども園・幼稚園・保育所】&#10;一人当たり面積"/>
        <xdr:cNvSpPr txBox="1"/>
      </xdr:nvSpPr>
      <xdr:spPr>
        <a:xfrm>
          <a:off x="21075727" y="660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120667</xdr:rowOff>
    </xdr:from>
    <xdr:ext cx="469744" cy="259045"/>
    <xdr:sp macro="" textlink="">
      <xdr:nvSpPr>
        <xdr:cNvPr id="398" name="n_2aveValue【認定こども園・幼稚園・保育所】&#10;一人当たり面積"/>
        <xdr:cNvSpPr txBox="1"/>
      </xdr:nvSpPr>
      <xdr:spPr>
        <a:xfrm>
          <a:off x="20199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116095</xdr:rowOff>
    </xdr:from>
    <xdr:ext cx="469744" cy="259045"/>
    <xdr:sp macro="" textlink="">
      <xdr:nvSpPr>
        <xdr:cNvPr id="399" name="n_3aveValue【認定こども園・幼稚園・保育所】&#10;一人当たり面積"/>
        <xdr:cNvSpPr txBox="1"/>
      </xdr:nvSpPr>
      <xdr:spPr>
        <a:xfrm>
          <a:off x="19310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129811</xdr:rowOff>
    </xdr:from>
    <xdr:ext cx="469744" cy="259045"/>
    <xdr:sp macro="" textlink="">
      <xdr:nvSpPr>
        <xdr:cNvPr id="400" name="n_4aveValue【認定こども園・幼稚園・保育所】&#10;一人当たり面積"/>
        <xdr:cNvSpPr txBox="1"/>
      </xdr:nvSpPr>
      <xdr:spPr>
        <a:xfrm>
          <a:off x="18421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169333</xdr:rowOff>
    </xdr:from>
    <xdr:ext cx="469744" cy="259045"/>
    <xdr:sp macro="" textlink="">
      <xdr:nvSpPr>
        <xdr:cNvPr id="401" name="n_1mainValue【認定こども園・幼稚園・保育所】&#10;一人当たり面積"/>
        <xdr:cNvSpPr txBox="1"/>
      </xdr:nvSpPr>
      <xdr:spPr>
        <a:xfrm>
          <a:off x="21075727" y="702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170248</xdr:rowOff>
    </xdr:from>
    <xdr:ext cx="469744" cy="259045"/>
    <xdr:sp macro="" textlink="">
      <xdr:nvSpPr>
        <xdr:cNvPr id="402" name="n_2mainValue【認定こども園・幼稚園・保育所】&#10;一人当たり面積"/>
        <xdr:cNvSpPr txBox="1"/>
      </xdr:nvSpPr>
      <xdr:spPr>
        <a:xfrm>
          <a:off x="20199427" y="70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171163</xdr:rowOff>
    </xdr:from>
    <xdr:ext cx="469744" cy="259045"/>
    <xdr:sp macro="" textlink="">
      <xdr:nvSpPr>
        <xdr:cNvPr id="403" name="n_3mainValue【認定こども園・幼稚園・保育所】&#10;一人当たり面積"/>
        <xdr:cNvSpPr txBox="1"/>
      </xdr:nvSpPr>
      <xdr:spPr>
        <a:xfrm>
          <a:off x="19310427" y="7029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1541</xdr:rowOff>
    </xdr:from>
    <xdr:ext cx="469744" cy="259045"/>
    <xdr:sp macro="" textlink="">
      <xdr:nvSpPr>
        <xdr:cNvPr id="404" name="n_4mainValue【認定こども園・幼稚園・保育所】&#10;一人当たり面積"/>
        <xdr:cNvSpPr txBox="1"/>
      </xdr:nvSpPr>
      <xdr:spPr>
        <a:xfrm>
          <a:off x="18421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5" name="テキスト ボックス 4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6" name="直線コネクタ 4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7" name="テキスト ボックス 41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8" name="直線コネクタ 4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9" name="テキスト ボックス 4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0" name="直線コネクタ 4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1" name="テキスト ボックス 4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2" name="直線コネクタ 4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3" name="テキスト ボックス 4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4" name="直線コネクタ 4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5" name="テキスト ボックス 4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6" name="直線コネクタ 4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7" name="テキスト ボックス 42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430" name="直線コネクタ 429"/>
        <xdr:cNvCxnSpPr/>
      </xdr:nvCxnSpPr>
      <xdr:spPr>
        <a:xfrm flipV="1">
          <a:off x="16318864" y="966651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431" name="【学校施設】&#10;有形固定資産減価償却率最小値テキスト"/>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432" name="直線コネクタ 431"/>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433" name="【学校施設】&#10;有形固定資産減価償却率最大値テキスト"/>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434" name="直線コネクタ 433"/>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435" name="【学校施設】&#10;有形固定資産減価償却率平均値テキスト"/>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436" name="フローチャート: 判断 435"/>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153307</xdr:rowOff>
    </xdr:from>
    <xdr:to>
      <xdr:col>81</xdr:col>
      <xdr:colOff>101600</xdr:colOff>
      <xdr:row>61</xdr:row>
      <xdr:rowOff>83457</xdr:rowOff>
    </xdr:to>
    <xdr:sp macro="" textlink="">
      <xdr:nvSpPr>
        <xdr:cNvPr id="437" name="フローチャート: 判断 436"/>
        <xdr:cNvSpPr/>
      </xdr:nvSpPr>
      <xdr:spPr>
        <a:xfrm>
          <a:off x="15430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130447</xdr:rowOff>
    </xdr:from>
    <xdr:to>
      <xdr:col>76</xdr:col>
      <xdr:colOff>165100</xdr:colOff>
      <xdr:row>61</xdr:row>
      <xdr:rowOff>60597</xdr:rowOff>
    </xdr:to>
    <xdr:sp macro="" textlink="">
      <xdr:nvSpPr>
        <xdr:cNvPr id="438" name="フローチャート: 判断 437"/>
        <xdr:cNvSpPr/>
      </xdr:nvSpPr>
      <xdr:spPr>
        <a:xfrm>
          <a:off x="14541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92891</xdr:rowOff>
    </xdr:from>
    <xdr:to>
      <xdr:col>72</xdr:col>
      <xdr:colOff>38100</xdr:colOff>
      <xdr:row>61</xdr:row>
      <xdr:rowOff>23041</xdr:rowOff>
    </xdr:to>
    <xdr:sp macro="" textlink="">
      <xdr:nvSpPr>
        <xdr:cNvPr id="439" name="フローチャート: 判断 438"/>
        <xdr:cNvSpPr/>
      </xdr:nvSpPr>
      <xdr:spPr>
        <a:xfrm>
          <a:off x="13652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87993</xdr:rowOff>
    </xdr:from>
    <xdr:to>
      <xdr:col>67</xdr:col>
      <xdr:colOff>101600</xdr:colOff>
      <xdr:row>61</xdr:row>
      <xdr:rowOff>18143</xdr:rowOff>
    </xdr:to>
    <xdr:sp macro="" textlink="">
      <xdr:nvSpPr>
        <xdr:cNvPr id="440" name="フローチャート: 判断 439"/>
        <xdr:cNvSpPr/>
      </xdr:nvSpPr>
      <xdr:spPr>
        <a:xfrm>
          <a:off x="12763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1" name="テキスト ボックス 4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2" name="テキスト ボックス 4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3" name="テキスト ボックス 4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4" name="テキスト ボックス 4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5" name="テキスト ボックス 4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29210</xdr:rowOff>
    </xdr:from>
    <xdr:to>
      <xdr:col>85</xdr:col>
      <xdr:colOff>177800</xdr:colOff>
      <xdr:row>62</xdr:row>
      <xdr:rowOff>130810</xdr:rowOff>
    </xdr:to>
    <xdr:sp macro="" textlink="">
      <xdr:nvSpPr>
        <xdr:cNvPr id="446" name="楕円 445"/>
        <xdr:cNvSpPr/>
      </xdr:nvSpPr>
      <xdr:spPr>
        <a:xfrm>
          <a:off x="162687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7637</xdr:rowOff>
    </xdr:from>
    <xdr:ext cx="405111" cy="259045"/>
    <xdr:sp macro="" textlink="">
      <xdr:nvSpPr>
        <xdr:cNvPr id="447" name="【学校施設】&#10;有形固定資産減価償却率該当値テキスト"/>
        <xdr:cNvSpPr txBox="1"/>
      </xdr:nvSpPr>
      <xdr:spPr>
        <a:xfrm>
          <a:off x="16357600"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63500</xdr:rowOff>
    </xdr:from>
    <xdr:to>
      <xdr:col>81</xdr:col>
      <xdr:colOff>101600</xdr:colOff>
      <xdr:row>62</xdr:row>
      <xdr:rowOff>165100</xdr:rowOff>
    </xdr:to>
    <xdr:sp macro="" textlink="">
      <xdr:nvSpPr>
        <xdr:cNvPr id="448" name="楕円 447"/>
        <xdr:cNvSpPr/>
      </xdr:nvSpPr>
      <xdr:spPr>
        <a:xfrm>
          <a:off x="15430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80010</xdr:rowOff>
    </xdr:from>
    <xdr:to>
      <xdr:col>85</xdr:col>
      <xdr:colOff>127000</xdr:colOff>
      <xdr:row>62</xdr:row>
      <xdr:rowOff>114300</xdr:rowOff>
    </xdr:to>
    <xdr:cxnSp macro="">
      <xdr:nvCxnSpPr>
        <xdr:cNvPr id="449" name="直線コネクタ 448"/>
        <xdr:cNvCxnSpPr/>
      </xdr:nvCxnSpPr>
      <xdr:spPr>
        <a:xfrm flipV="1">
          <a:off x="15481300" y="107099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30843</xdr:rowOff>
    </xdr:from>
    <xdr:to>
      <xdr:col>76</xdr:col>
      <xdr:colOff>165100</xdr:colOff>
      <xdr:row>62</xdr:row>
      <xdr:rowOff>132443</xdr:rowOff>
    </xdr:to>
    <xdr:sp macro="" textlink="">
      <xdr:nvSpPr>
        <xdr:cNvPr id="450" name="楕円 449"/>
        <xdr:cNvSpPr/>
      </xdr:nvSpPr>
      <xdr:spPr>
        <a:xfrm>
          <a:off x="14541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81643</xdr:rowOff>
    </xdr:from>
    <xdr:to>
      <xdr:col>81</xdr:col>
      <xdr:colOff>50800</xdr:colOff>
      <xdr:row>62</xdr:row>
      <xdr:rowOff>114300</xdr:rowOff>
    </xdr:to>
    <xdr:cxnSp macro="">
      <xdr:nvCxnSpPr>
        <xdr:cNvPr id="451" name="直線コネクタ 450"/>
        <xdr:cNvCxnSpPr/>
      </xdr:nvCxnSpPr>
      <xdr:spPr>
        <a:xfrm>
          <a:off x="14592300" y="1071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104322</xdr:rowOff>
    </xdr:from>
    <xdr:to>
      <xdr:col>72</xdr:col>
      <xdr:colOff>38100</xdr:colOff>
      <xdr:row>63</xdr:row>
      <xdr:rowOff>34472</xdr:rowOff>
    </xdr:to>
    <xdr:sp macro="" textlink="">
      <xdr:nvSpPr>
        <xdr:cNvPr id="452" name="楕円 451"/>
        <xdr:cNvSpPr/>
      </xdr:nvSpPr>
      <xdr:spPr>
        <a:xfrm>
          <a:off x="13652500" y="1073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81643</xdr:rowOff>
    </xdr:from>
    <xdr:to>
      <xdr:col>76</xdr:col>
      <xdr:colOff>114300</xdr:colOff>
      <xdr:row>62</xdr:row>
      <xdr:rowOff>155122</xdr:rowOff>
    </xdr:to>
    <xdr:cxnSp macro="">
      <xdr:nvCxnSpPr>
        <xdr:cNvPr id="453" name="直線コネクタ 452"/>
        <xdr:cNvCxnSpPr/>
      </xdr:nvCxnSpPr>
      <xdr:spPr>
        <a:xfrm flipV="1">
          <a:off x="13703300" y="10711543"/>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112485</xdr:rowOff>
    </xdr:from>
    <xdr:to>
      <xdr:col>67</xdr:col>
      <xdr:colOff>101600</xdr:colOff>
      <xdr:row>63</xdr:row>
      <xdr:rowOff>42635</xdr:rowOff>
    </xdr:to>
    <xdr:sp macro="" textlink="">
      <xdr:nvSpPr>
        <xdr:cNvPr id="454" name="楕円 453"/>
        <xdr:cNvSpPr/>
      </xdr:nvSpPr>
      <xdr:spPr>
        <a:xfrm>
          <a:off x="12763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155122</xdr:rowOff>
    </xdr:from>
    <xdr:to>
      <xdr:col>71</xdr:col>
      <xdr:colOff>177800</xdr:colOff>
      <xdr:row>62</xdr:row>
      <xdr:rowOff>163285</xdr:rowOff>
    </xdr:to>
    <xdr:cxnSp macro="">
      <xdr:nvCxnSpPr>
        <xdr:cNvPr id="455" name="直線コネクタ 454"/>
        <xdr:cNvCxnSpPr/>
      </xdr:nvCxnSpPr>
      <xdr:spPr>
        <a:xfrm flipV="1">
          <a:off x="12814300" y="10785022"/>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99984</xdr:rowOff>
    </xdr:from>
    <xdr:ext cx="405111" cy="259045"/>
    <xdr:sp macro="" textlink="">
      <xdr:nvSpPr>
        <xdr:cNvPr id="456" name="n_1aveValue【学校施設】&#10;有形固定資産減価償却率"/>
        <xdr:cNvSpPr txBox="1"/>
      </xdr:nvSpPr>
      <xdr:spPr>
        <a:xfrm>
          <a:off x="15266044" y="1021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77124</xdr:rowOff>
    </xdr:from>
    <xdr:ext cx="405111" cy="259045"/>
    <xdr:sp macro="" textlink="">
      <xdr:nvSpPr>
        <xdr:cNvPr id="457" name="n_2aveValue【学校施設】&#10;有形固定資産減価償却率"/>
        <xdr:cNvSpPr txBox="1"/>
      </xdr:nvSpPr>
      <xdr:spPr>
        <a:xfrm>
          <a:off x="14389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39568</xdr:rowOff>
    </xdr:from>
    <xdr:ext cx="405111" cy="259045"/>
    <xdr:sp macro="" textlink="">
      <xdr:nvSpPr>
        <xdr:cNvPr id="458" name="n_3aveValue【学校施設】&#10;有形固定資産減価償却率"/>
        <xdr:cNvSpPr txBox="1"/>
      </xdr:nvSpPr>
      <xdr:spPr>
        <a:xfrm>
          <a:off x="13500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34670</xdr:rowOff>
    </xdr:from>
    <xdr:ext cx="405111" cy="259045"/>
    <xdr:sp macro="" textlink="">
      <xdr:nvSpPr>
        <xdr:cNvPr id="459" name="n_4aveValue【学校施設】&#10;有形固定資産減価償却率"/>
        <xdr:cNvSpPr txBox="1"/>
      </xdr:nvSpPr>
      <xdr:spPr>
        <a:xfrm>
          <a:off x="12611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156227</xdr:rowOff>
    </xdr:from>
    <xdr:ext cx="405111" cy="259045"/>
    <xdr:sp macro="" textlink="">
      <xdr:nvSpPr>
        <xdr:cNvPr id="460" name="n_1mainValue【学校施設】&#10;有形固定資産減価償却率"/>
        <xdr:cNvSpPr txBox="1"/>
      </xdr:nvSpPr>
      <xdr:spPr>
        <a:xfrm>
          <a:off x="152660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123570</xdr:rowOff>
    </xdr:from>
    <xdr:ext cx="405111" cy="259045"/>
    <xdr:sp macro="" textlink="">
      <xdr:nvSpPr>
        <xdr:cNvPr id="461" name="n_2mainValue【学校施設】&#10;有形固定資産減価償却率"/>
        <xdr:cNvSpPr txBox="1"/>
      </xdr:nvSpPr>
      <xdr:spPr>
        <a:xfrm>
          <a:off x="143897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25599</xdr:rowOff>
    </xdr:from>
    <xdr:ext cx="405111" cy="259045"/>
    <xdr:sp macro="" textlink="">
      <xdr:nvSpPr>
        <xdr:cNvPr id="462" name="n_3mainValue【学校施設】&#10;有形固定資産減価償却率"/>
        <xdr:cNvSpPr txBox="1"/>
      </xdr:nvSpPr>
      <xdr:spPr>
        <a:xfrm>
          <a:off x="13500744" y="1082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33762</xdr:rowOff>
    </xdr:from>
    <xdr:ext cx="405111" cy="259045"/>
    <xdr:sp macro="" textlink="">
      <xdr:nvSpPr>
        <xdr:cNvPr id="463" name="n_4mainValue【学校施設】&#10;有形固定資産減価償却率"/>
        <xdr:cNvSpPr txBox="1"/>
      </xdr:nvSpPr>
      <xdr:spPr>
        <a:xfrm>
          <a:off x="12611744" y="1083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4" name="正方形/長方形 4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5" name="正方形/長方形 4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6" name="正方形/長方形 4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7" name="正方形/長方形 4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8" name="正方形/長方形 4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9" name="正方形/長方形 4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0" name="正方形/長方形 4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1" name="正方形/長方形 4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2" name="テキスト ボックス 4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3" name="直線コネクタ 4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4" name="直線コネクタ 4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5" name="テキスト ボックス 4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6" name="直線コネクタ 4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7" name="テキスト ボックス 4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8" name="直線コネクタ 4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9" name="テキスト ボックス 4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0" name="直線コネクタ 4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1" name="テキスト ボックス 4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2" name="直線コネクタ 4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3" name="テキスト ボックス 4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4" name="直線コネクタ 4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5" name="テキスト ボックス 4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487" name="直線コネクタ 486"/>
        <xdr:cNvCxnSpPr/>
      </xdr:nvCxnSpPr>
      <xdr:spPr>
        <a:xfrm flipV="1">
          <a:off x="22160864" y="9701974"/>
          <a:ext cx="0" cy="116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488" name="【学校施設】&#10;一人当たり面積最小値テキスト"/>
        <xdr:cNvSpPr txBox="1"/>
      </xdr:nvSpPr>
      <xdr:spPr>
        <a:xfrm>
          <a:off x="22199600"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489" name="直線コネクタ 488"/>
        <xdr:cNvCxnSpPr/>
      </xdr:nvCxnSpPr>
      <xdr:spPr>
        <a:xfrm>
          <a:off x="22072600" y="1087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490" name="【学校施設】&#10;一人当たり面積最大値テキスト"/>
        <xdr:cNvSpPr txBox="1"/>
      </xdr:nvSpPr>
      <xdr:spPr>
        <a:xfrm>
          <a:off x="22199600" y="94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491" name="直線コネクタ 490"/>
        <xdr:cNvCxnSpPr/>
      </xdr:nvCxnSpPr>
      <xdr:spPr>
        <a:xfrm>
          <a:off x="22072600" y="970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101046</xdr:rowOff>
    </xdr:from>
    <xdr:ext cx="469744" cy="259045"/>
    <xdr:sp macro="" textlink="">
      <xdr:nvSpPr>
        <xdr:cNvPr id="492" name="【学校施設】&#10;一人当たり面積平均値テキスト"/>
        <xdr:cNvSpPr txBox="1"/>
      </xdr:nvSpPr>
      <xdr:spPr>
        <a:xfrm>
          <a:off x="22199600" y="10388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493" name="フローチャート: 判断 492"/>
        <xdr:cNvSpPr/>
      </xdr:nvSpPr>
      <xdr:spPr>
        <a:xfrm>
          <a:off x="22110700" y="1053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91694</xdr:rowOff>
    </xdr:from>
    <xdr:to>
      <xdr:col>112</xdr:col>
      <xdr:colOff>38100</xdr:colOff>
      <xdr:row>62</xdr:row>
      <xdr:rowOff>21844</xdr:rowOff>
    </xdr:to>
    <xdr:sp macro="" textlink="">
      <xdr:nvSpPr>
        <xdr:cNvPr id="494" name="フローチャート: 判断 493"/>
        <xdr:cNvSpPr/>
      </xdr:nvSpPr>
      <xdr:spPr>
        <a:xfrm>
          <a:off x="21272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108077</xdr:rowOff>
    </xdr:from>
    <xdr:to>
      <xdr:col>107</xdr:col>
      <xdr:colOff>101600</xdr:colOff>
      <xdr:row>62</xdr:row>
      <xdr:rowOff>38227</xdr:rowOff>
    </xdr:to>
    <xdr:sp macro="" textlink="">
      <xdr:nvSpPr>
        <xdr:cNvPr id="495" name="フローチャート: 判断 494"/>
        <xdr:cNvSpPr/>
      </xdr:nvSpPr>
      <xdr:spPr>
        <a:xfrm>
          <a:off x="20383500" y="1056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90360</xdr:rowOff>
    </xdr:from>
    <xdr:to>
      <xdr:col>102</xdr:col>
      <xdr:colOff>165100</xdr:colOff>
      <xdr:row>62</xdr:row>
      <xdr:rowOff>20510</xdr:rowOff>
    </xdr:to>
    <xdr:sp macro="" textlink="">
      <xdr:nvSpPr>
        <xdr:cNvPr id="496" name="フローチャート: 判断 495"/>
        <xdr:cNvSpPr/>
      </xdr:nvSpPr>
      <xdr:spPr>
        <a:xfrm>
          <a:off x="19494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95123</xdr:rowOff>
    </xdr:from>
    <xdr:to>
      <xdr:col>98</xdr:col>
      <xdr:colOff>38100</xdr:colOff>
      <xdr:row>62</xdr:row>
      <xdr:rowOff>25273</xdr:rowOff>
    </xdr:to>
    <xdr:sp macro="" textlink="">
      <xdr:nvSpPr>
        <xdr:cNvPr id="497" name="フローチャート: 判断 496"/>
        <xdr:cNvSpPr/>
      </xdr:nvSpPr>
      <xdr:spPr>
        <a:xfrm>
          <a:off x="18605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8" name="テキスト ボックス 4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9" name="テキスト ボックス 4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0" name="テキスト ボックス 4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1" name="テキスト ボックス 5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2" name="テキスト ボックス 5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27495</xdr:rowOff>
    </xdr:from>
    <xdr:to>
      <xdr:col>116</xdr:col>
      <xdr:colOff>114300</xdr:colOff>
      <xdr:row>62</xdr:row>
      <xdr:rowOff>129095</xdr:rowOff>
    </xdr:to>
    <xdr:sp macro="" textlink="">
      <xdr:nvSpPr>
        <xdr:cNvPr id="503" name="楕円 502"/>
        <xdr:cNvSpPr/>
      </xdr:nvSpPr>
      <xdr:spPr>
        <a:xfrm>
          <a:off x="22110700" y="1065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5922</xdr:rowOff>
    </xdr:from>
    <xdr:ext cx="469744" cy="259045"/>
    <xdr:sp macro="" textlink="">
      <xdr:nvSpPr>
        <xdr:cNvPr id="504" name="【学校施設】&#10;一人当たり面積該当値テキスト"/>
        <xdr:cNvSpPr txBox="1"/>
      </xdr:nvSpPr>
      <xdr:spPr>
        <a:xfrm>
          <a:off x="22199600" y="1063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33972</xdr:rowOff>
    </xdr:from>
    <xdr:to>
      <xdr:col>112</xdr:col>
      <xdr:colOff>38100</xdr:colOff>
      <xdr:row>62</xdr:row>
      <xdr:rowOff>135572</xdr:rowOff>
    </xdr:to>
    <xdr:sp macro="" textlink="">
      <xdr:nvSpPr>
        <xdr:cNvPr id="505" name="楕円 504"/>
        <xdr:cNvSpPr/>
      </xdr:nvSpPr>
      <xdr:spPr>
        <a:xfrm>
          <a:off x="21272500" y="1066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78295</xdr:rowOff>
    </xdr:from>
    <xdr:to>
      <xdr:col>116</xdr:col>
      <xdr:colOff>63500</xdr:colOff>
      <xdr:row>62</xdr:row>
      <xdr:rowOff>84772</xdr:rowOff>
    </xdr:to>
    <xdr:cxnSp macro="">
      <xdr:nvCxnSpPr>
        <xdr:cNvPr id="506" name="直線コネクタ 505"/>
        <xdr:cNvCxnSpPr/>
      </xdr:nvCxnSpPr>
      <xdr:spPr>
        <a:xfrm flipV="1">
          <a:off x="21323300" y="10708195"/>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35687</xdr:rowOff>
    </xdr:from>
    <xdr:to>
      <xdr:col>107</xdr:col>
      <xdr:colOff>101600</xdr:colOff>
      <xdr:row>62</xdr:row>
      <xdr:rowOff>137287</xdr:rowOff>
    </xdr:to>
    <xdr:sp macro="" textlink="">
      <xdr:nvSpPr>
        <xdr:cNvPr id="507" name="楕円 506"/>
        <xdr:cNvSpPr/>
      </xdr:nvSpPr>
      <xdr:spPr>
        <a:xfrm>
          <a:off x="20383500" y="1066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84772</xdr:rowOff>
    </xdr:from>
    <xdr:to>
      <xdr:col>111</xdr:col>
      <xdr:colOff>177800</xdr:colOff>
      <xdr:row>62</xdr:row>
      <xdr:rowOff>86487</xdr:rowOff>
    </xdr:to>
    <xdr:cxnSp macro="">
      <xdr:nvCxnSpPr>
        <xdr:cNvPr id="508" name="直線コネクタ 507"/>
        <xdr:cNvCxnSpPr/>
      </xdr:nvCxnSpPr>
      <xdr:spPr>
        <a:xfrm flipV="1">
          <a:off x="20434300" y="10714672"/>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38354</xdr:rowOff>
    </xdr:from>
    <xdr:to>
      <xdr:col>102</xdr:col>
      <xdr:colOff>165100</xdr:colOff>
      <xdr:row>62</xdr:row>
      <xdr:rowOff>139954</xdr:rowOff>
    </xdr:to>
    <xdr:sp macro="" textlink="">
      <xdr:nvSpPr>
        <xdr:cNvPr id="509" name="楕円 508"/>
        <xdr:cNvSpPr/>
      </xdr:nvSpPr>
      <xdr:spPr>
        <a:xfrm>
          <a:off x="19494500" y="1066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86487</xdr:rowOff>
    </xdr:from>
    <xdr:to>
      <xdr:col>107</xdr:col>
      <xdr:colOff>50800</xdr:colOff>
      <xdr:row>62</xdr:row>
      <xdr:rowOff>89154</xdr:rowOff>
    </xdr:to>
    <xdr:cxnSp macro="">
      <xdr:nvCxnSpPr>
        <xdr:cNvPr id="510" name="直線コネクタ 509"/>
        <xdr:cNvCxnSpPr/>
      </xdr:nvCxnSpPr>
      <xdr:spPr>
        <a:xfrm flipV="1">
          <a:off x="19545300" y="1071638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40640</xdr:rowOff>
    </xdr:from>
    <xdr:to>
      <xdr:col>98</xdr:col>
      <xdr:colOff>38100</xdr:colOff>
      <xdr:row>62</xdr:row>
      <xdr:rowOff>142240</xdr:rowOff>
    </xdr:to>
    <xdr:sp macro="" textlink="">
      <xdr:nvSpPr>
        <xdr:cNvPr id="511" name="楕円 510"/>
        <xdr:cNvSpPr/>
      </xdr:nvSpPr>
      <xdr:spPr>
        <a:xfrm>
          <a:off x="18605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89154</xdr:rowOff>
    </xdr:from>
    <xdr:to>
      <xdr:col>102</xdr:col>
      <xdr:colOff>114300</xdr:colOff>
      <xdr:row>62</xdr:row>
      <xdr:rowOff>91440</xdr:rowOff>
    </xdr:to>
    <xdr:cxnSp macro="">
      <xdr:nvCxnSpPr>
        <xdr:cNvPr id="512" name="直線コネクタ 511"/>
        <xdr:cNvCxnSpPr/>
      </xdr:nvCxnSpPr>
      <xdr:spPr>
        <a:xfrm flipV="1">
          <a:off x="18656300" y="1071905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38371</xdr:rowOff>
    </xdr:from>
    <xdr:ext cx="469744" cy="259045"/>
    <xdr:sp macro="" textlink="">
      <xdr:nvSpPr>
        <xdr:cNvPr id="513" name="n_1aveValue【学校施設】&#10;一人当たり面積"/>
        <xdr:cNvSpPr txBox="1"/>
      </xdr:nvSpPr>
      <xdr:spPr>
        <a:xfrm>
          <a:off x="21075727" y="1032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54754</xdr:rowOff>
    </xdr:from>
    <xdr:ext cx="469744" cy="259045"/>
    <xdr:sp macro="" textlink="">
      <xdr:nvSpPr>
        <xdr:cNvPr id="514" name="n_2aveValue【学校施設】&#10;一人当たり面積"/>
        <xdr:cNvSpPr txBox="1"/>
      </xdr:nvSpPr>
      <xdr:spPr>
        <a:xfrm>
          <a:off x="20199427" y="1034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37037</xdr:rowOff>
    </xdr:from>
    <xdr:ext cx="469744" cy="259045"/>
    <xdr:sp macro="" textlink="">
      <xdr:nvSpPr>
        <xdr:cNvPr id="515" name="n_3aveValue【学校施設】&#10;一人当たり面積"/>
        <xdr:cNvSpPr txBox="1"/>
      </xdr:nvSpPr>
      <xdr:spPr>
        <a:xfrm>
          <a:off x="19310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41800</xdr:rowOff>
    </xdr:from>
    <xdr:ext cx="469744" cy="259045"/>
    <xdr:sp macro="" textlink="">
      <xdr:nvSpPr>
        <xdr:cNvPr id="516" name="n_4aveValue【学校施設】&#10;一人当たり面積"/>
        <xdr:cNvSpPr txBox="1"/>
      </xdr:nvSpPr>
      <xdr:spPr>
        <a:xfrm>
          <a:off x="18421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126699</xdr:rowOff>
    </xdr:from>
    <xdr:ext cx="469744" cy="259045"/>
    <xdr:sp macro="" textlink="">
      <xdr:nvSpPr>
        <xdr:cNvPr id="517" name="n_1mainValue【学校施設】&#10;一人当たり面積"/>
        <xdr:cNvSpPr txBox="1"/>
      </xdr:nvSpPr>
      <xdr:spPr>
        <a:xfrm>
          <a:off x="21075727" y="1075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128414</xdr:rowOff>
    </xdr:from>
    <xdr:ext cx="469744" cy="259045"/>
    <xdr:sp macro="" textlink="">
      <xdr:nvSpPr>
        <xdr:cNvPr id="518" name="n_2mainValue【学校施設】&#10;一人当たり面積"/>
        <xdr:cNvSpPr txBox="1"/>
      </xdr:nvSpPr>
      <xdr:spPr>
        <a:xfrm>
          <a:off x="20199427" y="1075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131081</xdr:rowOff>
    </xdr:from>
    <xdr:ext cx="469744" cy="259045"/>
    <xdr:sp macro="" textlink="">
      <xdr:nvSpPr>
        <xdr:cNvPr id="519" name="n_3mainValue【学校施設】&#10;一人当たり面積"/>
        <xdr:cNvSpPr txBox="1"/>
      </xdr:nvSpPr>
      <xdr:spPr>
        <a:xfrm>
          <a:off x="19310427" y="1076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133367</xdr:rowOff>
    </xdr:from>
    <xdr:ext cx="469744" cy="259045"/>
    <xdr:sp macro="" textlink="">
      <xdr:nvSpPr>
        <xdr:cNvPr id="520" name="n_4mainValue【学校施設】&#10;一人当たり面積"/>
        <xdr:cNvSpPr txBox="1"/>
      </xdr:nvSpPr>
      <xdr:spPr>
        <a:xfrm>
          <a:off x="18421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1" name="正方形/長方形 5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2" name="正方形/長方形 5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3" name="正方形/長方形 5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4" name="正方形/長方形 5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5" name="正方形/長方形 5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6" name="正方形/長方形 5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7" name="正方形/長方形 5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正方形/長方形 5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9" name="正方形/長方形 5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0" name="正方形/長方形 5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1" name="正方形/長方形 5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2" name="正方形/長方形 5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3" name="正方形/長方形 5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4" name="正方形/長方形 5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5" name="正方形/長方形 5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6" name="正方形/長方形 53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7" name="正方形/長方形 5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8" name="正方形/長方形 5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9" name="正方形/長方形 5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0" name="正方形/長方形 5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1" name="正方形/長方形 5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2" name="正方形/長方形 5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3" name="正方形/長方形 5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4" name="正方形/長方形 54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45" name="正方形/長方形 5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6" name="正方形/長方形 5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7" name="正方形/長方形 5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8" name="正方形/長方形 5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9" name="正方形/長方形 5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0" name="正方形/長方形 5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1" name="正方形/長方形 5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2" name="正方形/長方形 55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53" name="正方形/長方形 5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4" name="正方形/長方形 5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5" name="テキスト ボックス 5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当町の施設に関しては、保育園が令和元年度に認定こども園へ移行したが改修等は行っていないため減価償却率は増加していると思われる。そのため平成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同様に類似団体と比較しても償却率は高い傾向にある。小中学校施設については、改修等により償却率は低下しているが類似団体と比べ償却率はかなり高い状況にあり、今後、老朽化により更なる修繕等が考えられる。また、こども園・小中ともに一人あたりの面積は他団体より低く、より良い教育環境づくりのためには検討の必要も考えられる。　公営住宅に関しては、建築されてからの年数等から今後も修繕等が増加する可能性が高く見込まれ、一人あたりの面積も類似団体等より、多くなっている。ニーズを把握し、住宅の要求状況を踏まえ、民間への移行などにより施設を減らすなどの検討が必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奈良県安堵町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7,268
7,055
4.31
4,385,905
4,229,708
146,532
2,386,705
2,920,739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49530</xdr:rowOff>
    </xdr:from>
    <xdr:to>
      <xdr:col>24</xdr:col>
      <xdr:colOff>62865</xdr:colOff>
      <xdr:row>64</xdr:row>
      <xdr:rowOff>76200</xdr:rowOff>
    </xdr:to>
    <xdr:cxnSp macro="">
      <xdr:nvCxnSpPr>
        <xdr:cNvPr id="73" name="直線コネクタ 72"/>
        <xdr:cNvCxnSpPr/>
      </xdr:nvCxnSpPr>
      <xdr:spPr>
        <a:xfrm flipV="1">
          <a:off x="4634865" y="98221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167657</xdr:rowOff>
    </xdr:from>
    <xdr:ext cx="405111" cy="259045"/>
    <xdr:sp macro="" textlink="">
      <xdr:nvSpPr>
        <xdr:cNvPr id="76" name="【体育館・プール】&#10;有形固定資産減価償却率最大値テキスト"/>
        <xdr:cNvSpPr txBox="1"/>
      </xdr:nvSpPr>
      <xdr:spPr>
        <a:xfrm>
          <a:off x="4673600" y="9597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49530</xdr:rowOff>
    </xdr:from>
    <xdr:to>
      <xdr:col>24</xdr:col>
      <xdr:colOff>152400</xdr:colOff>
      <xdr:row>57</xdr:row>
      <xdr:rowOff>49530</xdr:rowOff>
    </xdr:to>
    <xdr:cxnSp macro="">
      <xdr:nvCxnSpPr>
        <xdr:cNvPr id="77" name="直線コネクタ 76"/>
        <xdr:cNvCxnSpPr/>
      </xdr:nvCxnSpPr>
      <xdr:spPr>
        <a:xfrm>
          <a:off x="4546600" y="982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43832</xdr:rowOff>
    </xdr:from>
    <xdr:ext cx="405111" cy="259045"/>
    <xdr:sp macro="" textlink="">
      <xdr:nvSpPr>
        <xdr:cNvPr id="78" name="【体育館・プール】&#10;有形固定資産減価償却率平均値テキスト"/>
        <xdr:cNvSpPr txBox="1"/>
      </xdr:nvSpPr>
      <xdr:spPr>
        <a:xfrm>
          <a:off x="4673600" y="1033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65405</xdr:rowOff>
    </xdr:from>
    <xdr:to>
      <xdr:col>24</xdr:col>
      <xdr:colOff>114300</xdr:colOff>
      <xdr:row>60</xdr:row>
      <xdr:rowOff>167005</xdr:rowOff>
    </xdr:to>
    <xdr:sp macro="" textlink="">
      <xdr:nvSpPr>
        <xdr:cNvPr id="79" name="フローチャート: 判断 78"/>
        <xdr:cNvSpPr/>
      </xdr:nvSpPr>
      <xdr:spPr>
        <a:xfrm>
          <a:off x="4584700" y="1035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80" name="フローチャート: 判断 79"/>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55880</xdr:rowOff>
    </xdr:from>
    <xdr:to>
      <xdr:col>15</xdr:col>
      <xdr:colOff>101600</xdr:colOff>
      <xdr:row>60</xdr:row>
      <xdr:rowOff>157480</xdr:rowOff>
    </xdr:to>
    <xdr:sp macro="" textlink="">
      <xdr:nvSpPr>
        <xdr:cNvPr id="81" name="フローチャート: 判断 80"/>
        <xdr:cNvSpPr/>
      </xdr:nvSpPr>
      <xdr:spPr>
        <a:xfrm>
          <a:off x="2857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151130</xdr:rowOff>
    </xdr:from>
    <xdr:to>
      <xdr:col>10</xdr:col>
      <xdr:colOff>165100</xdr:colOff>
      <xdr:row>60</xdr:row>
      <xdr:rowOff>81280</xdr:rowOff>
    </xdr:to>
    <xdr:sp macro="" textlink="">
      <xdr:nvSpPr>
        <xdr:cNvPr id="82" name="フローチャート: 判断 81"/>
        <xdr:cNvSpPr/>
      </xdr:nvSpPr>
      <xdr:spPr>
        <a:xfrm>
          <a:off x="1968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101600</xdr:rowOff>
    </xdr:from>
    <xdr:to>
      <xdr:col>6</xdr:col>
      <xdr:colOff>38100</xdr:colOff>
      <xdr:row>60</xdr:row>
      <xdr:rowOff>31750</xdr:rowOff>
    </xdr:to>
    <xdr:sp macro="" textlink="">
      <xdr:nvSpPr>
        <xdr:cNvPr id="83" name="フローチャート: 判断 82"/>
        <xdr:cNvSpPr/>
      </xdr:nvSpPr>
      <xdr:spPr>
        <a:xfrm>
          <a:off x="1079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103505</xdr:rowOff>
    </xdr:from>
    <xdr:to>
      <xdr:col>24</xdr:col>
      <xdr:colOff>114300</xdr:colOff>
      <xdr:row>58</xdr:row>
      <xdr:rowOff>33655</xdr:rowOff>
    </xdr:to>
    <xdr:sp macro="" textlink="">
      <xdr:nvSpPr>
        <xdr:cNvPr id="89" name="楕円 88"/>
        <xdr:cNvSpPr/>
      </xdr:nvSpPr>
      <xdr:spPr>
        <a:xfrm>
          <a:off x="45847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18432</xdr:rowOff>
    </xdr:from>
    <xdr:ext cx="405111" cy="259045"/>
    <xdr:sp macro="" textlink="">
      <xdr:nvSpPr>
        <xdr:cNvPr id="90" name="【体育館・プール】&#10;有形固定資産減価償却率該当値テキスト"/>
        <xdr:cNvSpPr txBox="1"/>
      </xdr:nvSpPr>
      <xdr:spPr>
        <a:xfrm>
          <a:off x="4673600" y="9791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78740</xdr:rowOff>
    </xdr:from>
    <xdr:to>
      <xdr:col>20</xdr:col>
      <xdr:colOff>38100</xdr:colOff>
      <xdr:row>58</xdr:row>
      <xdr:rowOff>8890</xdr:rowOff>
    </xdr:to>
    <xdr:sp macro="" textlink="">
      <xdr:nvSpPr>
        <xdr:cNvPr id="91" name="楕円 90"/>
        <xdr:cNvSpPr/>
      </xdr:nvSpPr>
      <xdr:spPr>
        <a:xfrm>
          <a:off x="37465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129540</xdr:rowOff>
    </xdr:from>
    <xdr:to>
      <xdr:col>24</xdr:col>
      <xdr:colOff>63500</xdr:colOff>
      <xdr:row>57</xdr:row>
      <xdr:rowOff>154305</xdr:rowOff>
    </xdr:to>
    <xdr:cxnSp macro="">
      <xdr:nvCxnSpPr>
        <xdr:cNvPr id="92" name="直線コネクタ 91"/>
        <xdr:cNvCxnSpPr/>
      </xdr:nvCxnSpPr>
      <xdr:spPr>
        <a:xfrm>
          <a:off x="3797300" y="990219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36830</xdr:rowOff>
    </xdr:from>
    <xdr:to>
      <xdr:col>15</xdr:col>
      <xdr:colOff>101600</xdr:colOff>
      <xdr:row>57</xdr:row>
      <xdr:rowOff>138430</xdr:rowOff>
    </xdr:to>
    <xdr:sp macro="" textlink="">
      <xdr:nvSpPr>
        <xdr:cNvPr id="93" name="楕円 92"/>
        <xdr:cNvSpPr/>
      </xdr:nvSpPr>
      <xdr:spPr>
        <a:xfrm>
          <a:off x="28575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87630</xdr:rowOff>
    </xdr:from>
    <xdr:to>
      <xdr:col>19</xdr:col>
      <xdr:colOff>177800</xdr:colOff>
      <xdr:row>57</xdr:row>
      <xdr:rowOff>129540</xdr:rowOff>
    </xdr:to>
    <xdr:cxnSp macro="">
      <xdr:nvCxnSpPr>
        <xdr:cNvPr id="94" name="直線コネクタ 93"/>
        <xdr:cNvCxnSpPr/>
      </xdr:nvCxnSpPr>
      <xdr:spPr>
        <a:xfrm>
          <a:off x="2908300" y="98602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166370</xdr:rowOff>
    </xdr:from>
    <xdr:to>
      <xdr:col>10</xdr:col>
      <xdr:colOff>165100</xdr:colOff>
      <xdr:row>57</xdr:row>
      <xdr:rowOff>96520</xdr:rowOff>
    </xdr:to>
    <xdr:sp macro="" textlink="">
      <xdr:nvSpPr>
        <xdr:cNvPr id="95" name="楕円 94"/>
        <xdr:cNvSpPr/>
      </xdr:nvSpPr>
      <xdr:spPr>
        <a:xfrm>
          <a:off x="19685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45720</xdr:rowOff>
    </xdr:from>
    <xdr:to>
      <xdr:col>15</xdr:col>
      <xdr:colOff>50800</xdr:colOff>
      <xdr:row>57</xdr:row>
      <xdr:rowOff>87630</xdr:rowOff>
    </xdr:to>
    <xdr:cxnSp macro="">
      <xdr:nvCxnSpPr>
        <xdr:cNvPr id="96" name="直線コネクタ 95"/>
        <xdr:cNvCxnSpPr/>
      </xdr:nvCxnSpPr>
      <xdr:spPr>
        <a:xfrm>
          <a:off x="2019300" y="98183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124460</xdr:rowOff>
    </xdr:from>
    <xdr:to>
      <xdr:col>6</xdr:col>
      <xdr:colOff>38100</xdr:colOff>
      <xdr:row>57</xdr:row>
      <xdr:rowOff>54610</xdr:rowOff>
    </xdr:to>
    <xdr:sp macro="" textlink="">
      <xdr:nvSpPr>
        <xdr:cNvPr id="97" name="楕円 96"/>
        <xdr:cNvSpPr/>
      </xdr:nvSpPr>
      <xdr:spPr>
        <a:xfrm>
          <a:off x="10795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3810</xdr:rowOff>
    </xdr:from>
    <xdr:to>
      <xdr:col>10</xdr:col>
      <xdr:colOff>114300</xdr:colOff>
      <xdr:row>57</xdr:row>
      <xdr:rowOff>45720</xdr:rowOff>
    </xdr:to>
    <xdr:cxnSp macro="">
      <xdr:nvCxnSpPr>
        <xdr:cNvPr id="98" name="直線コネクタ 97"/>
        <xdr:cNvCxnSpPr/>
      </xdr:nvCxnSpPr>
      <xdr:spPr>
        <a:xfrm>
          <a:off x="1130300" y="97764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156227</xdr:rowOff>
    </xdr:from>
    <xdr:ext cx="405111" cy="259045"/>
    <xdr:sp macro="" textlink="">
      <xdr:nvSpPr>
        <xdr:cNvPr id="99" name="n_1aveValue【体育館・プール】&#10;有形固定資産減価償却率"/>
        <xdr:cNvSpPr txBox="1"/>
      </xdr:nvSpPr>
      <xdr:spPr>
        <a:xfrm>
          <a:off x="3582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148607</xdr:rowOff>
    </xdr:from>
    <xdr:ext cx="405111" cy="259045"/>
    <xdr:sp macro="" textlink="">
      <xdr:nvSpPr>
        <xdr:cNvPr id="100" name="n_2aveValue【体育館・プール】&#10;有形固定資産減価償却率"/>
        <xdr:cNvSpPr txBox="1"/>
      </xdr:nvSpPr>
      <xdr:spPr>
        <a:xfrm>
          <a:off x="2705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72407</xdr:rowOff>
    </xdr:from>
    <xdr:ext cx="405111" cy="259045"/>
    <xdr:sp macro="" textlink="">
      <xdr:nvSpPr>
        <xdr:cNvPr id="101" name="n_3aveValue【体育館・プール】&#10;有形固定資産減価償却率"/>
        <xdr:cNvSpPr txBox="1"/>
      </xdr:nvSpPr>
      <xdr:spPr>
        <a:xfrm>
          <a:off x="1816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22877</xdr:rowOff>
    </xdr:from>
    <xdr:ext cx="405111" cy="259045"/>
    <xdr:sp macro="" textlink="">
      <xdr:nvSpPr>
        <xdr:cNvPr id="102" name="n_4aveValue【体育館・プール】&#10;有形固定資産減価償却率"/>
        <xdr:cNvSpPr txBox="1"/>
      </xdr:nvSpPr>
      <xdr:spPr>
        <a:xfrm>
          <a:off x="927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25417</xdr:rowOff>
    </xdr:from>
    <xdr:ext cx="405111" cy="259045"/>
    <xdr:sp macro="" textlink="">
      <xdr:nvSpPr>
        <xdr:cNvPr id="103" name="n_1mainValue【体育館・プール】&#10;有形固定資産減価償却率"/>
        <xdr:cNvSpPr txBox="1"/>
      </xdr:nvSpPr>
      <xdr:spPr>
        <a:xfrm>
          <a:off x="3582044"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154957</xdr:rowOff>
    </xdr:from>
    <xdr:ext cx="405111" cy="259045"/>
    <xdr:sp macro="" textlink="">
      <xdr:nvSpPr>
        <xdr:cNvPr id="104" name="n_2mainValue【体育館・プール】&#10;有形固定資産減価償却率"/>
        <xdr:cNvSpPr txBox="1"/>
      </xdr:nvSpPr>
      <xdr:spPr>
        <a:xfrm>
          <a:off x="270574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113047</xdr:rowOff>
    </xdr:from>
    <xdr:ext cx="405111" cy="259045"/>
    <xdr:sp macro="" textlink="">
      <xdr:nvSpPr>
        <xdr:cNvPr id="105" name="n_3mainValue【体育館・プール】&#10;有形固定資産減価償却率"/>
        <xdr:cNvSpPr txBox="1"/>
      </xdr:nvSpPr>
      <xdr:spPr>
        <a:xfrm>
          <a:off x="1816744" y="954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71137</xdr:rowOff>
    </xdr:from>
    <xdr:ext cx="405111" cy="259045"/>
    <xdr:sp macro="" textlink="">
      <xdr:nvSpPr>
        <xdr:cNvPr id="106" name="n_4mainValue【体育館・プール】&#10;有形固定資産減価償却率"/>
        <xdr:cNvSpPr txBox="1"/>
      </xdr:nvSpPr>
      <xdr:spPr>
        <a:xfrm>
          <a:off x="927744" y="950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18288</xdr:rowOff>
    </xdr:from>
    <xdr:to>
      <xdr:col>54</xdr:col>
      <xdr:colOff>189865</xdr:colOff>
      <xdr:row>64</xdr:row>
      <xdr:rowOff>75057</xdr:rowOff>
    </xdr:to>
    <xdr:cxnSp macro="">
      <xdr:nvCxnSpPr>
        <xdr:cNvPr id="130" name="直線コネクタ 129"/>
        <xdr:cNvCxnSpPr/>
      </xdr:nvCxnSpPr>
      <xdr:spPr>
        <a:xfrm flipV="1">
          <a:off x="10476865" y="9790938"/>
          <a:ext cx="0" cy="1256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78884</xdr:rowOff>
    </xdr:from>
    <xdr:ext cx="469744" cy="259045"/>
    <xdr:sp macro="" textlink="">
      <xdr:nvSpPr>
        <xdr:cNvPr id="131" name="【体育館・プール】&#10;一人当たり面積最小値テキスト"/>
        <xdr:cNvSpPr txBox="1"/>
      </xdr:nvSpPr>
      <xdr:spPr>
        <a:xfrm>
          <a:off x="10515600" y="110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75057</xdr:rowOff>
    </xdr:from>
    <xdr:to>
      <xdr:col>55</xdr:col>
      <xdr:colOff>88900</xdr:colOff>
      <xdr:row>64</xdr:row>
      <xdr:rowOff>75057</xdr:rowOff>
    </xdr:to>
    <xdr:cxnSp macro="">
      <xdr:nvCxnSpPr>
        <xdr:cNvPr id="132" name="直線コネクタ 131"/>
        <xdr:cNvCxnSpPr/>
      </xdr:nvCxnSpPr>
      <xdr:spPr>
        <a:xfrm>
          <a:off x="10388600" y="110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136415</xdr:rowOff>
    </xdr:from>
    <xdr:ext cx="469744" cy="259045"/>
    <xdr:sp macro="" textlink="">
      <xdr:nvSpPr>
        <xdr:cNvPr id="133" name="【体育館・プール】&#10;一人当たり面積最大値テキスト"/>
        <xdr:cNvSpPr txBox="1"/>
      </xdr:nvSpPr>
      <xdr:spPr>
        <a:xfrm>
          <a:off x="105156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18288</xdr:rowOff>
    </xdr:from>
    <xdr:to>
      <xdr:col>55</xdr:col>
      <xdr:colOff>88900</xdr:colOff>
      <xdr:row>57</xdr:row>
      <xdr:rowOff>18288</xdr:rowOff>
    </xdr:to>
    <xdr:cxnSp macro="">
      <xdr:nvCxnSpPr>
        <xdr:cNvPr id="134" name="直線コネクタ 133"/>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17416</xdr:rowOff>
    </xdr:from>
    <xdr:ext cx="469744" cy="259045"/>
    <xdr:sp macro="" textlink="">
      <xdr:nvSpPr>
        <xdr:cNvPr id="135" name="【体育館・プール】&#10;一人当たり面積平均値テキスト"/>
        <xdr:cNvSpPr txBox="1"/>
      </xdr:nvSpPr>
      <xdr:spPr>
        <a:xfrm>
          <a:off x="10515600" y="10647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165989</xdr:rowOff>
    </xdr:from>
    <xdr:to>
      <xdr:col>55</xdr:col>
      <xdr:colOff>50800</xdr:colOff>
      <xdr:row>63</xdr:row>
      <xdr:rowOff>96139</xdr:rowOff>
    </xdr:to>
    <xdr:sp macro="" textlink="">
      <xdr:nvSpPr>
        <xdr:cNvPr id="136" name="フローチャート: 判断 135"/>
        <xdr:cNvSpPr/>
      </xdr:nvSpPr>
      <xdr:spPr>
        <a:xfrm>
          <a:off x="104267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130937</xdr:rowOff>
    </xdr:from>
    <xdr:to>
      <xdr:col>50</xdr:col>
      <xdr:colOff>165100</xdr:colOff>
      <xdr:row>63</xdr:row>
      <xdr:rowOff>61087</xdr:rowOff>
    </xdr:to>
    <xdr:sp macro="" textlink="">
      <xdr:nvSpPr>
        <xdr:cNvPr id="137" name="フローチャート: 判断 136"/>
        <xdr:cNvSpPr/>
      </xdr:nvSpPr>
      <xdr:spPr>
        <a:xfrm>
          <a:off x="9588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127508</xdr:rowOff>
    </xdr:from>
    <xdr:to>
      <xdr:col>46</xdr:col>
      <xdr:colOff>38100</xdr:colOff>
      <xdr:row>63</xdr:row>
      <xdr:rowOff>57658</xdr:rowOff>
    </xdr:to>
    <xdr:sp macro="" textlink="">
      <xdr:nvSpPr>
        <xdr:cNvPr id="138" name="フローチャート: 判断 137"/>
        <xdr:cNvSpPr/>
      </xdr:nvSpPr>
      <xdr:spPr>
        <a:xfrm>
          <a:off x="8699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82931</xdr:rowOff>
    </xdr:from>
    <xdr:to>
      <xdr:col>41</xdr:col>
      <xdr:colOff>101600</xdr:colOff>
      <xdr:row>63</xdr:row>
      <xdr:rowOff>13081</xdr:rowOff>
    </xdr:to>
    <xdr:sp macro="" textlink="">
      <xdr:nvSpPr>
        <xdr:cNvPr id="139" name="フローチャート: 判断 138"/>
        <xdr:cNvSpPr/>
      </xdr:nvSpPr>
      <xdr:spPr>
        <a:xfrm>
          <a:off x="7810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163703</xdr:rowOff>
    </xdr:from>
    <xdr:to>
      <xdr:col>36</xdr:col>
      <xdr:colOff>165100</xdr:colOff>
      <xdr:row>63</xdr:row>
      <xdr:rowOff>93853</xdr:rowOff>
    </xdr:to>
    <xdr:sp macro="" textlink="">
      <xdr:nvSpPr>
        <xdr:cNvPr id="140" name="フローチャート: 判断 139"/>
        <xdr:cNvSpPr/>
      </xdr:nvSpPr>
      <xdr:spPr>
        <a:xfrm>
          <a:off x="6921500" y="1079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109220</xdr:rowOff>
    </xdr:from>
    <xdr:to>
      <xdr:col>55</xdr:col>
      <xdr:colOff>50800</xdr:colOff>
      <xdr:row>64</xdr:row>
      <xdr:rowOff>39370</xdr:rowOff>
    </xdr:to>
    <xdr:sp macro="" textlink="">
      <xdr:nvSpPr>
        <xdr:cNvPr id="146" name="楕円 145"/>
        <xdr:cNvSpPr/>
      </xdr:nvSpPr>
      <xdr:spPr>
        <a:xfrm>
          <a:off x="104267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24147</xdr:rowOff>
    </xdr:from>
    <xdr:ext cx="469744" cy="259045"/>
    <xdr:sp macro="" textlink="">
      <xdr:nvSpPr>
        <xdr:cNvPr id="147" name="【体育館・プール】&#10;一人当たり面積該当値テキスト"/>
        <xdr:cNvSpPr txBox="1"/>
      </xdr:nvSpPr>
      <xdr:spPr>
        <a:xfrm>
          <a:off x="10515600" y="1082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110744</xdr:rowOff>
    </xdr:from>
    <xdr:to>
      <xdr:col>50</xdr:col>
      <xdr:colOff>165100</xdr:colOff>
      <xdr:row>64</xdr:row>
      <xdr:rowOff>40894</xdr:rowOff>
    </xdr:to>
    <xdr:sp macro="" textlink="">
      <xdr:nvSpPr>
        <xdr:cNvPr id="148" name="楕円 147"/>
        <xdr:cNvSpPr/>
      </xdr:nvSpPr>
      <xdr:spPr>
        <a:xfrm>
          <a:off x="9588500" y="1091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160020</xdr:rowOff>
    </xdr:from>
    <xdr:to>
      <xdr:col>55</xdr:col>
      <xdr:colOff>0</xdr:colOff>
      <xdr:row>63</xdr:row>
      <xdr:rowOff>161544</xdr:rowOff>
    </xdr:to>
    <xdr:cxnSp macro="">
      <xdr:nvCxnSpPr>
        <xdr:cNvPr id="149" name="直線コネクタ 148"/>
        <xdr:cNvCxnSpPr/>
      </xdr:nvCxnSpPr>
      <xdr:spPr>
        <a:xfrm flipV="1">
          <a:off x="9639300" y="1096137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111125</xdr:rowOff>
    </xdr:from>
    <xdr:to>
      <xdr:col>46</xdr:col>
      <xdr:colOff>38100</xdr:colOff>
      <xdr:row>64</xdr:row>
      <xdr:rowOff>41275</xdr:rowOff>
    </xdr:to>
    <xdr:sp macro="" textlink="">
      <xdr:nvSpPr>
        <xdr:cNvPr id="150" name="楕円 149"/>
        <xdr:cNvSpPr/>
      </xdr:nvSpPr>
      <xdr:spPr>
        <a:xfrm>
          <a:off x="8699500" y="1091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161544</xdr:rowOff>
    </xdr:from>
    <xdr:to>
      <xdr:col>50</xdr:col>
      <xdr:colOff>114300</xdr:colOff>
      <xdr:row>63</xdr:row>
      <xdr:rowOff>161925</xdr:rowOff>
    </xdr:to>
    <xdr:cxnSp macro="">
      <xdr:nvCxnSpPr>
        <xdr:cNvPr id="151" name="直線コネクタ 150"/>
        <xdr:cNvCxnSpPr/>
      </xdr:nvCxnSpPr>
      <xdr:spPr>
        <a:xfrm flipV="1">
          <a:off x="8750300" y="1096289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111887</xdr:rowOff>
    </xdr:from>
    <xdr:to>
      <xdr:col>41</xdr:col>
      <xdr:colOff>101600</xdr:colOff>
      <xdr:row>64</xdr:row>
      <xdr:rowOff>42037</xdr:rowOff>
    </xdr:to>
    <xdr:sp macro="" textlink="">
      <xdr:nvSpPr>
        <xdr:cNvPr id="152" name="楕円 151"/>
        <xdr:cNvSpPr/>
      </xdr:nvSpPr>
      <xdr:spPr>
        <a:xfrm>
          <a:off x="7810500" y="1091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161925</xdr:rowOff>
    </xdr:from>
    <xdr:to>
      <xdr:col>45</xdr:col>
      <xdr:colOff>177800</xdr:colOff>
      <xdr:row>63</xdr:row>
      <xdr:rowOff>162687</xdr:rowOff>
    </xdr:to>
    <xdr:cxnSp macro="">
      <xdr:nvCxnSpPr>
        <xdr:cNvPr id="153" name="直線コネクタ 152"/>
        <xdr:cNvCxnSpPr/>
      </xdr:nvCxnSpPr>
      <xdr:spPr>
        <a:xfrm flipV="1">
          <a:off x="7861300" y="1096327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112649</xdr:rowOff>
    </xdr:from>
    <xdr:to>
      <xdr:col>36</xdr:col>
      <xdr:colOff>165100</xdr:colOff>
      <xdr:row>64</xdr:row>
      <xdr:rowOff>42799</xdr:rowOff>
    </xdr:to>
    <xdr:sp macro="" textlink="">
      <xdr:nvSpPr>
        <xdr:cNvPr id="154" name="楕円 153"/>
        <xdr:cNvSpPr/>
      </xdr:nvSpPr>
      <xdr:spPr>
        <a:xfrm>
          <a:off x="6921500" y="1091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162687</xdr:rowOff>
    </xdr:from>
    <xdr:to>
      <xdr:col>41</xdr:col>
      <xdr:colOff>50800</xdr:colOff>
      <xdr:row>63</xdr:row>
      <xdr:rowOff>163449</xdr:rowOff>
    </xdr:to>
    <xdr:cxnSp macro="">
      <xdr:nvCxnSpPr>
        <xdr:cNvPr id="155" name="直線コネクタ 154"/>
        <xdr:cNvCxnSpPr/>
      </xdr:nvCxnSpPr>
      <xdr:spPr>
        <a:xfrm flipV="1">
          <a:off x="6972300" y="1096403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77614</xdr:rowOff>
    </xdr:from>
    <xdr:ext cx="469744" cy="259045"/>
    <xdr:sp macro="" textlink="">
      <xdr:nvSpPr>
        <xdr:cNvPr id="156" name="n_1aveValue【体育館・プール】&#10;一人当たり面積"/>
        <xdr:cNvSpPr txBox="1"/>
      </xdr:nvSpPr>
      <xdr:spPr>
        <a:xfrm>
          <a:off x="939172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74185</xdr:rowOff>
    </xdr:from>
    <xdr:ext cx="469744" cy="259045"/>
    <xdr:sp macro="" textlink="">
      <xdr:nvSpPr>
        <xdr:cNvPr id="157" name="n_2aveValue【体育館・プール】&#10;一人当たり面積"/>
        <xdr:cNvSpPr txBox="1"/>
      </xdr:nvSpPr>
      <xdr:spPr>
        <a:xfrm>
          <a:off x="8515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29608</xdr:rowOff>
    </xdr:from>
    <xdr:ext cx="469744" cy="259045"/>
    <xdr:sp macro="" textlink="">
      <xdr:nvSpPr>
        <xdr:cNvPr id="158" name="n_3aveValue【体育館・プール】&#10;一人当たり面積"/>
        <xdr:cNvSpPr txBox="1"/>
      </xdr:nvSpPr>
      <xdr:spPr>
        <a:xfrm>
          <a:off x="7626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110380</xdr:rowOff>
    </xdr:from>
    <xdr:ext cx="469744" cy="259045"/>
    <xdr:sp macro="" textlink="">
      <xdr:nvSpPr>
        <xdr:cNvPr id="159" name="n_4aveValue【体育館・プール】&#10;一人当たり面積"/>
        <xdr:cNvSpPr txBox="1"/>
      </xdr:nvSpPr>
      <xdr:spPr>
        <a:xfrm>
          <a:off x="6737427" y="1056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32021</xdr:rowOff>
    </xdr:from>
    <xdr:ext cx="469744" cy="259045"/>
    <xdr:sp macro="" textlink="">
      <xdr:nvSpPr>
        <xdr:cNvPr id="160" name="n_1mainValue【体育館・プール】&#10;一人当たり面積"/>
        <xdr:cNvSpPr txBox="1"/>
      </xdr:nvSpPr>
      <xdr:spPr>
        <a:xfrm>
          <a:off x="9391727"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32402</xdr:rowOff>
    </xdr:from>
    <xdr:ext cx="469744" cy="259045"/>
    <xdr:sp macro="" textlink="">
      <xdr:nvSpPr>
        <xdr:cNvPr id="161" name="n_2mainValue【体育館・プール】&#10;一人当たり面積"/>
        <xdr:cNvSpPr txBox="1"/>
      </xdr:nvSpPr>
      <xdr:spPr>
        <a:xfrm>
          <a:off x="8515427" y="1100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33164</xdr:rowOff>
    </xdr:from>
    <xdr:ext cx="469744" cy="259045"/>
    <xdr:sp macro="" textlink="">
      <xdr:nvSpPr>
        <xdr:cNvPr id="162" name="n_3mainValue【体育館・プール】&#10;一人当たり面積"/>
        <xdr:cNvSpPr txBox="1"/>
      </xdr:nvSpPr>
      <xdr:spPr>
        <a:xfrm>
          <a:off x="7626427" y="1100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33926</xdr:rowOff>
    </xdr:from>
    <xdr:ext cx="469744" cy="259045"/>
    <xdr:sp macro="" textlink="">
      <xdr:nvSpPr>
        <xdr:cNvPr id="163" name="n_4mainValue【体育館・プール】&#10;一人当たり面積"/>
        <xdr:cNvSpPr txBox="1"/>
      </xdr:nvSpPr>
      <xdr:spPr>
        <a:xfrm>
          <a:off x="6737427" y="1100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2" name="正方形/長方形 1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3" name="正方形/長方形 1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4" name="正方形/長方形 1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5" name="正方形/長方形 1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6" name="正方形/長方形 1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7" name="正方形/長方形 1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8" name="正方形/長方形 1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9" name="正方形/長方形 1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0" name="正方形/長方形 1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1" name="正方形/長方形 1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2" name="正方形/長方形 1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3" name="正方形/長方形 1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4" name="正方形/長方形 1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5" name="正方形/長方形 1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6" name="正方形/長方形 1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7" name="正方形/長方形 1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8" name="テキスト ボックス 1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9" name="直線コネクタ 1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90" name="テキスト ボックス 1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191" name="直線コネクタ 19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192" name="テキスト ボックス 191"/>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93" name="直線コネクタ 19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94" name="テキスト ボックス 19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95" name="直線コネクタ 19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96" name="テキスト ボックス 19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97" name="直線コネクタ 19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198" name="テキスト ボックス 19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199" name="直線コネクタ 19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00" name="テキスト ボックス 199"/>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1" name="直線コネクタ 2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02" name="テキスト ボックス 201"/>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129539</xdr:rowOff>
    </xdr:from>
    <xdr:to>
      <xdr:col>24</xdr:col>
      <xdr:colOff>62865</xdr:colOff>
      <xdr:row>108</xdr:row>
      <xdr:rowOff>152400</xdr:rowOff>
    </xdr:to>
    <xdr:cxnSp macro="">
      <xdr:nvCxnSpPr>
        <xdr:cNvPr id="204" name="直線コネクタ 203"/>
        <xdr:cNvCxnSpPr/>
      </xdr:nvCxnSpPr>
      <xdr:spPr>
        <a:xfrm flipV="1">
          <a:off x="4634865" y="1710308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205"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06" name="直線コネクタ 205"/>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76216</xdr:rowOff>
    </xdr:from>
    <xdr:ext cx="405111" cy="259045"/>
    <xdr:sp macro="" textlink="">
      <xdr:nvSpPr>
        <xdr:cNvPr id="207" name="【市民会館】&#10;有形固定資産減価償却率最大値テキスト"/>
        <xdr:cNvSpPr txBox="1"/>
      </xdr:nvSpPr>
      <xdr:spPr>
        <a:xfrm>
          <a:off x="4673600" y="16878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129539</xdr:rowOff>
    </xdr:from>
    <xdr:to>
      <xdr:col>24</xdr:col>
      <xdr:colOff>152400</xdr:colOff>
      <xdr:row>99</xdr:row>
      <xdr:rowOff>129539</xdr:rowOff>
    </xdr:to>
    <xdr:cxnSp macro="">
      <xdr:nvCxnSpPr>
        <xdr:cNvPr id="208" name="直線コネクタ 207"/>
        <xdr:cNvCxnSpPr/>
      </xdr:nvCxnSpPr>
      <xdr:spPr>
        <a:xfrm>
          <a:off x="4546600" y="1710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134002</xdr:rowOff>
    </xdr:from>
    <xdr:ext cx="405111" cy="259045"/>
    <xdr:sp macro="" textlink="">
      <xdr:nvSpPr>
        <xdr:cNvPr id="209" name="【市民会館】&#10;有形固定資産減価償却率平均値テキスト"/>
        <xdr:cNvSpPr txBox="1"/>
      </xdr:nvSpPr>
      <xdr:spPr>
        <a:xfrm>
          <a:off x="4673600" y="17621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210" name="フローチャート: 判断 209"/>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95886</xdr:rowOff>
    </xdr:from>
    <xdr:to>
      <xdr:col>20</xdr:col>
      <xdr:colOff>38100</xdr:colOff>
      <xdr:row>104</xdr:row>
      <xdr:rowOff>26036</xdr:rowOff>
    </xdr:to>
    <xdr:sp macro="" textlink="">
      <xdr:nvSpPr>
        <xdr:cNvPr id="211" name="フローチャート: 判断 210"/>
        <xdr:cNvSpPr/>
      </xdr:nvSpPr>
      <xdr:spPr>
        <a:xfrm>
          <a:off x="3746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44450</xdr:rowOff>
    </xdr:from>
    <xdr:to>
      <xdr:col>15</xdr:col>
      <xdr:colOff>101600</xdr:colOff>
      <xdr:row>103</xdr:row>
      <xdr:rowOff>146050</xdr:rowOff>
    </xdr:to>
    <xdr:sp macro="" textlink="">
      <xdr:nvSpPr>
        <xdr:cNvPr id="212" name="フローチャート: 判断 211"/>
        <xdr:cNvSpPr/>
      </xdr:nvSpPr>
      <xdr:spPr>
        <a:xfrm>
          <a:off x="2857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10161</xdr:rowOff>
    </xdr:from>
    <xdr:to>
      <xdr:col>10</xdr:col>
      <xdr:colOff>165100</xdr:colOff>
      <xdr:row>103</xdr:row>
      <xdr:rowOff>111761</xdr:rowOff>
    </xdr:to>
    <xdr:sp macro="" textlink="">
      <xdr:nvSpPr>
        <xdr:cNvPr id="213" name="フローチャート: 判断 212"/>
        <xdr:cNvSpPr/>
      </xdr:nvSpPr>
      <xdr:spPr>
        <a:xfrm>
          <a:off x="1968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38736</xdr:rowOff>
    </xdr:from>
    <xdr:to>
      <xdr:col>6</xdr:col>
      <xdr:colOff>38100</xdr:colOff>
      <xdr:row>103</xdr:row>
      <xdr:rowOff>140336</xdr:rowOff>
    </xdr:to>
    <xdr:sp macro="" textlink="">
      <xdr:nvSpPr>
        <xdr:cNvPr id="214" name="フローチャート: 判断 213"/>
        <xdr:cNvSpPr/>
      </xdr:nvSpPr>
      <xdr:spPr>
        <a:xfrm>
          <a:off x="1079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5" name="テキスト ボックス 2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6" name="テキスト ボックス 2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7" name="テキスト ボックス 2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8" name="テキスト ボックス 2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9" name="テキスト ボックス 2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42545</xdr:rowOff>
    </xdr:from>
    <xdr:to>
      <xdr:col>24</xdr:col>
      <xdr:colOff>114300</xdr:colOff>
      <xdr:row>105</xdr:row>
      <xdr:rowOff>144145</xdr:rowOff>
    </xdr:to>
    <xdr:sp macro="" textlink="">
      <xdr:nvSpPr>
        <xdr:cNvPr id="220" name="楕円 219"/>
        <xdr:cNvSpPr/>
      </xdr:nvSpPr>
      <xdr:spPr>
        <a:xfrm>
          <a:off x="45847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20972</xdr:rowOff>
    </xdr:from>
    <xdr:ext cx="405111" cy="259045"/>
    <xdr:sp macro="" textlink="">
      <xdr:nvSpPr>
        <xdr:cNvPr id="221" name="【市民会館】&#10;有形固定資産減価償却率該当値テキスト"/>
        <xdr:cNvSpPr txBox="1"/>
      </xdr:nvSpPr>
      <xdr:spPr>
        <a:xfrm>
          <a:off x="4673600" y="1802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130175</xdr:rowOff>
    </xdr:from>
    <xdr:to>
      <xdr:col>20</xdr:col>
      <xdr:colOff>38100</xdr:colOff>
      <xdr:row>105</xdr:row>
      <xdr:rowOff>60325</xdr:rowOff>
    </xdr:to>
    <xdr:sp macro="" textlink="">
      <xdr:nvSpPr>
        <xdr:cNvPr id="222" name="楕円 221"/>
        <xdr:cNvSpPr/>
      </xdr:nvSpPr>
      <xdr:spPr>
        <a:xfrm>
          <a:off x="37465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9525</xdr:rowOff>
    </xdr:from>
    <xdr:to>
      <xdr:col>24</xdr:col>
      <xdr:colOff>63500</xdr:colOff>
      <xdr:row>105</xdr:row>
      <xdr:rowOff>93345</xdr:rowOff>
    </xdr:to>
    <xdr:cxnSp macro="">
      <xdr:nvCxnSpPr>
        <xdr:cNvPr id="223" name="直線コネクタ 222"/>
        <xdr:cNvCxnSpPr/>
      </xdr:nvCxnSpPr>
      <xdr:spPr>
        <a:xfrm>
          <a:off x="3797300" y="18011775"/>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71120</xdr:rowOff>
    </xdr:from>
    <xdr:to>
      <xdr:col>15</xdr:col>
      <xdr:colOff>101600</xdr:colOff>
      <xdr:row>105</xdr:row>
      <xdr:rowOff>1270</xdr:rowOff>
    </xdr:to>
    <xdr:sp macro="" textlink="">
      <xdr:nvSpPr>
        <xdr:cNvPr id="224" name="楕円 223"/>
        <xdr:cNvSpPr/>
      </xdr:nvSpPr>
      <xdr:spPr>
        <a:xfrm>
          <a:off x="2857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121920</xdr:rowOff>
    </xdr:from>
    <xdr:to>
      <xdr:col>19</xdr:col>
      <xdr:colOff>177800</xdr:colOff>
      <xdr:row>105</xdr:row>
      <xdr:rowOff>9525</xdr:rowOff>
    </xdr:to>
    <xdr:cxnSp macro="">
      <xdr:nvCxnSpPr>
        <xdr:cNvPr id="225" name="直線コネクタ 224"/>
        <xdr:cNvCxnSpPr/>
      </xdr:nvCxnSpPr>
      <xdr:spPr>
        <a:xfrm>
          <a:off x="2908300" y="1795272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27305</xdr:rowOff>
    </xdr:from>
    <xdr:to>
      <xdr:col>10</xdr:col>
      <xdr:colOff>165100</xdr:colOff>
      <xdr:row>104</xdr:row>
      <xdr:rowOff>128905</xdr:rowOff>
    </xdr:to>
    <xdr:sp macro="" textlink="">
      <xdr:nvSpPr>
        <xdr:cNvPr id="226" name="楕円 225"/>
        <xdr:cNvSpPr/>
      </xdr:nvSpPr>
      <xdr:spPr>
        <a:xfrm>
          <a:off x="1968500" y="1785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78105</xdr:rowOff>
    </xdr:from>
    <xdr:to>
      <xdr:col>15</xdr:col>
      <xdr:colOff>50800</xdr:colOff>
      <xdr:row>104</xdr:row>
      <xdr:rowOff>121920</xdr:rowOff>
    </xdr:to>
    <xdr:cxnSp macro="">
      <xdr:nvCxnSpPr>
        <xdr:cNvPr id="227" name="直線コネクタ 226"/>
        <xdr:cNvCxnSpPr/>
      </xdr:nvCxnSpPr>
      <xdr:spPr>
        <a:xfrm>
          <a:off x="2019300" y="179089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139700</xdr:rowOff>
    </xdr:from>
    <xdr:to>
      <xdr:col>6</xdr:col>
      <xdr:colOff>38100</xdr:colOff>
      <xdr:row>105</xdr:row>
      <xdr:rowOff>69850</xdr:rowOff>
    </xdr:to>
    <xdr:sp macro="" textlink="">
      <xdr:nvSpPr>
        <xdr:cNvPr id="228" name="楕円 227"/>
        <xdr:cNvSpPr/>
      </xdr:nvSpPr>
      <xdr:spPr>
        <a:xfrm>
          <a:off x="1079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78105</xdr:rowOff>
    </xdr:from>
    <xdr:to>
      <xdr:col>10</xdr:col>
      <xdr:colOff>114300</xdr:colOff>
      <xdr:row>105</xdr:row>
      <xdr:rowOff>19050</xdr:rowOff>
    </xdr:to>
    <xdr:cxnSp macro="">
      <xdr:nvCxnSpPr>
        <xdr:cNvPr id="229" name="直線コネクタ 228"/>
        <xdr:cNvCxnSpPr/>
      </xdr:nvCxnSpPr>
      <xdr:spPr>
        <a:xfrm flipV="1">
          <a:off x="1130300" y="17908905"/>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42563</xdr:rowOff>
    </xdr:from>
    <xdr:ext cx="405111" cy="259045"/>
    <xdr:sp macro="" textlink="">
      <xdr:nvSpPr>
        <xdr:cNvPr id="230" name="n_1aveValue【市民会館】&#10;有形固定資産減価償却率"/>
        <xdr:cNvSpPr txBox="1"/>
      </xdr:nvSpPr>
      <xdr:spPr>
        <a:xfrm>
          <a:off x="35820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162577</xdr:rowOff>
    </xdr:from>
    <xdr:ext cx="405111" cy="259045"/>
    <xdr:sp macro="" textlink="">
      <xdr:nvSpPr>
        <xdr:cNvPr id="231" name="n_2aveValue【市民会館】&#10;有形固定資産減価償却率"/>
        <xdr:cNvSpPr txBox="1"/>
      </xdr:nvSpPr>
      <xdr:spPr>
        <a:xfrm>
          <a:off x="2705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128288</xdr:rowOff>
    </xdr:from>
    <xdr:ext cx="405111" cy="259045"/>
    <xdr:sp macro="" textlink="">
      <xdr:nvSpPr>
        <xdr:cNvPr id="232" name="n_3aveValue【市民会館】&#10;有形固定資産減価償却率"/>
        <xdr:cNvSpPr txBox="1"/>
      </xdr:nvSpPr>
      <xdr:spPr>
        <a:xfrm>
          <a:off x="1816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156863</xdr:rowOff>
    </xdr:from>
    <xdr:ext cx="405111" cy="259045"/>
    <xdr:sp macro="" textlink="">
      <xdr:nvSpPr>
        <xdr:cNvPr id="233" name="n_4aveValue【市民会館】&#10;有形固定資産減価償却率"/>
        <xdr:cNvSpPr txBox="1"/>
      </xdr:nvSpPr>
      <xdr:spPr>
        <a:xfrm>
          <a:off x="9277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51452</xdr:rowOff>
    </xdr:from>
    <xdr:ext cx="405111" cy="259045"/>
    <xdr:sp macro="" textlink="">
      <xdr:nvSpPr>
        <xdr:cNvPr id="234" name="n_1mainValue【市民会館】&#10;有形固定資産減価償却率"/>
        <xdr:cNvSpPr txBox="1"/>
      </xdr:nvSpPr>
      <xdr:spPr>
        <a:xfrm>
          <a:off x="3582044" y="1805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163847</xdr:rowOff>
    </xdr:from>
    <xdr:ext cx="405111" cy="259045"/>
    <xdr:sp macro="" textlink="">
      <xdr:nvSpPr>
        <xdr:cNvPr id="235" name="n_2mainValue【市民会館】&#10;有形固定資産減価償却率"/>
        <xdr:cNvSpPr txBox="1"/>
      </xdr:nvSpPr>
      <xdr:spPr>
        <a:xfrm>
          <a:off x="2705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120032</xdr:rowOff>
    </xdr:from>
    <xdr:ext cx="405111" cy="259045"/>
    <xdr:sp macro="" textlink="">
      <xdr:nvSpPr>
        <xdr:cNvPr id="236" name="n_3mainValue【市民会館】&#10;有形固定資産減価償却率"/>
        <xdr:cNvSpPr txBox="1"/>
      </xdr:nvSpPr>
      <xdr:spPr>
        <a:xfrm>
          <a:off x="1816744" y="1795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60977</xdr:rowOff>
    </xdr:from>
    <xdr:ext cx="405111" cy="259045"/>
    <xdr:sp macro="" textlink="">
      <xdr:nvSpPr>
        <xdr:cNvPr id="237" name="n_4mainValue【市民会館】&#10;有形固定資産減価償却率"/>
        <xdr:cNvSpPr txBox="1"/>
      </xdr:nvSpPr>
      <xdr:spPr>
        <a:xfrm>
          <a:off x="927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8" name="正方形/長方形 2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9" name="正方形/長方形 2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0" name="正方形/長方形 2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1" name="正方形/長方形 2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2" name="正方形/長方形 2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3" name="正方形/長方形 2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4" name="正方形/長方形 2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5" name="正方形/長方形 2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6" name="テキスト ボックス 2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7" name="直線コネクタ 2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48" name="直線コネクタ 2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49" name="テキスト ボックス 2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50" name="直線コネクタ 2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51" name="テキスト ボックス 2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52" name="直線コネクタ 2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53" name="テキスト ボックス 2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54" name="直線コネクタ 2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55" name="テキスト ボックス 2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56" name="直線コネクタ 2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57" name="テキスト ボックス 2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58" name="直線コネクタ 2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59" name="テキスト ボックス 2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74676</xdr:rowOff>
    </xdr:from>
    <xdr:to>
      <xdr:col>54</xdr:col>
      <xdr:colOff>189865</xdr:colOff>
      <xdr:row>108</xdr:row>
      <xdr:rowOff>118111</xdr:rowOff>
    </xdr:to>
    <xdr:cxnSp macro="">
      <xdr:nvCxnSpPr>
        <xdr:cNvPr id="261" name="直線コネクタ 260"/>
        <xdr:cNvCxnSpPr/>
      </xdr:nvCxnSpPr>
      <xdr:spPr>
        <a:xfrm flipV="1">
          <a:off x="10476865" y="17219676"/>
          <a:ext cx="0" cy="141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262" name="【市民会館】&#10;一人当たり面積最小値テキスト"/>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263" name="直線コネクタ 262"/>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21353</xdr:rowOff>
    </xdr:from>
    <xdr:ext cx="469744" cy="259045"/>
    <xdr:sp macro="" textlink="">
      <xdr:nvSpPr>
        <xdr:cNvPr id="264" name="【市民会館】&#10;一人当たり面積最大値テキスト"/>
        <xdr:cNvSpPr txBox="1"/>
      </xdr:nvSpPr>
      <xdr:spPr>
        <a:xfrm>
          <a:off x="10515600" y="1699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74676</xdr:rowOff>
    </xdr:from>
    <xdr:to>
      <xdr:col>55</xdr:col>
      <xdr:colOff>88900</xdr:colOff>
      <xdr:row>100</xdr:row>
      <xdr:rowOff>74676</xdr:rowOff>
    </xdr:to>
    <xdr:cxnSp macro="">
      <xdr:nvCxnSpPr>
        <xdr:cNvPr id="265" name="直線コネクタ 264"/>
        <xdr:cNvCxnSpPr/>
      </xdr:nvCxnSpPr>
      <xdr:spPr>
        <a:xfrm>
          <a:off x="10388600" y="172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92981</xdr:rowOff>
    </xdr:from>
    <xdr:ext cx="469744" cy="259045"/>
    <xdr:sp macro="" textlink="">
      <xdr:nvSpPr>
        <xdr:cNvPr id="266" name="【市民会館】&#10;一人当たり面積平均値テキスト"/>
        <xdr:cNvSpPr txBox="1"/>
      </xdr:nvSpPr>
      <xdr:spPr>
        <a:xfrm>
          <a:off x="10515600" y="18266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114554</xdr:rowOff>
    </xdr:from>
    <xdr:to>
      <xdr:col>55</xdr:col>
      <xdr:colOff>50800</xdr:colOff>
      <xdr:row>107</xdr:row>
      <xdr:rowOff>44704</xdr:rowOff>
    </xdr:to>
    <xdr:sp macro="" textlink="">
      <xdr:nvSpPr>
        <xdr:cNvPr id="267" name="フローチャート: 判断 266"/>
        <xdr:cNvSpPr/>
      </xdr:nvSpPr>
      <xdr:spPr>
        <a:xfrm>
          <a:off x="10426700" y="182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167132</xdr:rowOff>
    </xdr:from>
    <xdr:to>
      <xdr:col>50</xdr:col>
      <xdr:colOff>165100</xdr:colOff>
      <xdr:row>107</xdr:row>
      <xdr:rowOff>97282</xdr:rowOff>
    </xdr:to>
    <xdr:sp macro="" textlink="">
      <xdr:nvSpPr>
        <xdr:cNvPr id="268" name="フローチャート: 判断 267"/>
        <xdr:cNvSpPr/>
      </xdr:nvSpPr>
      <xdr:spPr>
        <a:xfrm>
          <a:off x="9588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161037</xdr:rowOff>
    </xdr:from>
    <xdr:to>
      <xdr:col>46</xdr:col>
      <xdr:colOff>38100</xdr:colOff>
      <xdr:row>107</xdr:row>
      <xdr:rowOff>91187</xdr:rowOff>
    </xdr:to>
    <xdr:sp macro="" textlink="">
      <xdr:nvSpPr>
        <xdr:cNvPr id="269" name="フローチャート: 判断 268"/>
        <xdr:cNvSpPr/>
      </xdr:nvSpPr>
      <xdr:spPr>
        <a:xfrm>
          <a:off x="8699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109982</xdr:rowOff>
    </xdr:from>
    <xdr:to>
      <xdr:col>41</xdr:col>
      <xdr:colOff>101600</xdr:colOff>
      <xdr:row>107</xdr:row>
      <xdr:rowOff>40132</xdr:rowOff>
    </xdr:to>
    <xdr:sp macro="" textlink="">
      <xdr:nvSpPr>
        <xdr:cNvPr id="270" name="フローチャート: 判断 269"/>
        <xdr:cNvSpPr/>
      </xdr:nvSpPr>
      <xdr:spPr>
        <a:xfrm>
          <a:off x="7810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98552</xdr:rowOff>
    </xdr:from>
    <xdr:to>
      <xdr:col>36</xdr:col>
      <xdr:colOff>165100</xdr:colOff>
      <xdr:row>107</xdr:row>
      <xdr:rowOff>28702</xdr:rowOff>
    </xdr:to>
    <xdr:sp macro="" textlink="">
      <xdr:nvSpPr>
        <xdr:cNvPr id="271" name="フローチャート: 判断 270"/>
        <xdr:cNvSpPr/>
      </xdr:nvSpPr>
      <xdr:spPr>
        <a:xfrm>
          <a:off x="6921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72" name="テキスト ボックス 2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3" name="テキスト ボックス 2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4" name="テキスト ボックス 2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5" name="テキスト ボックス 2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6" name="テキスト ボックス 2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113792</xdr:rowOff>
    </xdr:from>
    <xdr:to>
      <xdr:col>55</xdr:col>
      <xdr:colOff>50800</xdr:colOff>
      <xdr:row>107</xdr:row>
      <xdr:rowOff>43942</xdr:rowOff>
    </xdr:to>
    <xdr:sp macro="" textlink="">
      <xdr:nvSpPr>
        <xdr:cNvPr id="277" name="楕円 276"/>
        <xdr:cNvSpPr/>
      </xdr:nvSpPr>
      <xdr:spPr>
        <a:xfrm>
          <a:off x="10426700" y="1828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136669</xdr:rowOff>
    </xdr:from>
    <xdr:ext cx="469744" cy="259045"/>
    <xdr:sp macro="" textlink="">
      <xdr:nvSpPr>
        <xdr:cNvPr id="278" name="【市民会館】&#10;一人当たり面積該当値テキスト"/>
        <xdr:cNvSpPr txBox="1"/>
      </xdr:nvSpPr>
      <xdr:spPr>
        <a:xfrm>
          <a:off x="10515600" y="1813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119887</xdr:rowOff>
    </xdr:from>
    <xdr:to>
      <xdr:col>50</xdr:col>
      <xdr:colOff>165100</xdr:colOff>
      <xdr:row>107</xdr:row>
      <xdr:rowOff>50037</xdr:rowOff>
    </xdr:to>
    <xdr:sp macro="" textlink="">
      <xdr:nvSpPr>
        <xdr:cNvPr id="279" name="楕円 278"/>
        <xdr:cNvSpPr/>
      </xdr:nvSpPr>
      <xdr:spPr>
        <a:xfrm>
          <a:off x="9588500" y="1829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164592</xdr:rowOff>
    </xdr:from>
    <xdr:to>
      <xdr:col>55</xdr:col>
      <xdr:colOff>0</xdr:colOff>
      <xdr:row>106</xdr:row>
      <xdr:rowOff>170687</xdr:rowOff>
    </xdr:to>
    <xdr:cxnSp macro="">
      <xdr:nvCxnSpPr>
        <xdr:cNvPr id="280" name="直線コネクタ 279"/>
        <xdr:cNvCxnSpPr/>
      </xdr:nvCxnSpPr>
      <xdr:spPr>
        <a:xfrm flipV="1">
          <a:off x="9639300" y="18338292"/>
          <a:ext cx="8382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122174</xdr:rowOff>
    </xdr:from>
    <xdr:to>
      <xdr:col>46</xdr:col>
      <xdr:colOff>38100</xdr:colOff>
      <xdr:row>107</xdr:row>
      <xdr:rowOff>52324</xdr:rowOff>
    </xdr:to>
    <xdr:sp macro="" textlink="">
      <xdr:nvSpPr>
        <xdr:cNvPr id="281" name="楕円 280"/>
        <xdr:cNvSpPr/>
      </xdr:nvSpPr>
      <xdr:spPr>
        <a:xfrm>
          <a:off x="8699500" y="182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170687</xdr:rowOff>
    </xdr:from>
    <xdr:to>
      <xdr:col>50</xdr:col>
      <xdr:colOff>114300</xdr:colOff>
      <xdr:row>107</xdr:row>
      <xdr:rowOff>1524</xdr:rowOff>
    </xdr:to>
    <xdr:cxnSp macro="">
      <xdr:nvCxnSpPr>
        <xdr:cNvPr id="282" name="直線コネクタ 281"/>
        <xdr:cNvCxnSpPr/>
      </xdr:nvCxnSpPr>
      <xdr:spPr>
        <a:xfrm flipV="1">
          <a:off x="8750300" y="1834438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124461</xdr:rowOff>
    </xdr:from>
    <xdr:to>
      <xdr:col>41</xdr:col>
      <xdr:colOff>101600</xdr:colOff>
      <xdr:row>107</xdr:row>
      <xdr:rowOff>54611</xdr:rowOff>
    </xdr:to>
    <xdr:sp macro="" textlink="">
      <xdr:nvSpPr>
        <xdr:cNvPr id="283" name="楕円 282"/>
        <xdr:cNvSpPr/>
      </xdr:nvSpPr>
      <xdr:spPr>
        <a:xfrm>
          <a:off x="7810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1524</xdr:rowOff>
    </xdr:from>
    <xdr:to>
      <xdr:col>45</xdr:col>
      <xdr:colOff>177800</xdr:colOff>
      <xdr:row>107</xdr:row>
      <xdr:rowOff>3811</xdr:rowOff>
    </xdr:to>
    <xdr:cxnSp macro="">
      <xdr:nvCxnSpPr>
        <xdr:cNvPr id="284" name="直線コネクタ 283"/>
        <xdr:cNvCxnSpPr/>
      </xdr:nvCxnSpPr>
      <xdr:spPr>
        <a:xfrm flipV="1">
          <a:off x="7861300" y="1834667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126746</xdr:rowOff>
    </xdr:from>
    <xdr:to>
      <xdr:col>36</xdr:col>
      <xdr:colOff>165100</xdr:colOff>
      <xdr:row>107</xdr:row>
      <xdr:rowOff>56896</xdr:rowOff>
    </xdr:to>
    <xdr:sp macro="" textlink="">
      <xdr:nvSpPr>
        <xdr:cNvPr id="285" name="楕円 284"/>
        <xdr:cNvSpPr/>
      </xdr:nvSpPr>
      <xdr:spPr>
        <a:xfrm>
          <a:off x="6921500" y="1830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3811</xdr:rowOff>
    </xdr:from>
    <xdr:to>
      <xdr:col>41</xdr:col>
      <xdr:colOff>50800</xdr:colOff>
      <xdr:row>107</xdr:row>
      <xdr:rowOff>6096</xdr:rowOff>
    </xdr:to>
    <xdr:cxnSp macro="">
      <xdr:nvCxnSpPr>
        <xdr:cNvPr id="286" name="直線コネクタ 285"/>
        <xdr:cNvCxnSpPr/>
      </xdr:nvCxnSpPr>
      <xdr:spPr>
        <a:xfrm flipV="1">
          <a:off x="6972300" y="1834896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88409</xdr:rowOff>
    </xdr:from>
    <xdr:ext cx="469744" cy="259045"/>
    <xdr:sp macro="" textlink="">
      <xdr:nvSpPr>
        <xdr:cNvPr id="287" name="n_1aveValue【市民会館】&#10;一人当たり面積"/>
        <xdr:cNvSpPr txBox="1"/>
      </xdr:nvSpPr>
      <xdr:spPr>
        <a:xfrm>
          <a:off x="93917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82314</xdr:rowOff>
    </xdr:from>
    <xdr:ext cx="469744" cy="259045"/>
    <xdr:sp macro="" textlink="">
      <xdr:nvSpPr>
        <xdr:cNvPr id="288" name="n_2aveValue【市民会館】&#10;一人当たり面積"/>
        <xdr:cNvSpPr txBox="1"/>
      </xdr:nvSpPr>
      <xdr:spPr>
        <a:xfrm>
          <a:off x="8515427"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56659</xdr:rowOff>
    </xdr:from>
    <xdr:ext cx="469744" cy="259045"/>
    <xdr:sp macro="" textlink="">
      <xdr:nvSpPr>
        <xdr:cNvPr id="289" name="n_3aveValue【市民会館】&#10;一人当たり面積"/>
        <xdr:cNvSpPr txBox="1"/>
      </xdr:nvSpPr>
      <xdr:spPr>
        <a:xfrm>
          <a:off x="76264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45229</xdr:rowOff>
    </xdr:from>
    <xdr:ext cx="469744" cy="259045"/>
    <xdr:sp macro="" textlink="">
      <xdr:nvSpPr>
        <xdr:cNvPr id="290" name="n_4aveValue【市民会館】&#10;一人当たり面積"/>
        <xdr:cNvSpPr txBox="1"/>
      </xdr:nvSpPr>
      <xdr:spPr>
        <a:xfrm>
          <a:off x="67374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66564</xdr:rowOff>
    </xdr:from>
    <xdr:ext cx="469744" cy="259045"/>
    <xdr:sp macro="" textlink="">
      <xdr:nvSpPr>
        <xdr:cNvPr id="291" name="n_1mainValue【市民会館】&#10;一人当たり面積"/>
        <xdr:cNvSpPr txBox="1"/>
      </xdr:nvSpPr>
      <xdr:spPr>
        <a:xfrm>
          <a:off x="9391727" y="1806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68851</xdr:rowOff>
    </xdr:from>
    <xdr:ext cx="469744" cy="259045"/>
    <xdr:sp macro="" textlink="">
      <xdr:nvSpPr>
        <xdr:cNvPr id="292" name="n_2mainValue【市民会館】&#10;一人当たり面積"/>
        <xdr:cNvSpPr txBox="1"/>
      </xdr:nvSpPr>
      <xdr:spPr>
        <a:xfrm>
          <a:off x="8515427" y="1807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45738</xdr:rowOff>
    </xdr:from>
    <xdr:ext cx="469744" cy="259045"/>
    <xdr:sp macro="" textlink="">
      <xdr:nvSpPr>
        <xdr:cNvPr id="293" name="n_3mainValue【市民会館】&#10;一人当たり面積"/>
        <xdr:cNvSpPr txBox="1"/>
      </xdr:nvSpPr>
      <xdr:spPr>
        <a:xfrm>
          <a:off x="76264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48023</xdr:rowOff>
    </xdr:from>
    <xdr:ext cx="469744" cy="259045"/>
    <xdr:sp macro="" textlink="">
      <xdr:nvSpPr>
        <xdr:cNvPr id="294" name="n_4mainValue【市民会館】&#10;一人当たり面積"/>
        <xdr:cNvSpPr txBox="1"/>
      </xdr:nvSpPr>
      <xdr:spPr>
        <a:xfrm>
          <a:off x="6737427" y="1839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6" name="直線コネクタ 3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7" name="テキスト ボックス 3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8" name="直線コネクタ 3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9" name="テキスト ボックス 3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0" name="直線コネクタ 3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1" name="テキスト ボックス 3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2" name="直線コネクタ 3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3" name="テキスト ボックス 3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4" name="直線コネクタ 3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5" name="テキスト ボックス 3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7" name="テキスト ボックス 3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319" name="直線コネクタ 318"/>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0"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1" name="直線コネクタ 32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322" name="【一般廃棄物処理施設】&#10;有形固定資産減価償却率最大値テキスト"/>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323" name="直線コネクタ 322"/>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84472</xdr:rowOff>
    </xdr:from>
    <xdr:ext cx="405111" cy="259045"/>
    <xdr:sp macro="" textlink="">
      <xdr:nvSpPr>
        <xdr:cNvPr id="324" name="【一般廃棄物処理施設】&#10;有形固定資産減価償却率平均値テキスト"/>
        <xdr:cNvSpPr txBox="1"/>
      </xdr:nvSpPr>
      <xdr:spPr>
        <a:xfrm>
          <a:off x="1635760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325" name="フローチャート: 判断 324"/>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111125</xdr:rowOff>
    </xdr:from>
    <xdr:to>
      <xdr:col>81</xdr:col>
      <xdr:colOff>101600</xdr:colOff>
      <xdr:row>38</xdr:row>
      <xdr:rowOff>41275</xdr:rowOff>
    </xdr:to>
    <xdr:sp macro="" textlink="">
      <xdr:nvSpPr>
        <xdr:cNvPr id="326" name="フローチャート: 判断 325"/>
        <xdr:cNvSpPr/>
      </xdr:nvSpPr>
      <xdr:spPr>
        <a:xfrm>
          <a:off x="1543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327" name="フローチャート: 判断 326"/>
        <xdr:cNvSpPr/>
      </xdr:nvSpPr>
      <xdr:spPr>
        <a:xfrm>
          <a:off x="14541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328" name="フローチャート: 判断 327"/>
        <xdr:cNvSpPr/>
      </xdr:nvSpPr>
      <xdr:spPr>
        <a:xfrm>
          <a:off x="13652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170180</xdr:rowOff>
    </xdr:from>
    <xdr:to>
      <xdr:col>67</xdr:col>
      <xdr:colOff>101600</xdr:colOff>
      <xdr:row>37</xdr:row>
      <xdr:rowOff>100330</xdr:rowOff>
    </xdr:to>
    <xdr:sp macro="" textlink="">
      <xdr:nvSpPr>
        <xdr:cNvPr id="329" name="フローチャート: 判断 328"/>
        <xdr:cNvSpPr/>
      </xdr:nvSpPr>
      <xdr:spPr>
        <a:xfrm>
          <a:off x="12763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40640</xdr:rowOff>
    </xdr:from>
    <xdr:to>
      <xdr:col>85</xdr:col>
      <xdr:colOff>177800</xdr:colOff>
      <xdr:row>39</xdr:row>
      <xdr:rowOff>142240</xdr:rowOff>
    </xdr:to>
    <xdr:sp macro="" textlink="">
      <xdr:nvSpPr>
        <xdr:cNvPr id="335" name="楕円 334"/>
        <xdr:cNvSpPr/>
      </xdr:nvSpPr>
      <xdr:spPr>
        <a:xfrm>
          <a:off x="162687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19067</xdr:rowOff>
    </xdr:from>
    <xdr:ext cx="405111" cy="259045"/>
    <xdr:sp macro="" textlink="">
      <xdr:nvSpPr>
        <xdr:cNvPr id="336" name="【一般廃棄物処理施設】&#10;有形固定資産減価償却率該当値テキスト"/>
        <xdr:cNvSpPr txBox="1"/>
      </xdr:nvSpPr>
      <xdr:spPr>
        <a:xfrm>
          <a:off x="163576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160655</xdr:rowOff>
    </xdr:from>
    <xdr:to>
      <xdr:col>81</xdr:col>
      <xdr:colOff>101600</xdr:colOff>
      <xdr:row>39</xdr:row>
      <xdr:rowOff>90805</xdr:rowOff>
    </xdr:to>
    <xdr:sp macro="" textlink="">
      <xdr:nvSpPr>
        <xdr:cNvPr id="337" name="楕円 336"/>
        <xdr:cNvSpPr/>
      </xdr:nvSpPr>
      <xdr:spPr>
        <a:xfrm>
          <a:off x="15430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40005</xdr:rowOff>
    </xdr:from>
    <xdr:to>
      <xdr:col>85</xdr:col>
      <xdr:colOff>127000</xdr:colOff>
      <xdr:row>39</xdr:row>
      <xdr:rowOff>91440</xdr:rowOff>
    </xdr:to>
    <xdr:cxnSp macro="">
      <xdr:nvCxnSpPr>
        <xdr:cNvPr id="338" name="直線コネクタ 337"/>
        <xdr:cNvCxnSpPr/>
      </xdr:nvCxnSpPr>
      <xdr:spPr>
        <a:xfrm>
          <a:off x="15481300" y="672655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109220</xdr:rowOff>
    </xdr:from>
    <xdr:to>
      <xdr:col>76</xdr:col>
      <xdr:colOff>165100</xdr:colOff>
      <xdr:row>39</xdr:row>
      <xdr:rowOff>39370</xdr:rowOff>
    </xdr:to>
    <xdr:sp macro="" textlink="">
      <xdr:nvSpPr>
        <xdr:cNvPr id="339" name="楕円 338"/>
        <xdr:cNvSpPr/>
      </xdr:nvSpPr>
      <xdr:spPr>
        <a:xfrm>
          <a:off x="14541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160020</xdr:rowOff>
    </xdr:from>
    <xdr:to>
      <xdr:col>81</xdr:col>
      <xdr:colOff>50800</xdr:colOff>
      <xdr:row>39</xdr:row>
      <xdr:rowOff>40005</xdr:rowOff>
    </xdr:to>
    <xdr:cxnSp macro="">
      <xdr:nvCxnSpPr>
        <xdr:cNvPr id="340" name="直線コネクタ 339"/>
        <xdr:cNvCxnSpPr/>
      </xdr:nvCxnSpPr>
      <xdr:spPr>
        <a:xfrm>
          <a:off x="14592300" y="66751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57785</xdr:rowOff>
    </xdr:from>
    <xdr:to>
      <xdr:col>72</xdr:col>
      <xdr:colOff>38100</xdr:colOff>
      <xdr:row>38</xdr:row>
      <xdr:rowOff>159385</xdr:rowOff>
    </xdr:to>
    <xdr:sp macro="" textlink="">
      <xdr:nvSpPr>
        <xdr:cNvPr id="341" name="楕円 340"/>
        <xdr:cNvSpPr/>
      </xdr:nvSpPr>
      <xdr:spPr>
        <a:xfrm>
          <a:off x="13652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108585</xdr:rowOff>
    </xdr:from>
    <xdr:to>
      <xdr:col>76</xdr:col>
      <xdr:colOff>114300</xdr:colOff>
      <xdr:row>38</xdr:row>
      <xdr:rowOff>160020</xdr:rowOff>
    </xdr:to>
    <xdr:cxnSp macro="">
      <xdr:nvCxnSpPr>
        <xdr:cNvPr id="342" name="直線コネクタ 341"/>
        <xdr:cNvCxnSpPr/>
      </xdr:nvCxnSpPr>
      <xdr:spPr>
        <a:xfrm>
          <a:off x="13703300" y="66236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6350</xdr:rowOff>
    </xdr:from>
    <xdr:to>
      <xdr:col>67</xdr:col>
      <xdr:colOff>101600</xdr:colOff>
      <xdr:row>38</xdr:row>
      <xdr:rowOff>107950</xdr:rowOff>
    </xdr:to>
    <xdr:sp macro="" textlink="">
      <xdr:nvSpPr>
        <xdr:cNvPr id="343" name="楕円 342"/>
        <xdr:cNvSpPr/>
      </xdr:nvSpPr>
      <xdr:spPr>
        <a:xfrm>
          <a:off x="12763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57150</xdr:rowOff>
    </xdr:from>
    <xdr:to>
      <xdr:col>71</xdr:col>
      <xdr:colOff>177800</xdr:colOff>
      <xdr:row>38</xdr:row>
      <xdr:rowOff>108585</xdr:rowOff>
    </xdr:to>
    <xdr:cxnSp macro="">
      <xdr:nvCxnSpPr>
        <xdr:cNvPr id="344" name="直線コネクタ 343"/>
        <xdr:cNvCxnSpPr/>
      </xdr:nvCxnSpPr>
      <xdr:spPr>
        <a:xfrm>
          <a:off x="12814300" y="65722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57802</xdr:rowOff>
    </xdr:from>
    <xdr:ext cx="405111" cy="259045"/>
    <xdr:sp macro="" textlink="">
      <xdr:nvSpPr>
        <xdr:cNvPr id="345" name="n_1aveValue【一般廃棄物処理施設】&#10;有形固定資産減価償却率"/>
        <xdr:cNvSpPr txBox="1"/>
      </xdr:nvSpPr>
      <xdr:spPr>
        <a:xfrm>
          <a:off x="15266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48277</xdr:rowOff>
    </xdr:from>
    <xdr:ext cx="405111" cy="259045"/>
    <xdr:sp macro="" textlink="">
      <xdr:nvSpPr>
        <xdr:cNvPr id="346" name="n_2aveValue【一般廃棄物処理施設】&#10;有形固定資産減価償却率"/>
        <xdr:cNvSpPr txBox="1"/>
      </xdr:nvSpPr>
      <xdr:spPr>
        <a:xfrm>
          <a:off x="14389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120667</xdr:rowOff>
    </xdr:from>
    <xdr:ext cx="405111" cy="259045"/>
    <xdr:sp macro="" textlink="">
      <xdr:nvSpPr>
        <xdr:cNvPr id="347" name="n_3aveValue【一般廃棄物処理施設】&#10;有形固定資産減価償却率"/>
        <xdr:cNvSpPr txBox="1"/>
      </xdr:nvSpPr>
      <xdr:spPr>
        <a:xfrm>
          <a:off x="13500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116857</xdr:rowOff>
    </xdr:from>
    <xdr:ext cx="405111" cy="259045"/>
    <xdr:sp macro="" textlink="">
      <xdr:nvSpPr>
        <xdr:cNvPr id="348" name="n_4aveValue【一般廃棄物処理施設】&#10;有形固定資産減価償却率"/>
        <xdr:cNvSpPr txBox="1"/>
      </xdr:nvSpPr>
      <xdr:spPr>
        <a:xfrm>
          <a:off x="12611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81932</xdr:rowOff>
    </xdr:from>
    <xdr:ext cx="405111" cy="259045"/>
    <xdr:sp macro="" textlink="">
      <xdr:nvSpPr>
        <xdr:cNvPr id="349" name="n_1mainValue【一般廃棄物処理施設】&#10;有形固定資産減価償却率"/>
        <xdr:cNvSpPr txBox="1"/>
      </xdr:nvSpPr>
      <xdr:spPr>
        <a:xfrm>
          <a:off x="15266044" y="676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30497</xdr:rowOff>
    </xdr:from>
    <xdr:ext cx="405111" cy="259045"/>
    <xdr:sp macro="" textlink="">
      <xdr:nvSpPr>
        <xdr:cNvPr id="350" name="n_2mainValue【一般廃棄物処理施設】&#10;有形固定資産減価償却率"/>
        <xdr:cNvSpPr txBox="1"/>
      </xdr:nvSpPr>
      <xdr:spPr>
        <a:xfrm>
          <a:off x="14389744"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150512</xdr:rowOff>
    </xdr:from>
    <xdr:ext cx="405111" cy="259045"/>
    <xdr:sp macro="" textlink="">
      <xdr:nvSpPr>
        <xdr:cNvPr id="351" name="n_3mainValue【一般廃棄物処理施設】&#10;有形固定資産減価償却率"/>
        <xdr:cNvSpPr txBox="1"/>
      </xdr:nvSpPr>
      <xdr:spPr>
        <a:xfrm>
          <a:off x="135007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99077</xdr:rowOff>
    </xdr:from>
    <xdr:ext cx="405111" cy="259045"/>
    <xdr:sp macro="" textlink="">
      <xdr:nvSpPr>
        <xdr:cNvPr id="352" name="n_4mainValue【一般廃棄物処理施設】&#10;有形固定資産減価償却率"/>
        <xdr:cNvSpPr txBox="1"/>
      </xdr:nvSpPr>
      <xdr:spPr>
        <a:xfrm>
          <a:off x="126117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3" name="直線コネクタ 3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4" name="テキスト ボックス 3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5" name="直線コネクタ 3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6" name="テキスト ボックス 36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7" name="直線コネクタ 3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68" name="テキスト ボックス 3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9" name="直線コネクタ 3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0" name="テキスト ボックス 3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2" name="テキスト ボックス 3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24473</xdr:rowOff>
    </xdr:from>
    <xdr:to>
      <xdr:col>116</xdr:col>
      <xdr:colOff>62864</xdr:colOff>
      <xdr:row>41</xdr:row>
      <xdr:rowOff>133105</xdr:rowOff>
    </xdr:to>
    <xdr:cxnSp macro="">
      <xdr:nvCxnSpPr>
        <xdr:cNvPr id="374" name="直線コネクタ 373"/>
        <xdr:cNvCxnSpPr/>
      </xdr:nvCxnSpPr>
      <xdr:spPr>
        <a:xfrm flipV="1">
          <a:off x="22160864" y="5682323"/>
          <a:ext cx="0" cy="1480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136932</xdr:rowOff>
    </xdr:from>
    <xdr:ext cx="378565" cy="259045"/>
    <xdr:sp macro="" textlink="">
      <xdr:nvSpPr>
        <xdr:cNvPr id="375" name="【一般廃棄物処理施設】&#10;一人当たり有形固定資産（償却資産）額最小値テキスト"/>
        <xdr:cNvSpPr txBox="1"/>
      </xdr:nvSpPr>
      <xdr:spPr>
        <a:xfrm>
          <a:off x="22199600" y="716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133105</xdr:rowOff>
    </xdr:from>
    <xdr:to>
      <xdr:col>116</xdr:col>
      <xdr:colOff>152400</xdr:colOff>
      <xdr:row>41</xdr:row>
      <xdr:rowOff>133105</xdr:rowOff>
    </xdr:to>
    <xdr:cxnSp macro="">
      <xdr:nvCxnSpPr>
        <xdr:cNvPr id="376" name="直線コネクタ 375"/>
        <xdr:cNvCxnSpPr/>
      </xdr:nvCxnSpPr>
      <xdr:spPr>
        <a:xfrm>
          <a:off x="22072600" y="716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142600</xdr:rowOff>
    </xdr:from>
    <xdr:ext cx="599010" cy="259045"/>
    <xdr:sp macro="" textlink="">
      <xdr:nvSpPr>
        <xdr:cNvPr id="377" name="【一般廃棄物処理施設】&#10;一人当たり有形固定資産（償却資産）額最大値テキスト"/>
        <xdr:cNvSpPr txBox="1"/>
      </xdr:nvSpPr>
      <xdr:spPr>
        <a:xfrm>
          <a:off x="22199600" y="54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24473</xdr:rowOff>
    </xdr:from>
    <xdr:to>
      <xdr:col>116</xdr:col>
      <xdr:colOff>152400</xdr:colOff>
      <xdr:row>33</xdr:row>
      <xdr:rowOff>24473</xdr:rowOff>
    </xdr:to>
    <xdr:cxnSp macro="">
      <xdr:nvCxnSpPr>
        <xdr:cNvPr id="378" name="直線コネクタ 377"/>
        <xdr:cNvCxnSpPr/>
      </xdr:nvCxnSpPr>
      <xdr:spPr>
        <a:xfrm>
          <a:off x="22072600" y="56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139733</xdr:rowOff>
    </xdr:from>
    <xdr:ext cx="599010" cy="259045"/>
    <xdr:sp macro="" textlink="">
      <xdr:nvSpPr>
        <xdr:cNvPr id="379" name="【一般廃棄物処理施設】&#10;一人当たり有形固定資産（償却資産）額平均値テキスト"/>
        <xdr:cNvSpPr txBox="1"/>
      </xdr:nvSpPr>
      <xdr:spPr>
        <a:xfrm>
          <a:off x="22199600" y="6654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116856</xdr:rowOff>
    </xdr:from>
    <xdr:to>
      <xdr:col>116</xdr:col>
      <xdr:colOff>114300</xdr:colOff>
      <xdr:row>40</xdr:row>
      <xdr:rowOff>47006</xdr:rowOff>
    </xdr:to>
    <xdr:sp macro="" textlink="">
      <xdr:nvSpPr>
        <xdr:cNvPr id="380" name="フローチャート: 判断 379"/>
        <xdr:cNvSpPr/>
      </xdr:nvSpPr>
      <xdr:spPr>
        <a:xfrm>
          <a:off x="22110700" y="680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155903</xdr:rowOff>
    </xdr:from>
    <xdr:to>
      <xdr:col>112</xdr:col>
      <xdr:colOff>38100</xdr:colOff>
      <xdr:row>40</xdr:row>
      <xdr:rowOff>86053</xdr:rowOff>
    </xdr:to>
    <xdr:sp macro="" textlink="">
      <xdr:nvSpPr>
        <xdr:cNvPr id="381" name="フローチャート: 判断 380"/>
        <xdr:cNvSpPr/>
      </xdr:nvSpPr>
      <xdr:spPr>
        <a:xfrm>
          <a:off x="21272500" y="684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135861</xdr:rowOff>
    </xdr:from>
    <xdr:to>
      <xdr:col>107</xdr:col>
      <xdr:colOff>101600</xdr:colOff>
      <xdr:row>40</xdr:row>
      <xdr:rowOff>66011</xdr:rowOff>
    </xdr:to>
    <xdr:sp macro="" textlink="">
      <xdr:nvSpPr>
        <xdr:cNvPr id="382" name="フローチャート: 判断 381"/>
        <xdr:cNvSpPr/>
      </xdr:nvSpPr>
      <xdr:spPr>
        <a:xfrm>
          <a:off x="20383500" y="682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116132</xdr:rowOff>
    </xdr:from>
    <xdr:to>
      <xdr:col>102</xdr:col>
      <xdr:colOff>165100</xdr:colOff>
      <xdr:row>40</xdr:row>
      <xdr:rowOff>46282</xdr:rowOff>
    </xdr:to>
    <xdr:sp macro="" textlink="">
      <xdr:nvSpPr>
        <xdr:cNvPr id="383" name="フローチャート: 判断 382"/>
        <xdr:cNvSpPr/>
      </xdr:nvSpPr>
      <xdr:spPr>
        <a:xfrm>
          <a:off x="19494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162832</xdr:rowOff>
    </xdr:from>
    <xdr:to>
      <xdr:col>98</xdr:col>
      <xdr:colOff>38100</xdr:colOff>
      <xdr:row>40</xdr:row>
      <xdr:rowOff>92982</xdr:rowOff>
    </xdr:to>
    <xdr:sp macro="" textlink="">
      <xdr:nvSpPr>
        <xdr:cNvPr id="384" name="フローチャート: 判断 383"/>
        <xdr:cNvSpPr/>
      </xdr:nvSpPr>
      <xdr:spPr>
        <a:xfrm>
          <a:off x="18605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5" name="テキスト ボックス 3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6" name="テキスト ボックス 3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7" name="テキスト ボックス 3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8" name="テキスト ボックス 3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9" name="テキスト ボックス 3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151834</xdr:rowOff>
    </xdr:from>
    <xdr:to>
      <xdr:col>116</xdr:col>
      <xdr:colOff>114300</xdr:colOff>
      <xdr:row>40</xdr:row>
      <xdr:rowOff>81984</xdr:rowOff>
    </xdr:to>
    <xdr:sp macro="" textlink="">
      <xdr:nvSpPr>
        <xdr:cNvPr id="390" name="楕円 389"/>
        <xdr:cNvSpPr/>
      </xdr:nvSpPr>
      <xdr:spPr>
        <a:xfrm>
          <a:off x="22110700" y="683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130261</xdr:rowOff>
    </xdr:from>
    <xdr:ext cx="599010" cy="259045"/>
    <xdr:sp macro="" textlink="">
      <xdr:nvSpPr>
        <xdr:cNvPr id="391" name="【一般廃棄物処理施設】&#10;一人当たり有形固定資産（償却資産）額該当値テキスト"/>
        <xdr:cNvSpPr txBox="1"/>
      </xdr:nvSpPr>
      <xdr:spPr>
        <a:xfrm>
          <a:off x="22199600" y="6816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156969</xdr:rowOff>
    </xdr:from>
    <xdr:to>
      <xdr:col>112</xdr:col>
      <xdr:colOff>38100</xdr:colOff>
      <xdr:row>40</xdr:row>
      <xdr:rowOff>87119</xdr:rowOff>
    </xdr:to>
    <xdr:sp macro="" textlink="">
      <xdr:nvSpPr>
        <xdr:cNvPr id="392" name="楕円 391"/>
        <xdr:cNvSpPr/>
      </xdr:nvSpPr>
      <xdr:spPr>
        <a:xfrm>
          <a:off x="21272500" y="684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31184</xdr:rowOff>
    </xdr:from>
    <xdr:to>
      <xdr:col>116</xdr:col>
      <xdr:colOff>63500</xdr:colOff>
      <xdr:row>40</xdr:row>
      <xdr:rowOff>36319</xdr:rowOff>
    </xdr:to>
    <xdr:cxnSp macro="">
      <xdr:nvCxnSpPr>
        <xdr:cNvPr id="393" name="直線コネクタ 392"/>
        <xdr:cNvCxnSpPr/>
      </xdr:nvCxnSpPr>
      <xdr:spPr>
        <a:xfrm flipV="1">
          <a:off x="21323300" y="6889184"/>
          <a:ext cx="838200" cy="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158304</xdr:rowOff>
    </xdr:from>
    <xdr:to>
      <xdr:col>107</xdr:col>
      <xdr:colOff>101600</xdr:colOff>
      <xdr:row>40</xdr:row>
      <xdr:rowOff>88454</xdr:rowOff>
    </xdr:to>
    <xdr:sp macro="" textlink="">
      <xdr:nvSpPr>
        <xdr:cNvPr id="394" name="楕円 393"/>
        <xdr:cNvSpPr/>
      </xdr:nvSpPr>
      <xdr:spPr>
        <a:xfrm>
          <a:off x="20383500" y="684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36319</xdr:rowOff>
    </xdr:from>
    <xdr:to>
      <xdr:col>111</xdr:col>
      <xdr:colOff>177800</xdr:colOff>
      <xdr:row>40</xdr:row>
      <xdr:rowOff>37654</xdr:rowOff>
    </xdr:to>
    <xdr:cxnSp macro="">
      <xdr:nvCxnSpPr>
        <xdr:cNvPr id="395" name="直線コネクタ 394"/>
        <xdr:cNvCxnSpPr/>
      </xdr:nvCxnSpPr>
      <xdr:spPr>
        <a:xfrm flipV="1">
          <a:off x="20434300" y="6894319"/>
          <a:ext cx="8890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160475</xdr:rowOff>
    </xdr:from>
    <xdr:to>
      <xdr:col>102</xdr:col>
      <xdr:colOff>165100</xdr:colOff>
      <xdr:row>40</xdr:row>
      <xdr:rowOff>90625</xdr:rowOff>
    </xdr:to>
    <xdr:sp macro="" textlink="">
      <xdr:nvSpPr>
        <xdr:cNvPr id="396" name="楕円 395"/>
        <xdr:cNvSpPr/>
      </xdr:nvSpPr>
      <xdr:spPr>
        <a:xfrm>
          <a:off x="19494500" y="684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37654</xdr:rowOff>
    </xdr:from>
    <xdr:to>
      <xdr:col>107</xdr:col>
      <xdr:colOff>50800</xdr:colOff>
      <xdr:row>40</xdr:row>
      <xdr:rowOff>39825</xdr:rowOff>
    </xdr:to>
    <xdr:cxnSp macro="">
      <xdr:nvCxnSpPr>
        <xdr:cNvPr id="397" name="直線コネクタ 396"/>
        <xdr:cNvCxnSpPr/>
      </xdr:nvCxnSpPr>
      <xdr:spPr>
        <a:xfrm flipV="1">
          <a:off x="19545300" y="6895654"/>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162368</xdr:rowOff>
    </xdr:from>
    <xdr:to>
      <xdr:col>98</xdr:col>
      <xdr:colOff>38100</xdr:colOff>
      <xdr:row>40</xdr:row>
      <xdr:rowOff>92518</xdr:rowOff>
    </xdr:to>
    <xdr:sp macro="" textlink="">
      <xdr:nvSpPr>
        <xdr:cNvPr id="398" name="楕円 397"/>
        <xdr:cNvSpPr/>
      </xdr:nvSpPr>
      <xdr:spPr>
        <a:xfrm>
          <a:off x="18605500" y="684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39825</xdr:rowOff>
    </xdr:from>
    <xdr:to>
      <xdr:col>102</xdr:col>
      <xdr:colOff>114300</xdr:colOff>
      <xdr:row>40</xdr:row>
      <xdr:rowOff>41718</xdr:rowOff>
    </xdr:to>
    <xdr:cxnSp macro="">
      <xdr:nvCxnSpPr>
        <xdr:cNvPr id="399" name="直線コネクタ 398"/>
        <xdr:cNvCxnSpPr/>
      </xdr:nvCxnSpPr>
      <xdr:spPr>
        <a:xfrm flipV="1">
          <a:off x="18656300" y="6897825"/>
          <a:ext cx="889000" cy="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102580</xdr:rowOff>
    </xdr:from>
    <xdr:ext cx="599010" cy="259045"/>
    <xdr:sp macro="" textlink="">
      <xdr:nvSpPr>
        <xdr:cNvPr id="400" name="n_1aveValue【一般廃棄物処理施設】&#10;一人当たり有形固定資産（償却資産）額"/>
        <xdr:cNvSpPr txBox="1"/>
      </xdr:nvSpPr>
      <xdr:spPr>
        <a:xfrm>
          <a:off x="21011095" y="6617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82538</xdr:rowOff>
    </xdr:from>
    <xdr:ext cx="599010" cy="259045"/>
    <xdr:sp macro="" textlink="">
      <xdr:nvSpPr>
        <xdr:cNvPr id="401" name="n_2aveValue【一般廃棄物処理施設】&#10;一人当たり有形固定資産（償却資産）額"/>
        <xdr:cNvSpPr txBox="1"/>
      </xdr:nvSpPr>
      <xdr:spPr>
        <a:xfrm>
          <a:off x="20134795" y="659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62809</xdr:rowOff>
    </xdr:from>
    <xdr:ext cx="599010" cy="259045"/>
    <xdr:sp macro="" textlink="">
      <xdr:nvSpPr>
        <xdr:cNvPr id="402" name="n_3aveValue【一般廃棄物処理施設】&#10;一人当たり有形固定資産（償却資産）額"/>
        <xdr:cNvSpPr txBox="1"/>
      </xdr:nvSpPr>
      <xdr:spPr>
        <a:xfrm>
          <a:off x="192457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84109</xdr:rowOff>
    </xdr:from>
    <xdr:ext cx="599010" cy="259045"/>
    <xdr:sp macro="" textlink="">
      <xdr:nvSpPr>
        <xdr:cNvPr id="403" name="n_4aveValue【一般廃棄物処理施設】&#10;一人当たり有形固定資産（償却資産）額"/>
        <xdr:cNvSpPr txBox="1"/>
      </xdr:nvSpPr>
      <xdr:spPr>
        <a:xfrm>
          <a:off x="183567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78246</xdr:rowOff>
    </xdr:from>
    <xdr:ext cx="599010" cy="259045"/>
    <xdr:sp macro="" textlink="">
      <xdr:nvSpPr>
        <xdr:cNvPr id="404" name="n_1mainValue【一般廃棄物処理施設】&#10;一人当たり有形固定資産（償却資産）額"/>
        <xdr:cNvSpPr txBox="1"/>
      </xdr:nvSpPr>
      <xdr:spPr>
        <a:xfrm>
          <a:off x="21011095" y="6936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79581</xdr:rowOff>
    </xdr:from>
    <xdr:ext cx="599010" cy="259045"/>
    <xdr:sp macro="" textlink="">
      <xdr:nvSpPr>
        <xdr:cNvPr id="405" name="n_2mainValue【一般廃棄物処理施設】&#10;一人当たり有形固定資産（償却資産）額"/>
        <xdr:cNvSpPr txBox="1"/>
      </xdr:nvSpPr>
      <xdr:spPr>
        <a:xfrm>
          <a:off x="20134795" y="6937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81752</xdr:rowOff>
    </xdr:from>
    <xdr:ext cx="599010" cy="259045"/>
    <xdr:sp macro="" textlink="">
      <xdr:nvSpPr>
        <xdr:cNvPr id="406" name="n_3mainValue【一般廃棄物処理施設】&#10;一人当たり有形固定資産（償却資産）額"/>
        <xdr:cNvSpPr txBox="1"/>
      </xdr:nvSpPr>
      <xdr:spPr>
        <a:xfrm>
          <a:off x="19245795" y="693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109045</xdr:rowOff>
    </xdr:from>
    <xdr:ext cx="599010" cy="259045"/>
    <xdr:sp macro="" textlink="">
      <xdr:nvSpPr>
        <xdr:cNvPr id="407" name="n_4mainValue【一般廃棄物処理施設】&#10;一人当たり有形固定資産（償却資産）額"/>
        <xdr:cNvSpPr txBox="1"/>
      </xdr:nvSpPr>
      <xdr:spPr>
        <a:xfrm>
          <a:off x="18356795" y="662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6" name="テキスト ボックス 4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8" name="テキスト ボックス 4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9" name="直線コネクタ 4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20" name="テキスト ボックス 41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1" name="直線コネクタ 4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2" name="テキスト ボックス 4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3" name="直線コネクタ 4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4" name="テキスト ボックス 4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5" name="直線コネクタ 4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6" name="テキスト ボックス 4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7" name="直線コネクタ 4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28" name="テキスト ボックス 427"/>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78105</xdr:rowOff>
    </xdr:from>
    <xdr:to>
      <xdr:col>85</xdr:col>
      <xdr:colOff>126364</xdr:colOff>
      <xdr:row>64</xdr:row>
      <xdr:rowOff>129540</xdr:rowOff>
    </xdr:to>
    <xdr:cxnSp macro="">
      <xdr:nvCxnSpPr>
        <xdr:cNvPr id="431" name="直線コネクタ 430"/>
        <xdr:cNvCxnSpPr/>
      </xdr:nvCxnSpPr>
      <xdr:spPr>
        <a:xfrm flipV="1">
          <a:off x="16318864" y="967930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432" name="【保健センター・保健所】&#10;有形固定資産減価償却率最小値テキスト"/>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433" name="直線コネクタ 432"/>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24782</xdr:rowOff>
    </xdr:from>
    <xdr:ext cx="340478" cy="259045"/>
    <xdr:sp macro="" textlink="">
      <xdr:nvSpPr>
        <xdr:cNvPr id="434" name="【保健センター・保健所】&#10;有形固定資産減価償却率最大値テキスト"/>
        <xdr:cNvSpPr txBox="1"/>
      </xdr:nvSpPr>
      <xdr:spPr>
        <a:xfrm>
          <a:off x="16357600" y="9454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78105</xdr:rowOff>
    </xdr:from>
    <xdr:to>
      <xdr:col>86</xdr:col>
      <xdr:colOff>25400</xdr:colOff>
      <xdr:row>56</xdr:row>
      <xdr:rowOff>78105</xdr:rowOff>
    </xdr:to>
    <xdr:cxnSp macro="">
      <xdr:nvCxnSpPr>
        <xdr:cNvPr id="435" name="直線コネクタ 434"/>
        <xdr:cNvCxnSpPr/>
      </xdr:nvCxnSpPr>
      <xdr:spPr>
        <a:xfrm>
          <a:off x="16230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80662</xdr:rowOff>
    </xdr:from>
    <xdr:ext cx="405111" cy="259045"/>
    <xdr:sp macro="" textlink="">
      <xdr:nvSpPr>
        <xdr:cNvPr id="436" name="【保健センター・保健所】&#10;有形固定資産減価償却率平均値テキスト"/>
        <xdr:cNvSpPr txBox="1"/>
      </xdr:nvSpPr>
      <xdr:spPr>
        <a:xfrm>
          <a:off x="16357600" y="10196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57785</xdr:rowOff>
    </xdr:from>
    <xdr:to>
      <xdr:col>85</xdr:col>
      <xdr:colOff>177800</xdr:colOff>
      <xdr:row>60</xdr:row>
      <xdr:rowOff>159385</xdr:rowOff>
    </xdr:to>
    <xdr:sp macro="" textlink="">
      <xdr:nvSpPr>
        <xdr:cNvPr id="437" name="フローチャート: 判断 436"/>
        <xdr:cNvSpPr/>
      </xdr:nvSpPr>
      <xdr:spPr>
        <a:xfrm>
          <a:off x="162687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84455</xdr:rowOff>
    </xdr:from>
    <xdr:to>
      <xdr:col>81</xdr:col>
      <xdr:colOff>101600</xdr:colOff>
      <xdr:row>61</xdr:row>
      <xdr:rowOff>14605</xdr:rowOff>
    </xdr:to>
    <xdr:sp macro="" textlink="">
      <xdr:nvSpPr>
        <xdr:cNvPr id="438" name="フローチャート: 判断 437"/>
        <xdr:cNvSpPr/>
      </xdr:nvSpPr>
      <xdr:spPr>
        <a:xfrm>
          <a:off x="15430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439" name="フローチャート: 判断 438"/>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139700</xdr:rowOff>
    </xdr:from>
    <xdr:to>
      <xdr:col>72</xdr:col>
      <xdr:colOff>38100</xdr:colOff>
      <xdr:row>60</xdr:row>
      <xdr:rowOff>69850</xdr:rowOff>
    </xdr:to>
    <xdr:sp macro="" textlink="">
      <xdr:nvSpPr>
        <xdr:cNvPr id="440" name="フローチャート: 判断 439"/>
        <xdr:cNvSpPr/>
      </xdr:nvSpPr>
      <xdr:spPr>
        <a:xfrm>
          <a:off x="13652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48260</xdr:rowOff>
    </xdr:from>
    <xdr:to>
      <xdr:col>67</xdr:col>
      <xdr:colOff>101600</xdr:colOff>
      <xdr:row>60</xdr:row>
      <xdr:rowOff>149860</xdr:rowOff>
    </xdr:to>
    <xdr:sp macro="" textlink="">
      <xdr:nvSpPr>
        <xdr:cNvPr id="441" name="フローチャート: 判断 440"/>
        <xdr:cNvSpPr/>
      </xdr:nvSpPr>
      <xdr:spPr>
        <a:xfrm>
          <a:off x="12763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2" name="テキスト ボックス 4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3" name="テキスト ボックス 4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4" name="テキスト ボックス 4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5" name="テキスト ボックス 4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6" name="テキスト ボックス 4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xdr:rowOff>
    </xdr:from>
    <xdr:to>
      <xdr:col>85</xdr:col>
      <xdr:colOff>177800</xdr:colOff>
      <xdr:row>61</xdr:row>
      <xdr:rowOff>102235</xdr:rowOff>
    </xdr:to>
    <xdr:sp macro="" textlink="">
      <xdr:nvSpPr>
        <xdr:cNvPr id="447" name="楕円 446"/>
        <xdr:cNvSpPr/>
      </xdr:nvSpPr>
      <xdr:spPr>
        <a:xfrm>
          <a:off x="162687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150512</xdr:rowOff>
    </xdr:from>
    <xdr:ext cx="405111" cy="259045"/>
    <xdr:sp macro="" textlink="">
      <xdr:nvSpPr>
        <xdr:cNvPr id="448" name="【保健センター・保健所】&#10;有形固定資産減価償却率該当値テキスト"/>
        <xdr:cNvSpPr txBox="1"/>
      </xdr:nvSpPr>
      <xdr:spPr>
        <a:xfrm>
          <a:off x="16357600"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168275</xdr:rowOff>
    </xdr:from>
    <xdr:to>
      <xdr:col>81</xdr:col>
      <xdr:colOff>101600</xdr:colOff>
      <xdr:row>61</xdr:row>
      <xdr:rowOff>98425</xdr:rowOff>
    </xdr:to>
    <xdr:sp macro="" textlink="">
      <xdr:nvSpPr>
        <xdr:cNvPr id="449" name="楕円 448"/>
        <xdr:cNvSpPr/>
      </xdr:nvSpPr>
      <xdr:spPr>
        <a:xfrm>
          <a:off x="15430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47625</xdr:rowOff>
    </xdr:from>
    <xdr:to>
      <xdr:col>85</xdr:col>
      <xdr:colOff>127000</xdr:colOff>
      <xdr:row>61</xdr:row>
      <xdr:rowOff>51435</xdr:rowOff>
    </xdr:to>
    <xdr:cxnSp macro="">
      <xdr:nvCxnSpPr>
        <xdr:cNvPr id="450" name="直線コネクタ 449"/>
        <xdr:cNvCxnSpPr/>
      </xdr:nvCxnSpPr>
      <xdr:spPr>
        <a:xfrm>
          <a:off x="15481300" y="1050607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130175</xdr:rowOff>
    </xdr:from>
    <xdr:to>
      <xdr:col>76</xdr:col>
      <xdr:colOff>165100</xdr:colOff>
      <xdr:row>61</xdr:row>
      <xdr:rowOff>60325</xdr:rowOff>
    </xdr:to>
    <xdr:sp macro="" textlink="">
      <xdr:nvSpPr>
        <xdr:cNvPr id="451" name="楕円 450"/>
        <xdr:cNvSpPr/>
      </xdr:nvSpPr>
      <xdr:spPr>
        <a:xfrm>
          <a:off x="14541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9525</xdr:rowOff>
    </xdr:from>
    <xdr:to>
      <xdr:col>81</xdr:col>
      <xdr:colOff>50800</xdr:colOff>
      <xdr:row>61</xdr:row>
      <xdr:rowOff>47625</xdr:rowOff>
    </xdr:to>
    <xdr:cxnSp macro="">
      <xdr:nvCxnSpPr>
        <xdr:cNvPr id="452" name="直線コネクタ 451"/>
        <xdr:cNvCxnSpPr/>
      </xdr:nvCxnSpPr>
      <xdr:spPr>
        <a:xfrm>
          <a:off x="14592300" y="104679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92075</xdr:rowOff>
    </xdr:from>
    <xdr:to>
      <xdr:col>72</xdr:col>
      <xdr:colOff>38100</xdr:colOff>
      <xdr:row>61</xdr:row>
      <xdr:rowOff>22225</xdr:rowOff>
    </xdr:to>
    <xdr:sp macro="" textlink="">
      <xdr:nvSpPr>
        <xdr:cNvPr id="453" name="楕円 452"/>
        <xdr:cNvSpPr/>
      </xdr:nvSpPr>
      <xdr:spPr>
        <a:xfrm>
          <a:off x="13652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142875</xdr:rowOff>
    </xdr:from>
    <xdr:to>
      <xdr:col>76</xdr:col>
      <xdr:colOff>114300</xdr:colOff>
      <xdr:row>61</xdr:row>
      <xdr:rowOff>9525</xdr:rowOff>
    </xdr:to>
    <xdr:cxnSp macro="">
      <xdr:nvCxnSpPr>
        <xdr:cNvPr id="454" name="直線コネクタ 453"/>
        <xdr:cNvCxnSpPr/>
      </xdr:nvCxnSpPr>
      <xdr:spPr>
        <a:xfrm>
          <a:off x="13703300" y="104298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53975</xdr:rowOff>
    </xdr:from>
    <xdr:to>
      <xdr:col>67</xdr:col>
      <xdr:colOff>101600</xdr:colOff>
      <xdr:row>60</xdr:row>
      <xdr:rowOff>155575</xdr:rowOff>
    </xdr:to>
    <xdr:sp macro="" textlink="">
      <xdr:nvSpPr>
        <xdr:cNvPr id="455" name="楕円 454"/>
        <xdr:cNvSpPr/>
      </xdr:nvSpPr>
      <xdr:spPr>
        <a:xfrm>
          <a:off x="127635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104775</xdr:rowOff>
    </xdr:from>
    <xdr:to>
      <xdr:col>71</xdr:col>
      <xdr:colOff>177800</xdr:colOff>
      <xdr:row>60</xdr:row>
      <xdr:rowOff>142875</xdr:rowOff>
    </xdr:to>
    <xdr:cxnSp macro="">
      <xdr:nvCxnSpPr>
        <xdr:cNvPr id="456" name="直線コネクタ 455"/>
        <xdr:cNvCxnSpPr/>
      </xdr:nvCxnSpPr>
      <xdr:spPr>
        <a:xfrm>
          <a:off x="12814300" y="103917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31132</xdr:rowOff>
    </xdr:from>
    <xdr:ext cx="405111" cy="259045"/>
    <xdr:sp macro="" textlink="">
      <xdr:nvSpPr>
        <xdr:cNvPr id="457" name="n_1aveValue【保健センター・保健所】&#10;有形固定資産減価償却率"/>
        <xdr:cNvSpPr txBox="1"/>
      </xdr:nvSpPr>
      <xdr:spPr>
        <a:xfrm>
          <a:off x="15266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170197</xdr:rowOff>
    </xdr:from>
    <xdr:ext cx="405111" cy="259045"/>
    <xdr:sp macro="" textlink="">
      <xdr:nvSpPr>
        <xdr:cNvPr id="458" name="n_2aveValue【保健センター・保健所】&#10;有形固定資産減価償却率"/>
        <xdr:cNvSpPr txBox="1"/>
      </xdr:nvSpPr>
      <xdr:spPr>
        <a:xfrm>
          <a:off x="14389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86377</xdr:rowOff>
    </xdr:from>
    <xdr:ext cx="405111" cy="259045"/>
    <xdr:sp macro="" textlink="">
      <xdr:nvSpPr>
        <xdr:cNvPr id="459" name="n_3aveValue【保健センター・保健所】&#10;有形固定資産減価償却率"/>
        <xdr:cNvSpPr txBox="1"/>
      </xdr:nvSpPr>
      <xdr:spPr>
        <a:xfrm>
          <a:off x="13500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166387</xdr:rowOff>
    </xdr:from>
    <xdr:ext cx="405111" cy="259045"/>
    <xdr:sp macro="" textlink="">
      <xdr:nvSpPr>
        <xdr:cNvPr id="460" name="n_4aveValue【保健センター・保健所】&#10;有形固定資産減価償却率"/>
        <xdr:cNvSpPr txBox="1"/>
      </xdr:nvSpPr>
      <xdr:spPr>
        <a:xfrm>
          <a:off x="12611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89552</xdr:rowOff>
    </xdr:from>
    <xdr:ext cx="405111" cy="259045"/>
    <xdr:sp macro="" textlink="">
      <xdr:nvSpPr>
        <xdr:cNvPr id="461" name="n_1mainValue【保健センター・保健所】&#10;有形固定資産減価償却率"/>
        <xdr:cNvSpPr txBox="1"/>
      </xdr:nvSpPr>
      <xdr:spPr>
        <a:xfrm>
          <a:off x="15266044" y="1054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51452</xdr:rowOff>
    </xdr:from>
    <xdr:ext cx="405111" cy="259045"/>
    <xdr:sp macro="" textlink="">
      <xdr:nvSpPr>
        <xdr:cNvPr id="462" name="n_2mainValue【保健センター・保健所】&#10;有形固定資産減価償却率"/>
        <xdr:cNvSpPr txBox="1"/>
      </xdr:nvSpPr>
      <xdr:spPr>
        <a:xfrm>
          <a:off x="14389744"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13352</xdr:rowOff>
    </xdr:from>
    <xdr:ext cx="405111" cy="259045"/>
    <xdr:sp macro="" textlink="">
      <xdr:nvSpPr>
        <xdr:cNvPr id="463" name="n_3mainValue【保健センター・保健所】&#10;有形固定資産減価償却率"/>
        <xdr:cNvSpPr txBox="1"/>
      </xdr:nvSpPr>
      <xdr:spPr>
        <a:xfrm>
          <a:off x="135007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146702</xdr:rowOff>
    </xdr:from>
    <xdr:ext cx="405111" cy="259045"/>
    <xdr:sp macro="" textlink="">
      <xdr:nvSpPr>
        <xdr:cNvPr id="464" name="n_4mainValue【保健センター・保健所】&#10;有形固定資産減価償却率"/>
        <xdr:cNvSpPr txBox="1"/>
      </xdr:nvSpPr>
      <xdr:spPr>
        <a:xfrm>
          <a:off x="126117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5" name="正方形/長方形 4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6" name="正方形/長方形 4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7" name="正方形/長方形 4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8" name="正方形/長方形 4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9" name="正方形/長方形 4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0" name="正方形/長方形 4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1" name="正方形/長方形 4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2" name="正方形/長方形 4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3" name="テキスト ボックス 4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4" name="直線コネクタ 4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5" name="直線コネクタ 47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6" name="テキスト ボックス 47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7" name="直線コネクタ 47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8" name="テキスト ボックス 47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9" name="直線コネクタ 47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0" name="テキスト ボックス 47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1" name="直線コネクタ 48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2" name="テキスト ボックス 48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3" name="直線コネクタ 4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4" name="テキスト ボックス 4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135331</xdr:rowOff>
    </xdr:from>
    <xdr:to>
      <xdr:col>116</xdr:col>
      <xdr:colOff>62864</xdr:colOff>
      <xdr:row>63</xdr:row>
      <xdr:rowOff>152247</xdr:rowOff>
    </xdr:to>
    <xdr:cxnSp macro="">
      <xdr:nvCxnSpPr>
        <xdr:cNvPr id="486" name="直線コネクタ 485"/>
        <xdr:cNvCxnSpPr/>
      </xdr:nvCxnSpPr>
      <xdr:spPr>
        <a:xfrm flipV="1">
          <a:off x="22160864" y="9565081"/>
          <a:ext cx="0" cy="1388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487" name="【保健センター・保健所】&#10;一人当たり面積最小値テキスト"/>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488" name="直線コネクタ 487"/>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82008</xdr:rowOff>
    </xdr:from>
    <xdr:ext cx="469744" cy="259045"/>
    <xdr:sp macro="" textlink="">
      <xdr:nvSpPr>
        <xdr:cNvPr id="489" name="【保健センター・保健所】&#10;一人当たり面積最大値テキスト"/>
        <xdr:cNvSpPr txBox="1"/>
      </xdr:nvSpPr>
      <xdr:spPr>
        <a:xfrm>
          <a:off x="22199600" y="934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135331</xdr:rowOff>
    </xdr:from>
    <xdr:to>
      <xdr:col>116</xdr:col>
      <xdr:colOff>152400</xdr:colOff>
      <xdr:row>55</xdr:row>
      <xdr:rowOff>135331</xdr:rowOff>
    </xdr:to>
    <xdr:cxnSp macro="">
      <xdr:nvCxnSpPr>
        <xdr:cNvPr id="490" name="直線コネクタ 489"/>
        <xdr:cNvCxnSpPr/>
      </xdr:nvCxnSpPr>
      <xdr:spPr>
        <a:xfrm>
          <a:off x="22072600" y="956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138854</xdr:rowOff>
    </xdr:from>
    <xdr:ext cx="469744" cy="259045"/>
    <xdr:sp macro="" textlink="">
      <xdr:nvSpPr>
        <xdr:cNvPr id="491" name="【保健センター・保健所】&#10;一人当たり面積平均値テキスト"/>
        <xdr:cNvSpPr txBox="1"/>
      </xdr:nvSpPr>
      <xdr:spPr>
        <a:xfrm>
          <a:off x="22199600" y="10768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160427</xdr:rowOff>
    </xdr:from>
    <xdr:to>
      <xdr:col>116</xdr:col>
      <xdr:colOff>114300</xdr:colOff>
      <xdr:row>63</xdr:row>
      <xdr:rowOff>90577</xdr:rowOff>
    </xdr:to>
    <xdr:sp macro="" textlink="">
      <xdr:nvSpPr>
        <xdr:cNvPr id="492" name="フローチャート: 判断 491"/>
        <xdr:cNvSpPr/>
      </xdr:nvSpPr>
      <xdr:spPr>
        <a:xfrm>
          <a:off x="221107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167742</xdr:rowOff>
    </xdr:from>
    <xdr:to>
      <xdr:col>112</xdr:col>
      <xdr:colOff>38100</xdr:colOff>
      <xdr:row>63</xdr:row>
      <xdr:rowOff>97892</xdr:rowOff>
    </xdr:to>
    <xdr:sp macro="" textlink="">
      <xdr:nvSpPr>
        <xdr:cNvPr id="493" name="フローチャート: 判断 492"/>
        <xdr:cNvSpPr/>
      </xdr:nvSpPr>
      <xdr:spPr>
        <a:xfrm>
          <a:off x="21272500" y="1079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28296</xdr:rowOff>
    </xdr:from>
    <xdr:to>
      <xdr:col>107</xdr:col>
      <xdr:colOff>101600</xdr:colOff>
      <xdr:row>63</xdr:row>
      <xdr:rowOff>129896</xdr:rowOff>
    </xdr:to>
    <xdr:sp macro="" textlink="">
      <xdr:nvSpPr>
        <xdr:cNvPr id="494" name="フローチャート: 判断 493"/>
        <xdr:cNvSpPr/>
      </xdr:nvSpPr>
      <xdr:spPr>
        <a:xfrm>
          <a:off x="20383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18237</xdr:rowOff>
    </xdr:from>
    <xdr:to>
      <xdr:col>102</xdr:col>
      <xdr:colOff>165100</xdr:colOff>
      <xdr:row>63</xdr:row>
      <xdr:rowOff>119837</xdr:rowOff>
    </xdr:to>
    <xdr:sp macro="" textlink="">
      <xdr:nvSpPr>
        <xdr:cNvPr id="495" name="フローチャート: 判断 494"/>
        <xdr:cNvSpPr/>
      </xdr:nvSpPr>
      <xdr:spPr>
        <a:xfrm>
          <a:off x="19494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20066</xdr:rowOff>
    </xdr:from>
    <xdr:to>
      <xdr:col>98</xdr:col>
      <xdr:colOff>38100</xdr:colOff>
      <xdr:row>63</xdr:row>
      <xdr:rowOff>121666</xdr:rowOff>
    </xdr:to>
    <xdr:sp macro="" textlink="">
      <xdr:nvSpPr>
        <xdr:cNvPr id="496" name="フローチャート: 判断 495"/>
        <xdr:cNvSpPr/>
      </xdr:nvSpPr>
      <xdr:spPr>
        <a:xfrm>
          <a:off x="18605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7" name="テキスト ボックス 4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8" name="テキスト ボックス 4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9" name="テキスト ボックス 4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0" name="テキスト ボックス 4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1" name="テキスト ボックス 5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109677</xdr:rowOff>
    </xdr:from>
    <xdr:to>
      <xdr:col>116</xdr:col>
      <xdr:colOff>114300</xdr:colOff>
      <xdr:row>63</xdr:row>
      <xdr:rowOff>39827</xdr:rowOff>
    </xdr:to>
    <xdr:sp macro="" textlink="">
      <xdr:nvSpPr>
        <xdr:cNvPr id="502" name="楕円 501"/>
        <xdr:cNvSpPr/>
      </xdr:nvSpPr>
      <xdr:spPr>
        <a:xfrm>
          <a:off x="22110700" y="1073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132554</xdr:rowOff>
    </xdr:from>
    <xdr:ext cx="469744" cy="259045"/>
    <xdr:sp macro="" textlink="">
      <xdr:nvSpPr>
        <xdr:cNvPr id="503" name="【保健センター・保健所】&#10;一人当たり面積該当値テキスト"/>
        <xdr:cNvSpPr txBox="1"/>
      </xdr:nvSpPr>
      <xdr:spPr>
        <a:xfrm>
          <a:off x="22199600" y="1059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113335</xdr:rowOff>
    </xdr:from>
    <xdr:to>
      <xdr:col>112</xdr:col>
      <xdr:colOff>38100</xdr:colOff>
      <xdr:row>63</xdr:row>
      <xdr:rowOff>43485</xdr:rowOff>
    </xdr:to>
    <xdr:sp macro="" textlink="">
      <xdr:nvSpPr>
        <xdr:cNvPr id="504" name="楕円 503"/>
        <xdr:cNvSpPr/>
      </xdr:nvSpPr>
      <xdr:spPr>
        <a:xfrm>
          <a:off x="21272500" y="1074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160477</xdr:rowOff>
    </xdr:from>
    <xdr:to>
      <xdr:col>116</xdr:col>
      <xdr:colOff>63500</xdr:colOff>
      <xdr:row>62</xdr:row>
      <xdr:rowOff>164135</xdr:rowOff>
    </xdr:to>
    <xdr:cxnSp macro="">
      <xdr:nvCxnSpPr>
        <xdr:cNvPr id="505" name="直線コネクタ 504"/>
        <xdr:cNvCxnSpPr/>
      </xdr:nvCxnSpPr>
      <xdr:spPr>
        <a:xfrm flipV="1">
          <a:off x="21323300" y="10790377"/>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114249</xdr:rowOff>
    </xdr:from>
    <xdr:to>
      <xdr:col>107</xdr:col>
      <xdr:colOff>101600</xdr:colOff>
      <xdr:row>63</xdr:row>
      <xdr:rowOff>44399</xdr:rowOff>
    </xdr:to>
    <xdr:sp macro="" textlink="">
      <xdr:nvSpPr>
        <xdr:cNvPr id="506" name="楕円 505"/>
        <xdr:cNvSpPr/>
      </xdr:nvSpPr>
      <xdr:spPr>
        <a:xfrm>
          <a:off x="20383500" y="1074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164135</xdr:rowOff>
    </xdr:from>
    <xdr:to>
      <xdr:col>111</xdr:col>
      <xdr:colOff>177800</xdr:colOff>
      <xdr:row>62</xdr:row>
      <xdr:rowOff>165049</xdr:rowOff>
    </xdr:to>
    <xdr:cxnSp macro="">
      <xdr:nvCxnSpPr>
        <xdr:cNvPr id="507" name="直線コネクタ 506"/>
        <xdr:cNvCxnSpPr/>
      </xdr:nvCxnSpPr>
      <xdr:spPr>
        <a:xfrm flipV="1">
          <a:off x="20434300" y="1079403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115621</xdr:rowOff>
    </xdr:from>
    <xdr:to>
      <xdr:col>102</xdr:col>
      <xdr:colOff>165100</xdr:colOff>
      <xdr:row>63</xdr:row>
      <xdr:rowOff>45771</xdr:rowOff>
    </xdr:to>
    <xdr:sp macro="" textlink="">
      <xdr:nvSpPr>
        <xdr:cNvPr id="508" name="楕円 507"/>
        <xdr:cNvSpPr/>
      </xdr:nvSpPr>
      <xdr:spPr>
        <a:xfrm>
          <a:off x="19494500" y="1074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165049</xdr:rowOff>
    </xdr:from>
    <xdr:to>
      <xdr:col>107</xdr:col>
      <xdr:colOff>50800</xdr:colOff>
      <xdr:row>62</xdr:row>
      <xdr:rowOff>166421</xdr:rowOff>
    </xdr:to>
    <xdr:cxnSp macro="">
      <xdr:nvCxnSpPr>
        <xdr:cNvPr id="509" name="直線コネクタ 508"/>
        <xdr:cNvCxnSpPr/>
      </xdr:nvCxnSpPr>
      <xdr:spPr>
        <a:xfrm flipV="1">
          <a:off x="19545300" y="1079494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116992</xdr:rowOff>
    </xdr:from>
    <xdr:to>
      <xdr:col>98</xdr:col>
      <xdr:colOff>38100</xdr:colOff>
      <xdr:row>63</xdr:row>
      <xdr:rowOff>47142</xdr:rowOff>
    </xdr:to>
    <xdr:sp macro="" textlink="">
      <xdr:nvSpPr>
        <xdr:cNvPr id="510" name="楕円 509"/>
        <xdr:cNvSpPr/>
      </xdr:nvSpPr>
      <xdr:spPr>
        <a:xfrm>
          <a:off x="18605500" y="107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166421</xdr:rowOff>
    </xdr:from>
    <xdr:to>
      <xdr:col>102</xdr:col>
      <xdr:colOff>114300</xdr:colOff>
      <xdr:row>62</xdr:row>
      <xdr:rowOff>167792</xdr:rowOff>
    </xdr:to>
    <xdr:cxnSp macro="">
      <xdr:nvCxnSpPr>
        <xdr:cNvPr id="511" name="直線コネクタ 510"/>
        <xdr:cNvCxnSpPr/>
      </xdr:nvCxnSpPr>
      <xdr:spPr>
        <a:xfrm flipV="1">
          <a:off x="18656300" y="10796321"/>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89019</xdr:rowOff>
    </xdr:from>
    <xdr:ext cx="469744" cy="259045"/>
    <xdr:sp macro="" textlink="">
      <xdr:nvSpPr>
        <xdr:cNvPr id="512" name="n_1aveValue【保健センター・保健所】&#10;一人当たり面積"/>
        <xdr:cNvSpPr txBox="1"/>
      </xdr:nvSpPr>
      <xdr:spPr>
        <a:xfrm>
          <a:off x="21075727" y="1089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121023</xdr:rowOff>
    </xdr:from>
    <xdr:ext cx="469744" cy="259045"/>
    <xdr:sp macro="" textlink="">
      <xdr:nvSpPr>
        <xdr:cNvPr id="513" name="n_2aveValue【保健センター・保健所】&#10;一人当たり面積"/>
        <xdr:cNvSpPr txBox="1"/>
      </xdr:nvSpPr>
      <xdr:spPr>
        <a:xfrm>
          <a:off x="20199427" y="1092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110964</xdr:rowOff>
    </xdr:from>
    <xdr:ext cx="469744" cy="259045"/>
    <xdr:sp macro="" textlink="">
      <xdr:nvSpPr>
        <xdr:cNvPr id="514" name="n_3aveValue【保健センター・保健所】&#10;一人当たり面積"/>
        <xdr:cNvSpPr txBox="1"/>
      </xdr:nvSpPr>
      <xdr:spPr>
        <a:xfrm>
          <a:off x="19310427" y="1091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112793</xdr:rowOff>
    </xdr:from>
    <xdr:ext cx="469744" cy="259045"/>
    <xdr:sp macro="" textlink="">
      <xdr:nvSpPr>
        <xdr:cNvPr id="515" name="n_4aveValue【保健センター・保健所】&#10;一人当たり面積"/>
        <xdr:cNvSpPr txBox="1"/>
      </xdr:nvSpPr>
      <xdr:spPr>
        <a:xfrm>
          <a:off x="184214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60012</xdr:rowOff>
    </xdr:from>
    <xdr:ext cx="469744" cy="259045"/>
    <xdr:sp macro="" textlink="">
      <xdr:nvSpPr>
        <xdr:cNvPr id="516" name="n_1mainValue【保健センター・保健所】&#10;一人当たり面積"/>
        <xdr:cNvSpPr txBox="1"/>
      </xdr:nvSpPr>
      <xdr:spPr>
        <a:xfrm>
          <a:off x="21075727" y="10518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60926</xdr:rowOff>
    </xdr:from>
    <xdr:ext cx="469744" cy="259045"/>
    <xdr:sp macro="" textlink="">
      <xdr:nvSpPr>
        <xdr:cNvPr id="517" name="n_2mainValue【保健センター・保健所】&#10;一人当たり面積"/>
        <xdr:cNvSpPr txBox="1"/>
      </xdr:nvSpPr>
      <xdr:spPr>
        <a:xfrm>
          <a:off x="20199427" y="1051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62298</xdr:rowOff>
    </xdr:from>
    <xdr:ext cx="469744" cy="259045"/>
    <xdr:sp macro="" textlink="">
      <xdr:nvSpPr>
        <xdr:cNvPr id="518" name="n_3mainValue【保健センター・保健所】&#10;一人当たり面積"/>
        <xdr:cNvSpPr txBox="1"/>
      </xdr:nvSpPr>
      <xdr:spPr>
        <a:xfrm>
          <a:off x="19310427" y="1052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63669</xdr:rowOff>
    </xdr:from>
    <xdr:ext cx="469744" cy="259045"/>
    <xdr:sp macro="" textlink="">
      <xdr:nvSpPr>
        <xdr:cNvPr id="519" name="n_4mainValue【保健センター・保健所】&#10;一人当たり面積"/>
        <xdr:cNvSpPr txBox="1"/>
      </xdr:nvSpPr>
      <xdr:spPr>
        <a:xfrm>
          <a:off x="18421427" y="1052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8" name="テキスト ボックス 5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9" name="直線コネクタ 5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0" name="テキスト ボックス 5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1" name="直線コネクタ 53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2" name="テキスト ボックス 53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3" name="直線コネクタ 53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4" name="テキスト ボックス 53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5" name="直線コネクタ 53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6" name="テキスト ボックス 53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7" name="直線コネクタ 53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8" name="テキスト ボックス 53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9" name="直線コネクタ 53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0" name="テキスト ボックス 53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1" name="直線コネクタ 54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2" name="テキスト ボックス 54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168729</xdr:rowOff>
    </xdr:to>
    <xdr:cxnSp macro="">
      <xdr:nvCxnSpPr>
        <xdr:cNvPr id="545" name="直線コネクタ 544"/>
        <xdr:cNvCxnSpPr/>
      </xdr:nvCxnSpPr>
      <xdr:spPr>
        <a:xfrm flipV="1">
          <a:off x="16318864" y="134242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6"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7" name="直線コネクタ 54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340478" cy="259045"/>
    <xdr:sp macro="" textlink="">
      <xdr:nvSpPr>
        <xdr:cNvPr id="548" name="【消防施設】&#10;有形固定資産減価償却率最大値テキスト"/>
        <xdr:cNvSpPr txBox="1"/>
      </xdr:nvSpPr>
      <xdr:spPr>
        <a:xfrm>
          <a:off x="16357600" y="1319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49" name="直線コネクタ 548"/>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142439</xdr:rowOff>
    </xdr:from>
    <xdr:ext cx="405111" cy="259045"/>
    <xdr:sp macro="" textlink="">
      <xdr:nvSpPr>
        <xdr:cNvPr id="550" name="【消防施設】&#10;有形固定資産減価償却率平均値テキスト"/>
        <xdr:cNvSpPr txBox="1"/>
      </xdr:nvSpPr>
      <xdr:spPr>
        <a:xfrm>
          <a:off x="16357600" y="14029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551" name="フローチャート: 判断 550"/>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147320</xdr:rowOff>
    </xdr:from>
    <xdr:to>
      <xdr:col>81</xdr:col>
      <xdr:colOff>101600</xdr:colOff>
      <xdr:row>83</xdr:row>
      <xdr:rowOff>77470</xdr:rowOff>
    </xdr:to>
    <xdr:sp macro="" textlink="">
      <xdr:nvSpPr>
        <xdr:cNvPr id="552" name="フローチャート: 判断 551"/>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135889</xdr:rowOff>
    </xdr:from>
    <xdr:to>
      <xdr:col>76</xdr:col>
      <xdr:colOff>165100</xdr:colOff>
      <xdr:row>83</xdr:row>
      <xdr:rowOff>66039</xdr:rowOff>
    </xdr:to>
    <xdr:sp macro="" textlink="">
      <xdr:nvSpPr>
        <xdr:cNvPr id="553" name="フローチャート: 判断 552"/>
        <xdr:cNvSpPr/>
      </xdr:nvSpPr>
      <xdr:spPr>
        <a:xfrm>
          <a:off x="14541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111398</xdr:rowOff>
    </xdr:from>
    <xdr:to>
      <xdr:col>72</xdr:col>
      <xdr:colOff>38100</xdr:colOff>
      <xdr:row>83</xdr:row>
      <xdr:rowOff>41548</xdr:rowOff>
    </xdr:to>
    <xdr:sp macro="" textlink="">
      <xdr:nvSpPr>
        <xdr:cNvPr id="554" name="フローチャート: 判断 553"/>
        <xdr:cNvSpPr/>
      </xdr:nvSpPr>
      <xdr:spPr>
        <a:xfrm>
          <a:off x="13652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144055</xdr:rowOff>
    </xdr:from>
    <xdr:to>
      <xdr:col>67</xdr:col>
      <xdr:colOff>101600</xdr:colOff>
      <xdr:row>83</xdr:row>
      <xdr:rowOff>74205</xdr:rowOff>
    </xdr:to>
    <xdr:sp macro="" textlink="">
      <xdr:nvSpPr>
        <xdr:cNvPr id="555" name="フローチャート: 判断 554"/>
        <xdr:cNvSpPr/>
      </xdr:nvSpPr>
      <xdr:spPr>
        <a:xfrm>
          <a:off x="12763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6" name="テキスト ボックス 5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7" name="テキスト ボックス 5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8" name="テキスト ボックス 5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9" name="テキスト ボックス 5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0" name="テキスト ボックス 5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60779</xdr:rowOff>
    </xdr:from>
    <xdr:to>
      <xdr:col>85</xdr:col>
      <xdr:colOff>177800</xdr:colOff>
      <xdr:row>84</xdr:row>
      <xdr:rowOff>162379</xdr:rowOff>
    </xdr:to>
    <xdr:sp macro="" textlink="">
      <xdr:nvSpPr>
        <xdr:cNvPr id="561" name="楕円 560"/>
        <xdr:cNvSpPr/>
      </xdr:nvSpPr>
      <xdr:spPr>
        <a:xfrm>
          <a:off x="16268700" y="1446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39206</xdr:rowOff>
    </xdr:from>
    <xdr:ext cx="405111" cy="259045"/>
    <xdr:sp macro="" textlink="">
      <xdr:nvSpPr>
        <xdr:cNvPr id="562" name="【消防施設】&#10;有形固定資産減価償却率該当値テキスト"/>
        <xdr:cNvSpPr txBox="1"/>
      </xdr:nvSpPr>
      <xdr:spPr>
        <a:xfrm>
          <a:off x="16357600"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39551</xdr:rowOff>
    </xdr:from>
    <xdr:to>
      <xdr:col>81</xdr:col>
      <xdr:colOff>101600</xdr:colOff>
      <xdr:row>85</xdr:row>
      <xdr:rowOff>141151</xdr:rowOff>
    </xdr:to>
    <xdr:sp macro="" textlink="">
      <xdr:nvSpPr>
        <xdr:cNvPr id="563" name="楕円 562"/>
        <xdr:cNvSpPr/>
      </xdr:nvSpPr>
      <xdr:spPr>
        <a:xfrm>
          <a:off x="15430500" y="1461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111579</xdr:rowOff>
    </xdr:from>
    <xdr:to>
      <xdr:col>85</xdr:col>
      <xdr:colOff>127000</xdr:colOff>
      <xdr:row>85</xdr:row>
      <xdr:rowOff>90351</xdr:rowOff>
    </xdr:to>
    <xdr:cxnSp macro="">
      <xdr:nvCxnSpPr>
        <xdr:cNvPr id="564" name="直線コネクタ 563"/>
        <xdr:cNvCxnSpPr/>
      </xdr:nvCxnSpPr>
      <xdr:spPr>
        <a:xfrm flipV="1">
          <a:off x="15481300" y="14513379"/>
          <a:ext cx="8382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11793</xdr:rowOff>
    </xdr:from>
    <xdr:to>
      <xdr:col>76</xdr:col>
      <xdr:colOff>165100</xdr:colOff>
      <xdr:row>85</xdr:row>
      <xdr:rowOff>113393</xdr:rowOff>
    </xdr:to>
    <xdr:sp macro="" textlink="">
      <xdr:nvSpPr>
        <xdr:cNvPr id="565" name="楕円 564"/>
        <xdr:cNvSpPr/>
      </xdr:nvSpPr>
      <xdr:spPr>
        <a:xfrm>
          <a:off x="14541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62593</xdr:rowOff>
    </xdr:from>
    <xdr:to>
      <xdr:col>81</xdr:col>
      <xdr:colOff>50800</xdr:colOff>
      <xdr:row>85</xdr:row>
      <xdr:rowOff>90351</xdr:rowOff>
    </xdr:to>
    <xdr:cxnSp macro="">
      <xdr:nvCxnSpPr>
        <xdr:cNvPr id="566" name="直線コネクタ 565"/>
        <xdr:cNvCxnSpPr/>
      </xdr:nvCxnSpPr>
      <xdr:spPr>
        <a:xfrm>
          <a:off x="14592300" y="1463584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155484</xdr:rowOff>
    </xdr:from>
    <xdr:to>
      <xdr:col>72</xdr:col>
      <xdr:colOff>38100</xdr:colOff>
      <xdr:row>85</xdr:row>
      <xdr:rowOff>85634</xdr:rowOff>
    </xdr:to>
    <xdr:sp macro="" textlink="">
      <xdr:nvSpPr>
        <xdr:cNvPr id="567" name="楕円 566"/>
        <xdr:cNvSpPr/>
      </xdr:nvSpPr>
      <xdr:spPr>
        <a:xfrm>
          <a:off x="13652500" y="1455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34834</xdr:rowOff>
    </xdr:from>
    <xdr:to>
      <xdr:col>76</xdr:col>
      <xdr:colOff>114300</xdr:colOff>
      <xdr:row>85</xdr:row>
      <xdr:rowOff>62593</xdr:rowOff>
    </xdr:to>
    <xdr:cxnSp macro="">
      <xdr:nvCxnSpPr>
        <xdr:cNvPr id="568" name="直線コネクタ 567"/>
        <xdr:cNvCxnSpPr/>
      </xdr:nvCxnSpPr>
      <xdr:spPr>
        <a:xfrm>
          <a:off x="13703300" y="1460808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124461</xdr:rowOff>
    </xdr:from>
    <xdr:to>
      <xdr:col>67</xdr:col>
      <xdr:colOff>101600</xdr:colOff>
      <xdr:row>85</xdr:row>
      <xdr:rowOff>54611</xdr:rowOff>
    </xdr:to>
    <xdr:sp macro="" textlink="">
      <xdr:nvSpPr>
        <xdr:cNvPr id="569" name="楕円 568"/>
        <xdr:cNvSpPr/>
      </xdr:nvSpPr>
      <xdr:spPr>
        <a:xfrm>
          <a:off x="12763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3811</xdr:rowOff>
    </xdr:from>
    <xdr:to>
      <xdr:col>71</xdr:col>
      <xdr:colOff>177800</xdr:colOff>
      <xdr:row>85</xdr:row>
      <xdr:rowOff>34834</xdr:rowOff>
    </xdr:to>
    <xdr:cxnSp macro="">
      <xdr:nvCxnSpPr>
        <xdr:cNvPr id="570" name="直線コネクタ 569"/>
        <xdr:cNvCxnSpPr/>
      </xdr:nvCxnSpPr>
      <xdr:spPr>
        <a:xfrm>
          <a:off x="12814300" y="14577061"/>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93997</xdr:rowOff>
    </xdr:from>
    <xdr:ext cx="405111" cy="259045"/>
    <xdr:sp macro="" textlink="">
      <xdr:nvSpPr>
        <xdr:cNvPr id="571" name="n_1aveValue【消防施設】&#10;有形固定資産減価償却率"/>
        <xdr:cNvSpPr txBox="1"/>
      </xdr:nvSpPr>
      <xdr:spPr>
        <a:xfrm>
          <a:off x="15266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82566</xdr:rowOff>
    </xdr:from>
    <xdr:ext cx="405111" cy="259045"/>
    <xdr:sp macro="" textlink="">
      <xdr:nvSpPr>
        <xdr:cNvPr id="572" name="n_2aveValue【消防施設】&#10;有形固定資産減価償却率"/>
        <xdr:cNvSpPr txBox="1"/>
      </xdr:nvSpPr>
      <xdr:spPr>
        <a:xfrm>
          <a:off x="14389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58075</xdr:rowOff>
    </xdr:from>
    <xdr:ext cx="405111" cy="259045"/>
    <xdr:sp macro="" textlink="">
      <xdr:nvSpPr>
        <xdr:cNvPr id="573" name="n_3aveValue【消防施設】&#10;有形固定資産減価償却率"/>
        <xdr:cNvSpPr txBox="1"/>
      </xdr:nvSpPr>
      <xdr:spPr>
        <a:xfrm>
          <a:off x="13500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90732</xdr:rowOff>
    </xdr:from>
    <xdr:ext cx="405111" cy="259045"/>
    <xdr:sp macro="" textlink="">
      <xdr:nvSpPr>
        <xdr:cNvPr id="574" name="n_4aveValue【消防施設】&#10;有形固定資産減価償却率"/>
        <xdr:cNvSpPr txBox="1"/>
      </xdr:nvSpPr>
      <xdr:spPr>
        <a:xfrm>
          <a:off x="12611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132278</xdr:rowOff>
    </xdr:from>
    <xdr:ext cx="405111" cy="259045"/>
    <xdr:sp macro="" textlink="">
      <xdr:nvSpPr>
        <xdr:cNvPr id="575" name="n_1mainValue【消防施設】&#10;有形固定資産減価償却率"/>
        <xdr:cNvSpPr txBox="1"/>
      </xdr:nvSpPr>
      <xdr:spPr>
        <a:xfrm>
          <a:off x="15266044" y="1470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104520</xdr:rowOff>
    </xdr:from>
    <xdr:ext cx="405111" cy="259045"/>
    <xdr:sp macro="" textlink="">
      <xdr:nvSpPr>
        <xdr:cNvPr id="576" name="n_2mainValue【消防施設】&#10;有形固定資産減価償却率"/>
        <xdr:cNvSpPr txBox="1"/>
      </xdr:nvSpPr>
      <xdr:spPr>
        <a:xfrm>
          <a:off x="14389744" y="1467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76761</xdr:rowOff>
    </xdr:from>
    <xdr:ext cx="405111" cy="259045"/>
    <xdr:sp macro="" textlink="">
      <xdr:nvSpPr>
        <xdr:cNvPr id="577" name="n_3mainValue【消防施設】&#10;有形固定資産減価償却率"/>
        <xdr:cNvSpPr txBox="1"/>
      </xdr:nvSpPr>
      <xdr:spPr>
        <a:xfrm>
          <a:off x="13500744" y="1465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45738</xdr:rowOff>
    </xdr:from>
    <xdr:ext cx="405111" cy="259045"/>
    <xdr:sp macro="" textlink="">
      <xdr:nvSpPr>
        <xdr:cNvPr id="578" name="n_4mainValue【消防施設】&#10;有形固定資産減価償却率"/>
        <xdr:cNvSpPr txBox="1"/>
      </xdr:nvSpPr>
      <xdr:spPr>
        <a:xfrm>
          <a:off x="126117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9" name="正方形/長方形 5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0" name="正方形/長方形 5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1" name="正方形/長方形 5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2" name="正方形/長方形 5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3" name="正方形/長方形 5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4" name="正方形/長方形 5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5" name="正方形/長方形 5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6" name="正方形/長方形 5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7" name="テキスト ボックス 5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8" name="直線コネクタ 5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9" name="直線コネクタ 58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0" name="テキスト ボックス 58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1" name="直線コネクタ 59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2" name="テキスト ボックス 59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3" name="直線コネクタ 59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4" name="テキスト ボックス 59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5" name="直線コネクタ 59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6" name="テキスト ボックス 59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7" name="直線コネクタ 59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8" name="テキスト ボックス 59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9" name="直線コネクタ 59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0" name="テキスト ボックス 59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9798</xdr:rowOff>
    </xdr:from>
    <xdr:to>
      <xdr:col>116</xdr:col>
      <xdr:colOff>62864</xdr:colOff>
      <xdr:row>86</xdr:row>
      <xdr:rowOff>158931</xdr:rowOff>
    </xdr:to>
    <xdr:cxnSp macro="">
      <xdr:nvCxnSpPr>
        <xdr:cNvPr id="604" name="直線コネクタ 603"/>
        <xdr:cNvCxnSpPr/>
      </xdr:nvCxnSpPr>
      <xdr:spPr>
        <a:xfrm flipV="1">
          <a:off x="22160864" y="13382898"/>
          <a:ext cx="0" cy="1520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162758</xdr:rowOff>
    </xdr:from>
    <xdr:ext cx="469744" cy="259045"/>
    <xdr:sp macro="" textlink="">
      <xdr:nvSpPr>
        <xdr:cNvPr id="605" name="【消防施設】&#10;一人当たり面積最小値テキスト"/>
        <xdr:cNvSpPr txBox="1"/>
      </xdr:nvSpPr>
      <xdr:spPr>
        <a:xfrm>
          <a:off x="22199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158931</xdr:rowOff>
    </xdr:from>
    <xdr:to>
      <xdr:col>116</xdr:col>
      <xdr:colOff>152400</xdr:colOff>
      <xdr:row>86</xdr:row>
      <xdr:rowOff>158931</xdr:rowOff>
    </xdr:to>
    <xdr:cxnSp macro="">
      <xdr:nvCxnSpPr>
        <xdr:cNvPr id="606" name="直線コネクタ 605"/>
        <xdr:cNvCxnSpPr/>
      </xdr:nvCxnSpPr>
      <xdr:spPr>
        <a:xfrm>
          <a:off x="22072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127925</xdr:rowOff>
    </xdr:from>
    <xdr:ext cx="469744" cy="259045"/>
    <xdr:sp macro="" textlink="">
      <xdr:nvSpPr>
        <xdr:cNvPr id="607" name="【消防施設】&#10;一人当たり面積最大値テキスト"/>
        <xdr:cNvSpPr txBox="1"/>
      </xdr:nvSpPr>
      <xdr:spPr>
        <a:xfrm>
          <a:off x="22199600" y="131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9798</xdr:rowOff>
    </xdr:from>
    <xdr:to>
      <xdr:col>116</xdr:col>
      <xdr:colOff>152400</xdr:colOff>
      <xdr:row>78</xdr:row>
      <xdr:rowOff>9798</xdr:rowOff>
    </xdr:to>
    <xdr:cxnSp macro="">
      <xdr:nvCxnSpPr>
        <xdr:cNvPr id="608" name="直線コネクタ 607"/>
        <xdr:cNvCxnSpPr/>
      </xdr:nvCxnSpPr>
      <xdr:spPr>
        <a:xfrm>
          <a:off x="22072600" y="13382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135907</xdr:rowOff>
    </xdr:from>
    <xdr:ext cx="469744" cy="259045"/>
    <xdr:sp macro="" textlink="">
      <xdr:nvSpPr>
        <xdr:cNvPr id="609" name="【消防施設】&#10;一人当たり面積平均値テキスト"/>
        <xdr:cNvSpPr txBox="1"/>
      </xdr:nvSpPr>
      <xdr:spPr>
        <a:xfrm>
          <a:off x="22199600" y="14537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610" name="フローチャート: 判断 609"/>
        <xdr:cNvSpPr/>
      </xdr:nvSpPr>
      <xdr:spPr>
        <a:xfrm>
          <a:off x="221107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135889</xdr:rowOff>
    </xdr:from>
    <xdr:to>
      <xdr:col>112</xdr:col>
      <xdr:colOff>38100</xdr:colOff>
      <xdr:row>86</xdr:row>
      <xdr:rowOff>66039</xdr:rowOff>
    </xdr:to>
    <xdr:sp macro="" textlink="">
      <xdr:nvSpPr>
        <xdr:cNvPr id="611" name="フローチャート: 判断 610"/>
        <xdr:cNvSpPr/>
      </xdr:nvSpPr>
      <xdr:spPr>
        <a:xfrm>
          <a:off x="21272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132624</xdr:rowOff>
    </xdr:from>
    <xdr:to>
      <xdr:col>107</xdr:col>
      <xdr:colOff>101600</xdr:colOff>
      <xdr:row>86</xdr:row>
      <xdr:rowOff>62774</xdr:rowOff>
    </xdr:to>
    <xdr:sp macro="" textlink="">
      <xdr:nvSpPr>
        <xdr:cNvPr id="612" name="フローチャート: 判断 611"/>
        <xdr:cNvSpPr/>
      </xdr:nvSpPr>
      <xdr:spPr>
        <a:xfrm>
          <a:off x="20383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136979</xdr:rowOff>
    </xdr:from>
    <xdr:to>
      <xdr:col>102</xdr:col>
      <xdr:colOff>165100</xdr:colOff>
      <xdr:row>86</xdr:row>
      <xdr:rowOff>67129</xdr:rowOff>
    </xdr:to>
    <xdr:sp macro="" textlink="">
      <xdr:nvSpPr>
        <xdr:cNvPr id="613" name="フローチャート: 判断 612"/>
        <xdr:cNvSpPr/>
      </xdr:nvSpPr>
      <xdr:spPr>
        <a:xfrm>
          <a:off x="19494500" y="1471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150042</xdr:rowOff>
    </xdr:from>
    <xdr:to>
      <xdr:col>98</xdr:col>
      <xdr:colOff>38100</xdr:colOff>
      <xdr:row>86</xdr:row>
      <xdr:rowOff>80192</xdr:rowOff>
    </xdr:to>
    <xdr:sp macro="" textlink="">
      <xdr:nvSpPr>
        <xdr:cNvPr id="614" name="フローチャート: 判断 613"/>
        <xdr:cNvSpPr/>
      </xdr:nvSpPr>
      <xdr:spPr>
        <a:xfrm>
          <a:off x="18605500" y="147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5" name="テキスト ボックス 6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6" name="テキスト ボックス 6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7" name="テキスト ボックス 6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8" name="テキスト ボックス 6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9" name="テキスト ボックス 6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72208</xdr:rowOff>
    </xdr:from>
    <xdr:to>
      <xdr:col>116</xdr:col>
      <xdr:colOff>114300</xdr:colOff>
      <xdr:row>87</xdr:row>
      <xdr:rowOff>2358</xdr:rowOff>
    </xdr:to>
    <xdr:sp macro="" textlink="">
      <xdr:nvSpPr>
        <xdr:cNvPr id="620" name="楕円 619"/>
        <xdr:cNvSpPr/>
      </xdr:nvSpPr>
      <xdr:spPr>
        <a:xfrm>
          <a:off x="22110700" y="1481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158585</xdr:rowOff>
    </xdr:from>
    <xdr:ext cx="469744" cy="259045"/>
    <xdr:sp macro="" textlink="">
      <xdr:nvSpPr>
        <xdr:cNvPr id="621" name="【消防施設】&#10;一人当たり面積該当値テキスト"/>
        <xdr:cNvSpPr txBox="1"/>
      </xdr:nvSpPr>
      <xdr:spPr>
        <a:xfrm>
          <a:off x="22199600" y="1473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73298</xdr:rowOff>
    </xdr:from>
    <xdr:to>
      <xdr:col>112</xdr:col>
      <xdr:colOff>38100</xdr:colOff>
      <xdr:row>87</xdr:row>
      <xdr:rowOff>3448</xdr:rowOff>
    </xdr:to>
    <xdr:sp macro="" textlink="">
      <xdr:nvSpPr>
        <xdr:cNvPr id="622" name="楕円 621"/>
        <xdr:cNvSpPr/>
      </xdr:nvSpPr>
      <xdr:spPr>
        <a:xfrm>
          <a:off x="21272500" y="1481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123008</xdr:rowOff>
    </xdr:from>
    <xdr:to>
      <xdr:col>116</xdr:col>
      <xdr:colOff>63500</xdr:colOff>
      <xdr:row>86</xdr:row>
      <xdr:rowOff>124098</xdr:rowOff>
    </xdr:to>
    <xdr:cxnSp macro="">
      <xdr:nvCxnSpPr>
        <xdr:cNvPr id="623" name="直線コネクタ 622"/>
        <xdr:cNvCxnSpPr/>
      </xdr:nvCxnSpPr>
      <xdr:spPr>
        <a:xfrm flipV="1">
          <a:off x="21323300" y="14867708"/>
          <a:ext cx="8382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73298</xdr:rowOff>
    </xdr:from>
    <xdr:to>
      <xdr:col>107</xdr:col>
      <xdr:colOff>101600</xdr:colOff>
      <xdr:row>87</xdr:row>
      <xdr:rowOff>3448</xdr:rowOff>
    </xdr:to>
    <xdr:sp macro="" textlink="">
      <xdr:nvSpPr>
        <xdr:cNvPr id="624" name="楕円 623"/>
        <xdr:cNvSpPr/>
      </xdr:nvSpPr>
      <xdr:spPr>
        <a:xfrm>
          <a:off x="20383500" y="1481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124098</xdr:rowOff>
    </xdr:from>
    <xdr:to>
      <xdr:col>111</xdr:col>
      <xdr:colOff>177800</xdr:colOff>
      <xdr:row>86</xdr:row>
      <xdr:rowOff>124098</xdr:rowOff>
    </xdr:to>
    <xdr:cxnSp macro="">
      <xdr:nvCxnSpPr>
        <xdr:cNvPr id="625" name="直線コネクタ 624"/>
        <xdr:cNvCxnSpPr/>
      </xdr:nvCxnSpPr>
      <xdr:spPr>
        <a:xfrm>
          <a:off x="20434300" y="148687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73298</xdr:rowOff>
    </xdr:from>
    <xdr:to>
      <xdr:col>102</xdr:col>
      <xdr:colOff>165100</xdr:colOff>
      <xdr:row>87</xdr:row>
      <xdr:rowOff>3448</xdr:rowOff>
    </xdr:to>
    <xdr:sp macro="" textlink="">
      <xdr:nvSpPr>
        <xdr:cNvPr id="626" name="楕円 625"/>
        <xdr:cNvSpPr/>
      </xdr:nvSpPr>
      <xdr:spPr>
        <a:xfrm>
          <a:off x="19494500" y="1481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124098</xdr:rowOff>
    </xdr:from>
    <xdr:to>
      <xdr:col>107</xdr:col>
      <xdr:colOff>50800</xdr:colOff>
      <xdr:row>86</xdr:row>
      <xdr:rowOff>124098</xdr:rowOff>
    </xdr:to>
    <xdr:cxnSp macro="">
      <xdr:nvCxnSpPr>
        <xdr:cNvPr id="627" name="直線コネクタ 626"/>
        <xdr:cNvCxnSpPr/>
      </xdr:nvCxnSpPr>
      <xdr:spPr>
        <a:xfrm>
          <a:off x="19545300" y="148687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74386</xdr:rowOff>
    </xdr:from>
    <xdr:to>
      <xdr:col>98</xdr:col>
      <xdr:colOff>38100</xdr:colOff>
      <xdr:row>87</xdr:row>
      <xdr:rowOff>4536</xdr:rowOff>
    </xdr:to>
    <xdr:sp macro="" textlink="">
      <xdr:nvSpPr>
        <xdr:cNvPr id="628" name="楕円 627"/>
        <xdr:cNvSpPr/>
      </xdr:nvSpPr>
      <xdr:spPr>
        <a:xfrm>
          <a:off x="18605500" y="148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124098</xdr:rowOff>
    </xdr:from>
    <xdr:to>
      <xdr:col>102</xdr:col>
      <xdr:colOff>114300</xdr:colOff>
      <xdr:row>86</xdr:row>
      <xdr:rowOff>125186</xdr:rowOff>
    </xdr:to>
    <xdr:cxnSp macro="">
      <xdr:nvCxnSpPr>
        <xdr:cNvPr id="629" name="直線コネクタ 628"/>
        <xdr:cNvCxnSpPr/>
      </xdr:nvCxnSpPr>
      <xdr:spPr>
        <a:xfrm flipV="1">
          <a:off x="18656300" y="14868798"/>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82566</xdr:rowOff>
    </xdr:from>
    <xdr:ext cx="469744" cy="259045"/>
    <xdr:sp macro="" textlink="">
      <xdr:nvSpPr>
        <xdr:cNvPr id="630" name="n_1aveValue【消防施設】&#10;一人当たり面積"/>
        <xdr:cNvSpPr txBox="1"/>
      </xdr:nvSpPr>
      <xdr:spPr>
        <a:xfrm>
          <a:off x="210757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79301</xdr:rowOff>
    </xdr:from>
    <xdr:ext cx="469744" cy="259045"/>
    <xdr:sp macro="" textlink="">
      <xdr:nvSpPr>
        <xdr:cNvPr id="631" name="n_2aveValue【消防施設】&#10;一人当たり面積"/>
        <xdr:cNvSpPr txBox="1"/>
      </xdr:nvSpPr>
      <xdr:spPr>
        <a:xfrm>
          <a:off x="20199427" y="1448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83656</xdr:rowOff>
    </xdr:from>
    <xdr:ext cx="469744" cy="259045"/>
    <xdr:sp macro="" textlink="">
      <xdr:nvSpPr>
        <xdr:cNvPr id="632" name="n_3aveValue【消防施設】&#10;一人当たり面積"/>
        <xdr:cNvSpPr txBox="1"/>
      </xdr:nvSpPr>
      <xdr:spPr>
        <a:xfrm>
          <a:off x="19310427" y="1448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96719</xdr:rowOff>
    </xdr:from>
    <xdr:ext cx="469744" cy="259045"/>
    <xdr:sp macro="" textlink="">
      <xdr:nvSpPr>
        <xdr:cNvPr id="633" name="n_4aveValue【消防施設】&#10;一人当たり面積"/>
        <xdr:cNvSpPr txBox="1"/>
      </xdr:nvSpPr>
      <xdr:spPr>
        <a:xfrm>
          <a:off x="18421427" y="1449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166025</xdr:rowOff>
    </xdr:from>
    <xdr:ext cx="469744" cy="259045"/>
    <xdr:sp macro="" textlink="">
      <xdr:nvSpPr>
        <xdr:cNvPr id="634" name="n_1mainValue【消防施設】&#10;一人当たり面積"/>
        <xdr:cNvSpPr txBox="1"/>
      </xdr:nvSpPr>
      <xdr:spPr>
        <a:xfrm>
          <a:off x="21075727" y="1491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166025</xdr:rowOff>
    </xdr:from>
    <xdr:ext cx="469744" cy="259045"/>
    <xdr:sp macro="" textlink="">
      <xdr:nvSpPr>
        <xdr:cNvPr id="635" name="n_2mainValue【消防施設】&#10;一人当たり面積"/>
        <xdr:cNvSpPr txBox="1"/>
      </xdr:nvSpPr>
      <xdr:spPr>
        <a:xfrm>
          <a:off x="20199427" y="1491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166025</xdr:rowOff>
    </xdr:from>
    <xdr:ext cx="469744" cy="259045"/>
    <xdr:sp macro="" textlink="">
      <xdr:nvSpPr>
        <xdr:cNvPr id="636" name="n_3mainValue【消防施設】&#10;一人当たり面積"/>
        <xdr:cNvSpPr txBox="1"/>
      </xdr:nvSpPr>
      <xdr:spPr>
        <a:xfrm>
          <a:off x="19310427" y="1491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167113</xdr:rowOff>
    </xdr:from>
    <xdr:ext cx="469744" cy="259045"/>
    <xdr:sp macro="" textlink="">
      <xdr:nvSpPr>
        <xdr:cNvPr id="637" name="n_4mainValue【消防施設】&#10;一人当たり面積"/>
        <xdr:cNvSpPr txBox="1"/>
      </xdr:nvSpPr>
      <xdr:spPr>
        <a:xfrm>
          <a:off x="18421427" y="1491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9" name="直線コネクタ 6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0" name="テキスト ボックス 6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1" name="直線コネクタ 6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2" name="テキスト ボックス 6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3" name="直線コネクタ 6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4" name="テキスト ボックス 6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5" name="直線コネクタ 6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6" name="テキスト ボックス 6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7" name="直線コネクタ 6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8" name="テキスト ボックス 6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9" name="直線コネクタ 6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0" name="テキスト ボックス 6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663" name="直線コネクタ 662"/>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5" name="直線コネクタ 66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666"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667" name="直線コネクタ 666"/>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75672</xdr:rowOff>
    </xdr:from>
    <xdr:ext cx="405111" cy="259045"/>
    <xdr:sp macro="" textlink="">
      <xdr:nvSpPr>
        <xdr:cNvPr id="668" name="【庁舎】&#10;有形固定資産減価償却率平均値テキスト"/>
        <xdr:cNvSpPr txBox="1"/>
      </xdr:nvSpPr>
      <xdr:spPr>
        <a:xfrm>
          <a:off x="16357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669" name="フローチャート: 判断 668"/>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144599</xdr:rowOff>
    </xdr:from>
    <xdr:to>
      <xdr:col>81</xdr:col>
      <xdr:colOff>101600</xdr:colOff>
      <xdr:row>105</xdr:row>
      <xdr:rowOff>74749</xdr:rowOff>
    </xdr:to>
    <xdr:sp macro="" textlink="">
      <xdr:nvSpPr>
        <xdr:cNvPr id="670" name="フローチャート: 判断 669"/>
        <xdr:cNvSpPr/>
      </xdr:nvSpPr>
      <xdr:spPr>
        <a:xfrm>
          <a:off x="15430500" y="179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671" name="フローチャート: 判断 670"/>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672" name="フローチャート: 判断 671"/>
        <xdr:cNvSpPr/>
      </xdr:nvSpPr>
      <xdr:spPr>
        <a:xfrm>
          <a:off x="1365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159294</xdr:rowOff>
    </xdr:from>
    <xdr:to>
      <xdr:col>67</xdr:col>
      <xdr:colOff>101600</xdr:colOff>
      <xdr:row>105</xdr:row>
      <xdr:rowOff>89444</xdr:rowOff>
    </xdr:to>
    <xdr:sp macro="" textlink="">
      <xdr:nvSpPr>
        <xdr:cNvPr id="673" name="フローチャート: 判断 672"/>
        <xdr:cNvSpPr/>
      </xdr:nvSpPr>
      <xdr:spPr>
        <a:xfrm>
          <a:off x="12763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5806</xdr:rowOff>
    </xdr:from>
    <xdr:to>
      <xdr:col>85</xdr:col>
      <xdr:colOff>177800</xdr:colOff>
      <xdr:row>104</xdr:row>
      <xdr:rowOff>107406</xdr:rowOff>
    </xdr:to>
    <xdr:sp macro="" textlink="">
      <xdr:nvSpPr>
        <xdr:cNvPr id="679" name="楕円 678"/>
        <xdr:cNvSpPr/>
      </xdr:nvSpPr>
      <xdr:spPr>
        <a:xfrm>
          <a:off x="162687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28683</xdr:rowOff>
    </xdr:from>
    <xdr:ext cx="405111" cy="259045"/>
    <xdr:sp macro="" textlink="">
      <xdr:nvSpPr>
        <xdr:cNvPr id="680" name="【庁舎】&#10;有形固定資産減価償却率該当値テキスト"/>
        <xdr:cNvSpPr txBox="1"/>
      </xdr:nvSpPr>
      <xdr:spPr>
        <a:xfrm>
          <a:off x="16357600" y="1768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147864</xdr:rowOff>
    </xdr:from>
    <xdr:to>
      <xdr:col>81</xdr:col>
      <xdr:colOff>101600</xdr:colOff>
      <xdr:row>104</xdr:row>
      <xdr:rowOff>78014</xdr:rowOff>
    </xdr:to>
    <xdr:sp macro="" textlink="">
      <xdr:nvSpPr>
        <xdr:cNvPr id="681" name="楕円 680"/>
        <xdr:cNvSpPr/>
      </xdr:nvSpPr>
      <xdr:spPr>
        <a:xfrm>
          <a:off x="154305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27214</xdr:rowOff>
    </xdr:from>
    <xdr:to>
      <xdr:col>85</xdr:col>
      <xdr:colOff>127000</xdr:colOff>
      <xdr:row>104</xdr:row>
      <xdr:rowOff>56606</xdr:rowOff>
    </xdr:to>
    <xdr:cxnSp macro="">
      <xdr:nvCxnSpPr>
        <xdr:cNvPr id="682" name="直線コネクタ 681"/>
        <xdr:cNvCxnSpPr/>
      </xdr:nvCxnSpPr>
      <xdr:spPr>
        <a:xfrm>
          <a:off x="15481300" y="1785801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131536</xdr:rowOff>
    </xdr:from>
    <xdr:to>
      <xdr:col>76</xdr:col>
      <xdr:colOff>165100</xdr:colOff>
      <xdr:row>104</xdr:row>
      <xdr:rowOff>61686</xdr:rowOff>
    </xdr:to>
    <xdr:sp macro="" textlink="">
      <xdr:nvSpPr>
        <xdr:cNvPr id="683" name="楕円 682"/>
        <xdr:cNvSpPr/>
      </xdr:nvSpPr>
      <xdr:spPr>
        <a:xfrm>
          <a:off x="14541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10886</xdr:rowOff>
    </xdr:from>
    <xdr:to>
      <xdr:col>81</xdr:col>
      <xdr:colOff>50800</xdr:colOff>
      <xdr:row>104</xdr:row>
      <xdr:rowOff>27214</xdr:rowOff>
    </xdr:to>
    <xdr:cxnSp macro="">
      <xdr:nvCxnSpPr>
        <xdr:cNvPr id="684" name="直線コネクタ 683"/>
        <xdr:cNvCxnSpPr/>
      </xdr:nvCxnSpPr>
      <xdr:spPr>
        <a:xfrm>
          <a:off x="14592300" y="178416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102144</xdr:rowOff>
    </xdr:from>
    <xdr:to>
      <xdr:col>72</xdr:col>
      <xdr:colOff>38100</xdr:colOff>
      <xdr:row>104</xdr:row>
      <xdr:rowOff>32294</xdr:rowOff>
    </xdr:to>
    <xdr:sp macro="" textlink="">
      <xdr:nvSpPr>
        <xdr:cNvPr id="685" name="楕円 684"/>
        <xdr:cNvSpPr/>
      </xdr:nvSpPr>
      <xdr:spPr>
        <a:xfrm>
          <a:off x="13652500" y="177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152944</xdr:rowOff>
    </xdr:from>
    <xdr:to>
      <xdr:col>76</xdr:col>
      <xdr:colOff>114300</xdr:colOff>
      <xdr:row>104</xdr:row>
      <xdr:rowOff>10886</xdr:rowOff>
    </xdr:to>
    <xdr:cxnSp macro="">
      <xdr:nvCxnSpPr>
        <xdr:cNvPr id="686" name="直線コネクタ 685"/>
        <xdr:cNvCxnSpPr/>
      </xdr:nvCxnSpPr>
      <xdr:spPr>
        <a:xfrm>
          <a:off x="13703300" y="1781229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67855</xdr:rowOff>
    </xdr:from>
    <xdr:to>
      <xdr:col>67</xdr:col>
      <xdr:colOff>101600</xdr:colOff>
      <xdr:row>103</xdr:row>
      <xdr:rowOff>169455</xdr:rowOff>
    </xdr:to>
    <xdr:sp macro="" textlink="">
      <xdr:nvSpPr>
        <xdr:cNvPr id="687" name="楕円 686"/>
        <xdr:cNvSpPr/>
      </xdr:nvSpPr>
      <xdr:spPr>
        <a:xfrm>
          <a:off x="12763500" y="1772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118655</xdr:rowOff>
    </xdr:from>
    <xdr:to>
      <xdr:col>71</xdr:col>
      <xdr:colOff>177800</xdr:colOff>
      <xdr:row>103</xdr:row>
      <xdr:rowOff>152944</xdr:rowOff>
    </xdr:to>
    <xdr:cxnSp macro="">
      <xdr:nvCxnSpPr>
        <xdr:cNvPr id="688" name="直線コネクタ 687"/>
        <xdr:cNvCxnSpPr/>
      </xdr:nvCxnSpPr>
      <xdr:spPr>
        <a:xfrm>
          <a:off x="12814300" y="1777800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65876</xdr:rowOff>
    </xdr:from>
    <xdr:ext cx="405111" cy="259045"/>
    <xdr:sp macro="" textlink="">
      <xdr:nvSpPr>
        <xdr:cNvPr id="689" name="n_1aveValue【庁舎】&#10;有形固定資産減価償却率"/>
        <xdr:cNvSpPr txBox="1"/>
      </xdr:nvSpPr>
      <xdr:spPr>
        <a:xfrm>
          <a:off x="15266044"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18522</xdr:rowOff>
    </xdr:from>
    <xdr:ext cx="405111" cy="259045"/>
    <xdr:sp macro="" textlink="">
      <xdr:nvSpPr>
        <xdr:cNvPr id="690" name="n_2aveValue【庁舎】&#10;有形固定資産減価償却率"/>
        <xdr:cNvSpPr txBox="1"/>
      </xdr:nvSpPr>
      <xdr:spPr>
        <a:xfrm>
          <a:off x="14389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41383</xdr:rowOff>
    </xdr:from>
    <xdr:ext cx="405111" cy="259045"/>
    <xdr:sp macro="" textlink="">
      <xdr:nvSpPr>
        <xdr:cNvPr id="691" name="n_3aveValue【庁舎】&#10;有形固定資産減価償却率"/>
        <xdr:cNvSpPr txBox="1"/>
      </xdr:nvSpPr>
      <xdr:spPr>
        <a:xfrm>
          <a:off x="13500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80571</xdr:rowOff>
    </xdr:from>
    <xdr:ext cx="405111" cy="259045"/>
    <xdr:sp macro="" textlink="">
      <xdr:nvSpPr>
        <xdr:cNvPr id="692" name="n_4aveValue【庁舎】&#10;有形固定資産減価償却率"/>
        <xdr:cNvSpPr txBox="1"/>
      </xdr:nvSpPr>
      <xdr:spPr>
        <a:xfrm>
          <a:off x="12611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94541</xdr:rowOff>
    </xdr:from>
    <xdr:ext cx="405111" cy="259045"/>
    <xdr:sp macro="" textlink="">
      <xdr:nvSpPr>
        <xdr:cNvPr id="693" name="n_1mainValue【庁舎】&#10;有形固定資産減価償却率"/>
        <xdr:cNvSpPr txBox="1"/>
      </xdr:nvSpPr>
      <xdr:spPr>
        <a:xfrm>
          <a:off x="15266044" y="1758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78213</xdr:rowOff>
    </xdr:from>
    <xdr:ext cx="405111" cy="259045"/>
    <xdr:sp macro="" textlink="">
      <xdr:nvSpPr>
        <xdr:cNvPr id="694" name="n_2mainValue【庁舎】&#10;有形固定資産減価償却率"/>
        <xdr:cNvSpPr txBox="1"/>
      </xdr:nvSpPr>
      <xdr:spPr>
        <a:xfrm>
          <a:off x="14389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48821</xdr:rowOff>
    </xdr:from>
    <xdr:ext cx="405111" cy="259045"/>
    <xdr:sp macro="" textlink="">
      <xdr:nvSpPr>
        <xdr:cNvPr id="695" name="n_3mainValue【庁舎】&#10;有形固定資産減価償却率"/>
        <xdr:cNvSpPr txBox="1"/>
      </xdr:nvSpPr>
      <xdr:spPr>
        <a:xfrm>
          <a:off x="13500744" y="1753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14532</xdr:rowOff>
    </xdr:from>
    <xdr:ext cx="405111" cy="259045"/>
    <xdr:sp macro="" textlink="">
      <xdr:nvSpPr>
        <xdr:cNvPr id="696" name="n_4mainValue【庁舎】&#10;有形固定資産減価償却率"/>
        <xdr:cNvSpPr txBox="1"/>
      </xdr:nvSpPr>
      <xdr:spPr>
        <a:xfrm>
          <a:off x="12611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7" name="直線コネクタ 7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8" name="テキスト ボックス 7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9" name="直線コネクタ 7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0" name="テキスト ボックス 7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1" name="直線コネクタ 7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2" name="テキスト ボックス 7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3" name="直線コネクタ 7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4" name="テキスト ボックス 7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5" name="直線コネクタ 7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6" name="テキスト ボックス 7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120650</xdr:rowOff>
    </xdr:from>
    <xdr:to>
      <xdr:col>116</xdr:col>
      <xdr:colOff>62864</xdr:colOff>
      <xdr:row>107</xdr:row>
      <xdr:rowOff>74930</xdr:rowOff>
    </xdr:to>
    <xdr:cxnSp macro="">
      <xdr:nvCxnSpPr>
        <xdr:cNvPr id="720" name="直線コネクタ 719"/>
        <xdr:cNvCxnSpPr/>
      </xdr:nvCxnSpPr>
      <xdr:spPr>
        <a:xfrm flipV="1">
          <a:off x="22160864" y="17094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78757</xdr:rowOff>
    </xdr:from>
    <xdr:ext cx="469744" cy="259045"/>
    <xdr:sp macro="" textlink="">
      <xdr:nvSpPr>
        <xdr:cNvPr id="721" name="【庁舎】&#10;一人当たり面積最小値テキスト"/>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722" name="直線コネクタ 721"/>
        <xdr:cNvCxnSpPr/>
      </xdr:nvCxnSpPr>
      <xdr:spPr>
        <a:xfrm>
          <a:off x="22072600" y="184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67327</xdr:rowOff>
    </xdr:from>
    <xdr:ext cx="469744" cy="259045"/>
    <xdr:sp macro="" textlink="">
      <xdr:nvSpPr>
        <xdr:cNvPr id="723" name="【庁舎】&#10;一人当たり面積最大値テキスト"/>
        <xdr:cNvSpPr txBox="1"/>
      </xdr:nvSpPr>
      <xdr:spPr>
        <a:xfrm>
          <a:off x="2219960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724" name="直線コネクタ 723"/>
        <xdr:cNvCxnSpPr/>
      </xdr:nvCxnSpPr>
      <xdr:spPr>
        <a:xfrm>
          <a:off x="22072600" y="1709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53357</xdr:rowOff>
    </xdr:from>
    <xdr:ext cx="469744" cy="259045"/>
    <xdr:sp macro="" textlink="">
      <xdr:nvSpPr>
        <xdr:cNvPr id="725" name="【庁舎】&#10;一人当たり面積平均値テキスト"/>
        <xdr:cNvSpPr txBox="1"/>
      </xdr:nvSpPr>
      <xdr:spPr>
        <a:xfrm>
          <a:off x="22199600" y="17884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726" name="フローチャート: 判断 725"/>
        <xdr:cNvSpPr/>
      </xdr:nvSpPr>
      <xdr:spPr>
        <a:xfrm>
          <a:off x="22110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134620</xdr:rowOff>
    </xdr:from>
    <xdr:to>
      <xdr:col>112</xdr:col>
      <xdr:colOff>38100</xdr:colOff>
      <xdr:row>105</xdr:row>
      <xdr:rowOff>64770</xdr:rowOff>
    </xdr:to>
    <xdr:sp macro="" textlink="">
      <xdr:nvSpPr>
        <xdr:cNvPr id="727" name="フローチャート: 判断 726"/>
        <xdr:cNvSpPr/>
      </xdr:nvSpPr>
      <xdr:spPr>
        <a:xfrm>
          <a:off x="2127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120650</xdr:rowOff>
    </xdr:from>
    <xdr:to>
      <xdr:col>107</xdr:col>
      <xdr:colOff>101600</xdr:colOff>
      <xdr:row>105</xdr:row>
      <xdr:rowOff>50800</xdr:rowOff>
    </xdr:to>
    <xdr:sp macro="" textlink="">
      <xdr:nvSpPr>
        <xdr:cNvPr id="728" name="フローチャート: 判断 727"/>
        <xdr:cNvSpPr/>
      </xdr:nvSpPr>
      <xdr:spPr>
        <a:xfrm>
          <a:off x="20383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107950</xdr:rowOff>
    </xdr:from>
    <xdr:to>
      <xdr:col>102</xdr:col>
      <xdr:colOff>165100</xdr:colOff>
      <xdr:row>104</xdr:row>
      <xdr:rowOff>38100</xdr:rowOff>
    </xdr:to>
    <xdr:sp macro="" textlink="">
      <xdr:nvSpPr>
        <xdr:cNvPr id="729" name="フローチャート: 判断 728"/>
        <xdr:cNvSpPr/>
      </xdr:nvSpPr>
      <xdr:spPr>
        <a:xfrm>
          <a:off x="19494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140970</xdr:rowOff>
    </xdr:from>
    <xdr:to>
      <xdr:col>98</xdr:col>
      <xdr:colOff>38100</xdr:colOff>
      <xdr:row>105</xdr:row>
      <xdr:rowOff>71120</xdr:rowOff>
    </xdr:to>
    <xdr:sp macro="" textlink="">
      <xdr:nvSpPr>
        <xdr:cNvPr id="730" name="フローチャート: 判断 729"/>
        <xdr:cNvSpPr/>
      </xdr:nvSpPr>
      <xdr:spPr>
        <a:xfrm>
          <a:off x="18605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13970</xdr:rowOff>
    </xdr:from>
    <xdr:to>
      <xdr:col>116</xdr:col>
      <xdr:colOff>114300</xdr:colOff>
      <xdr:row>101</xdr:row>
      <xdr:rowOff>115570</xdr:rowOff>
    </xdr:to>
    <xdr:sp macro="" textlink="">
      <xdr:nvSpPr>
        <xdr:cNvPr id="736" name="楕円 735"/>
        <xdr:cNvSpPr/>
      </xdr:nvSpPr>
      <xdr:spPr>
        <a:xfrm>
          <a:off x="221107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36847</xdr:rowOff>
    </xdr:from>
    <xdr:ext cx="469744" cy="259045"/>
    <xdr:sp macro="" textlink="">
      <xdr:nvSpPr>
        <xdr:cNvPr id="737" name="【庁舎】&#10;一人当たり面積該当値テキスト"/>
        <xdr:cNvSpPr txBox="1"/>
      </xdr:nvSpPr>
      <xdr:spPr>
        <a:xfrm>
          <a:off x="22199600" y="1718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38100</xdr:rowOff>
    </xdr:from>
    <xdr:to>
      <xdr:col>112</xdr:col>
      <xdr:colOff>38100</xdr:colOff>
      <xdr:row>101</xdr:row>
      <xdr:rowOff>139700</xdr:rowOff>
    </xdr:to>
    <xdr:sp macro="" textlink="">
      <xdr:nvSpPr>
        <xdr:cNvPr id="738" name="楕円 737"/>
        <xdr:cNvSpPr/>
      </xdr:nvSpPr>
      <xdr:spPr>
        <a:xfrm>
          <a:off x="21272500" y="1735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64770</xdr:rowOff>
    </xdr:from>
    <xdr:to>
      <xdr:col>116</xdr:col>
      <xdr:colOff>63500</xdr:colOff>
      <xdr:row>101</xdr:row>
      <xdr:rowOff>88900</xdr:rowOff>
    </xdr:to>
    <xdr:cxnSp macro="">
      <xdr:nvCxnSpPr>
        <xdr:cNvPr id="739" name="直線コネクタ 738"/>
        <xdr:cNvCxnSpPr/>
      </xdr:nvCxnSpPr>
      <xdr:spPr>
        <a:xfrm flipV="1">
          <a:off x="21323300" y="173812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44450</xdr:rowOff>
    </xdr:from>
    <xdr:to>
      <xdr:col>107</xdr:col>
      <xdr:colOff>101600</xdr:colOff>
      <xdr:row>101</xdr:row>
      <xdr:rowOff>146050</xdr:rowOff>
    </xdr:to>
    <xdr:sp macro="" textlink="">
      <xdr:nvSpPr>
        <xdr:cNvPr id="740" name="楕円 739"/>
        <xdr:cNvSpPr/>
      </xdr:nvSpPr>
      <xdr:spPr>
        <a:xfrm>
          <a:off x="20383500"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88900</xdr:rowOff>
    </xdr:from>
    <xdr:to>
      <xdr:col>111</xdr:col>
      <xdr:colOff>177800</xdr:colOff>
      <xdr:row>101</xdr:row>
      <xdr:rowOff>95250</xdr:rowOff>
    </xdr:to>
    <xdr:cxnSp macro="">
      <xdr:nvCxnSpPr>
        <xdr:cNvPr id="741" name="直線コネクタ 740"/>
        <xdr:cNvCxnSpPr/>
      </xdr:nvCxnSpPr>
      <xdr:spPr>
        <a:xfrm flipV="1">
          <a:off x="20434300" y="1740535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54611</xdr:rowOff>
    </xdr:from>
    <xdr:to>
      <xdr:col>102</xdr:col>
      <xdr:colOff>165100</xdr:colOff>
      <xdr:row>101</xdr:row>
      <xdr:rowOff>156211</xdr:rowOff>
    </xdr:to>
    <xdr:sp macro="" textlink="">
      <xdr:nvSpPr>
        <xdr:cNvPr id="742" name="楕円 741"/>
        <xdr:cNvSpPr/>
      </xdr:nvSpPr>
      <xdr:spPr>
        <a:xfrm>
          <a:off x="19494500" y="1737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95250</xdr:rowOff>
    </xdr:from>
    <xdr:to>
      <xdr:col>107</xdr:col>
      <xdr:colOff>50800</xdr:colOff>
      <xdr:row>101</xdr:row>
      <xdr:rowOff>105411</xdr:rowOff>
    </xdr:to>
    <xdr:cxnSp macro="">
      <xdr:nvCxnSpPr>
        <xdr:cNvPr id="743" name="直線コネクタ 742"/>
        <xdr:cNvCxnSpPr/>
      </xdr:nvCxnSpPr>
      <xdr:spPr>
        <a:xfrm flipV="1">
          <a:off x="19545300" y="17411700"/>
          <a:ext cx="8890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63500</xdr:rowOff>
    </xdr:from>
    <xdr:to>
      <xdr:col>98</xdr:col>
      <xdr:colOff>38100</xdr:colOff>
      <xdr:row>101</xdr:row>
      <xdr:rowOff>165100</xdr:rowOff>
    </xdr:to>
    <xdr:sp macro="" textlink="">
      <xdr:nvSpPr>
        <xdr:cNvPr id="744" name="楕円 743"/>
        <xdr:cNvSpPr/>
      </xdr:nvSpPr>
      <xdr:spPr>
        <a:xfrm>
          <a:off x="18605500" y="1737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105411</xdr:rowOff>
    </xdr:from>
    <xdr:to>
      <xdr:col>102</xdr:col>
      <xdr:colOff>114300</xdr:colOff>
      <xdr:row>101</xdr:row>
      <xdr:rowOff>114300</xdr:rowOff>
    </xdr:to>
    <xdr:cxnSp macro="">
      <xdr:nvCxnSpPr>
        <xdr:cNvPr id="745" name="直線コネクタ 744"/>
        <xdr:cNvCxnSpPr/>
      </xdr:nvCxnSpPr>
      <xdr:spPr>
        <a:xfrm flipV="1">
          <a:off x="18656300" y="17421861"/>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55897</xdr:rowOff>
    </xdr:from>
    <xdr:ext cx="469744" cy="259045"/>
    <xdr:sp macro="" textlink="">
      <xdr:nvSpPr>
        <xdr:cNvPr id="746" name="n_1aveValue【庁舎】&#10;一人当たり面積"/>
        <xdr:cNvSpPr txBox="1"/>
      </xdr:nvSpPr>
      <xdr:spPr>
        <a:xfrm>
          <a:off x="210757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41927</xdr:rowOff>
    </xdr:from>
    <xdr:ext cx="469744" cy="259045"/>
    <xdr:sp macro="" textlink="">
      <xdr:nvSpPr>
        <xdr:cNvPr id="747" name="n_2aveValue【庁舎】&#10;一人当たり面積"/>
        <xdr:cNvSpPr txBox="1"/>
      </xdr:nvSpPr>
      <xdr:spPr>
        <a:xfrm>
          <a:off x="20199427"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748" name="n_3aveValue【庁舎】&#10;一人当たり面積"/>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62247</xdr:rowOff>
    </xdr:from>
    <xdr:ext cx="469744" cy="259045"/>
    <xdr:sp macro="" textlink="">
      <xdr:nvSpPr>
        <xdr:cNvPr id="749" name="n_4aveValue【庁舎】&#10;一人当たり面積"/>
        <xdr:cNvSpPr txBox="1"/>
      </xdr:nvSpPr>
      <xdr:spPr>
        <a:xfrm>
          <a:off x="18421427" y="1806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156227</xdr:rowOff>
    </xdr:from>
    <xdr:ext cx="469744" cy="259045"/>
    <xdr:sp macro="" textlink="">
      <xdr:nvSpPr>
        <xdr:cNvPr id="750" name="n_1mainValue【庁舎】&#10;一人当たり面積"/>
        <xdr:cNvSpPr txBox="1"/>
      </xdr:nvSpPr>
      <xdr:spPr>
        <a:xfrm>
          <a:off x="21075727" y="1712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162577</xdr:rowOff>
    </xdr:from>
    <xdr:ext cx="469744" cy="259045"/>
    <xdr:sp macro="" textlink="">
      <xdr:nvSpPr>
        <xdr:cNvPr id="751" name="n_2mainValue【庁舎】&#10;一人当たり面積"/>
        <xdr:cNvSpPr txBox="1"/>
      </xdr:nvSpPr>
      <xdr:spPr>
        <a:xfrm>
          <a:off x="20199427" y="1713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1288</xdr:rowOff>
    </xdr:from>
    <xdr:ext cx="469744" cy="259045"/>
    <xdr:sp macro="" textlink="">
      <xdr:nvSpPr>
        <xdr:cNvPr id="752" name="n_3mainValue【庁舎】&#10;一人当たり面積"/>
        <xdr:cNvSpPr txBox="1"/>
      </xdr:nvSpPr>
      <xdr:spPr>
        <a:xfrm>
          <a:off x="19310427" y="1714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10177</xdr:rowOff>
    </xdr:from>
    <xdr:ext cx="469744" cy="259045"/>
    <xdr:sp macro="" textlink="">
      <xdr:nvSpPr>
        <xdr:cNvPr id="753" name="n_4mainValue【庁舎】&#10;一人当たり面積"/>
        <xdr:cNvSpPr txBox="1"/>
      </xdr:nvSpPr>
      <xdr:spPr>
        <a:xfrm>
          <a:off x="18421427" y="1715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ごみ処理施設に関しては、</a:t>
          </a:r>
          <a:r>
            <a:rPr kumimoji="1" lang="ja-JP" altLang="en-US" sz="1100">
              <a:solidFill>
                <a:schemeClr val="dk1"/>
              </a:solidFill>
              <a:effectLst/>
              <a:latin typeface="+mn-lt"/>
              <a:ea typeface="+mn-ea"/>
              <a:cs typeface="+mn-cs"/>
            </a:rPr>
            <a:t>令和１</a:t>
          </a:r>
          <a:r>
            <a:rPr kumimoji="1" lang="ja-JP" altLang="ja-JP" sz="1100">
              <a:solidFill>
                <a:schemeClr val="dk1"/>
              </a:solidFill>
              <a:effectLst/>
              <a:latin typeface="+mn-lt"/>
              <a:ea typeface="+mn-ea"/>
              <a:cs typeface="+mn-cs"/>
            </a:rPr>
            <a:t>年度より償却率は増加し、類似団体に比べ高い傾向であるが今後ごみ処理の広域化を進めており、組合設立の中継的な施設への建て直しが予定されており、償却率は大きく減少すると考える。市民会館（ｶﾙﾁｬｰｾﾝﾀｰ）については修繕箇所が生じた際には空調設備などの改修を行っているが償却率は増加している。類似団体と比較しても高く、</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％を上回っており資産の償却率を見ても今後も修繕等が生じてくると思われ、施設の在り方について検討が必要と考えられる。</a:t>
          </a:r>
          <a:endParaRPr lang="ja-JP" altLang="ja-JP" sz="1400">
            <a:effectLst/>
          </a:endParaRPr>
        </a:p>
        <a:p>
          <a:r>
            <a:rPr kumimoji="1" lang="ja-JP" altLang="ja-JP" sz="1100">
              <a:solidFill>
                <a:schemeClr val="dk1"/>
              </a:solidFill>
              <a:effectLst/>
              <a:latin typeface="+mn-lt"/>
              <a:ea typeface="+mn-ea"/>
              <a:cs typeface="+mn-cs"/>
            </a:rPr>
            <a:t>　保健センター・本庁舎については償却率は平均値か下回ってはいるが、約半数の資産を償却しており、今後小さな箇所等から修繕等の必要性が生じる可能性がある。一人当たりの面積も類似団体等平均値と比較しても差があり高くなっていることから、面積等の視点からも、今後の修繕等を見込み、保健センター・庁舎どちらの施設も既存の施設への一部統合・建物の縮小化を検討す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奈良県安堵町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7,268
7,055
4.31
4,385,905
4,229,708
146,532
2,386,705
2,920,739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少子高齢化に加え、町内に中心となる産業等がないことにより、財政基盤が弱く、類似団体の平均を下回っている。組織の見直しや経常的な経費の削減等、財政健全化計画に基づき、行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49288</xdr:rowOff>
    </xdr:from>
    <xdr:to>
      <xdr:col>23</xdr:col>
      <xdr:colOff>133350</xdr:colOff>
      <xdr:row>43</xdr:row>
      <xdr:rowOff>49288</xdr:rowOff>
    </xdr:to>
    <xdr:cxnSp macro="">
      <xdr:nvCxnSpPr>
        <xdr:cNvPr id="70" name="直線コネクタ 69"/>
        <xdr:cNvCxnSpPr/>
      </xdr:nvCxnSpPr>
      <xdr:spPr>
        <a:xfrm>
          <a:off x="4114800" y="74216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49288</xdr:rowOff>
    </xdr:from>
    <xdr:to>
      <xdr:col>19</xdr:col>
      <xdr:colOff>133350</xdr:colOff>
      <xdr:row>43</xdr:row>
      <xdr:rowOff>49288</xdr:rowOff>
    </xdr:to>
    <xdr:cxnSp macro="">
      <xdr:nvCxnSpPr>
        <xdr:cNvPr id="73" name="直線コネクタ 72"/>
        <xdr:cNvCxnSpPr/>
      </xdr:nvCxnSpPr>
      <xdr:spPr>
        <a:xfrm>
          <a:off x="3225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49288</xdr:rowOff>
    </xdr:from>
    <xdr:to>
      <xdr:col>15</xdr:col>
      <xdr:colOff>82550</xdr:colOff>
      <xdr:row>43</xdr:row>
      <xdr:rowOff>49288</xdr:rowOff>
    </xdr:to>
    <xdr:cxnSp macro="">
      <xdr:nvCxnSpPr>
        <xdr:cNvPr id="76" name="直線コネクタ 75"/>
        <xdr:cNvCxnSpPr/>
      </xdr:nvCxnSpPr>
      <xdr:spPr>
        <a:xfrm>
          <a:off x="2336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49288</xdr:rowOff>
    </xdr:from>
    <xdr:to>
      <xdr:col>11</xdr:col>
      <xdr:colOff>31750</xdr:colOff>
      <xdr:row>43</xdr:row>
      <xdr:rowOff>60778</xdr:rowOff>
    </xdr:to>
    <xdr:cxnSp macro="">
      <xdr:nvCxnSpPr>
        <xdr:cNvPr id="79" name="直線コネクタ 78"/>
        <xdr:cNvCxnSpPr/>
      </xdr:nvCxnSpPr>
      <xdr:spPr>
        <a:xfrm flipV="1">
          <a:off x="1447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89" name="楕円 88"/>
        <xdr:cNvSpPr/>
      </xdr:nvSpPr>
      <xdr:spPr>
        <a:xfrm>
          <a:off x="4902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142015</xdr:rowOff>
    </xdr:from>
    <xdr:ext cx="762000" cy="259045"/>
    <xdr:sp macro="" textlink="">
      <xdr:nvSpPr>
        <xdr:cNvPr id="90" name="財政力該当値テキスト"/>
        <xdr:cNvSpPr txBox="1"/>
      </xdr:nvSpPr>
      <xdr:spPr>
        <a:xfrm>
          <a:off x="5041900" y="73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169938</xdr:rowOff>
    </xdr:from>
    <xdr:to>
      <xdr:col>19</xdr:col>
      <xdr:colOff>184150</xdr:colOff>
      <xdr:row>43</xdr:row>
      <xdr:rowOff>100088</xdr:rowOff>
    </xdr:to>
    <xdr:sp macro="" textlink="">
      <xdr:nvSpPr>
        <xdr:cNvPr id="91" name="楕円 90"/>
        <xdr:cNvSpPr/>
      </xdr:nvSpPr>
      <xdr:spPr>
        <a:xfrm>
          <a:off x="4064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92" name="テキスト ボックス 91"/>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169938</xdr:rowOff>
    </xdr:from>
    <xdr:to>
      <xdr:col>15</xdr:col>
      <xdr:colOff>133350</xdr:colOff>
      <xdr:row>43</xdr:row>
      <xdr:rowOff>100088</xdr:rowOff>
    </xdr:to>
    <xdr:sp macro="" textlink="">
      <xdr:nvSpPr>
        <xdr:cNvPr id="93" name="楕円 92"/>
        <xdr:cNvSpPr/>
      </xdr:nvSpPr>
      <xdr:spPr>
        <a:xfrm>
          <a:off x="3175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94" name="テキスト ボックス 93"/>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169938</xdr:rowOff>
    </xdr:from>
    <xdr:to>
      <xdr:col>11</xdr:col>
      <xdr:colOff>82550</xdr:colOff>
      <xdr:row>43</xdr:row>
      <xdr:rowOff>100088</xdr:rowOff>
    </xdr:to>
    <xdr:sp macro="" textlink="">
      <xdr:nvSpPr>
        <xdr:cNvPr id="95" name="楕円 94"/>
        <xdr:cNvSpPr/>
      </xdr:nvSpPr>
      <xdr:spPr>
        <a:xfrm>
          <a:off x="2286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96" name="テキスト ボックス 95"/>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7" name="楕円 96"/>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98" name="テキスト ボックス 97"/>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に伴う人件費の増加や一部事務組合への負担金等の増加により、類似団体平均を大きく上回っている。近年の経常収支比率の悪化等により、財政健全化計画を策定し、人件費の抑制や経常的経費の削減など行財政改革への取組を通じて義務的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508</xdr:rowOff>
    </xdr:from>
    <xdr:to>
      <xdr:col>23</xdr:col>
      <xdr:colOff>133350</xdr:colOff>
      <xdr:row>66</xdr:row>
      <xdr:rowOff>68072</xdr:rowOff>
    </xdr:to>
    <xdr:cxnSp macro="">
      <xdr:nvCxnSpPr>
        <xdr:cNvPr id="131" name="直線コネクタ 130"/>
        <xdr:cNvCxnSpPr/>
      </xdr:nvCxnSpPr>
      <xdr:spPr>
        <a:xfrm flipV="1">
          <a:off x="4114800" y="11316208"/>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38879</xdr:rowOff>
    </xdr:from>
    <xdr:ext cx="762000" cy="259045"/>
    <xdr:sp macro="" textlink="">
      <xdr:nvSpPr>
        <xdr:cNvPr id="132" name="財政構造の弾力性平均値テキスト"/>
        <xdr:cNvSpPr txBox="1"/>
      </xdr:nvSpPr>
      <xdr:spPr>
        <a:xfrm>
          <a:off x="5041900" y="10840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68072</xdr:rowOff>
    </xdr:from>
    <xdr:to>
      <xdr:col>19</xdr:col>
      <xdr:colOff>133350</xdr:colOff>
      <xdr:row>66</xdr:row>
      <xdr:rowOff>87376</xdr:rowOff>
    </xdr:to>
    <xdr:cxnSp macro="">
      <xdr:nvCxnSpPr>
        <xdr:cNvPr id="134" name="直線コネクタ 133"/>
        <xdr:cNvCxnSpPr/>
      </xdr:nvCxnSpPr>
      <xdr:spPr>
        <a:xfrm flipV="1">
          <a:off x="3225800" y="113837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10939</xdr:rowOff>
    </xdr:from>
    <xdr:ext cx="736600" cy="259045"/>
    <xdr:sp macro="" textlink="">
      <xdr:nvSpPr>
        <xdr:cNvPr id="136" name="テキスト ボックス 135"/>
        <xdr:cNvSpPr txBox="1"/>
      </xdr:nvSpPr>
      <xdr:spPr>
        <a:xfrm>
          <a:off x="3733800" y="1081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72898</xdr:rowOff>
    </xdr:from>
    <xdr:to>
      <xdr:col>15</xdr:col>
      <xdr:colOff>82550</xdr:colOff>
      <xdr:row>66</xdr:row>
      <xdr:rowOff>87376</xdr:rowOff>
    </xdr:to>
    <xdr:cxnSp macro="">
      <xdr:nvCxnSpPr>
        <xdr:cNvPr id="137" name="直線コネクタ 136"/>
        <xdr:cNvCxnSpPr/>
      </xdr:nvCxnSpPr>
      <xdr:spPr>
        <a:xfrm>
          <a:off x="2336800" y="1138859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163085</xdr:rowOff>
    </xdr:from>
    <xdr:ext cx="762000" cy="259045"/>
    <xdr:sp macro="" textlink="">
      <xdr:nvSpPr>
        <xdr:cNvPr id="139" name="テキスト ボックス 138"/>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60960</xdr:rowOff>
    </xdr:from>
    <xdr:to>
      <xdr:col>11</xdr:col>
      <xdr:colOff>31750</xdr:colOff>
      <xdr:row>66</xdr:row>
      <xdr:rowOff>72898</xdr:rowOff>
    </xdr:to>
    <xdr:cxnSp macro="">
      <xdr:nvCxnSpPr>
        <xdr:cNvPr id="140" name="直線コネクタ 139"/>
        <xdr:cNvCxnSpPr/>
      </xdr:nvCxnSpPr>
      <xdr:spPr>
        <a:xfrm>
          <a:off x="1447800" y="1120521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2" name="テキスト ボックス 141"/>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121158</xdr:rowOff>
    </xdr:from>
    <xdr:to>
      <xdr:col>23</xdr:col>
      <xdr:colOff>184150</xdr:colOff>
      <xdr:row>66</xdr:row>
      <xdr:rowOff>51308</xdr:rowOff>
    </xdr:to>
    <xdr:sp macro="" textlink="">
      <xdr:nvSpPr>
        <xdr:cNvPr id="150" name="楕円 149"/>
        <xdr:cNvSpPr/>
      </xdr:nvSpPr>
      <xdr:spPr>
        <a:xfrm>
          <a:off x="49022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93235</xdr:rowOff>
    </xdr:from>
    <xdr:ext cx="762000" cy="259045"/>
    <xdr:sp macro="" textlink="">
      <xdr:nvSpPr>
        <xdr:cNvPr id="151" name="財政構造の弾力性該当値テキスト"/>
        <xdr:cNvSpPr txBox="1"/>
      </xdr:nvSpPr>
      <xdr:spPr>
        <a:xfrm>
          <a:off x="5041900" y="1123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17272</xdr:rowOff>
    </xdr:from>
    <xdr:to>
      <xdr:col>19</xdr:col>
      <xdr:colOff>184150</xdr:colOff>
      <xdr:row>66</xdr:row>
      <xdr:rowOff>118872</xdr:rowOff>
    </xdr:to>
    <xdr:sp macro="" textlink="">
      <xdr:nvSpPr>
        <xdr:cNvPr id="152" name="楕円 151"/>
        <xdr:cNvSpPr/>
      </xdr:nvSpPr>
      <xdr:spPr>
        <a:xfrm>
          <a:off x="4064000" y="1133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103649</xdr:rowOff>
    </xdr:from>
    <xdr:ext cx="736600" cy="259045"/>
    <xdr:sp macro="" textlink="">
      <xdr:nvSpPr>
        <xdr:cNvPr id="153" name="テキスト ボックス 152"/>
        <xdr:cNvSpPr txBox="1"/>
      </xdr:nvSpPr>
      <xdr:spPr>
        <a:xfrm>
          <a:off x="3733800" y="1141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36576</xdr:rowOff>
    </xdr:from>
    <xdr:to>
      <xdr:col>15</xdr:col>
      <xdr:colOff>133350</xdr:colOff>
      <xdr:row>66</xdr:row>
      <xdr:rowOff>138176</xdr:rowOff>
    </xdr:to>
    <xdr:sp macro="" textlink="">
      <xdr:nvSpPr>
        <xdr:cNvPr id="154" name="楕円 153"/>
        <xdr:cNvSpPr/>
      </xdr:nvSpPr>
      <xdr:spPr>
        <a:xfrm>
          <a:off x="31750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122953</xdr:rowOff>
    </xdr:from>
    <xdr:ext cx="762000" cy="259045"/>
    <xdr:sp macro="" textlink="">
      <xdr:nvSpPr>
        <xdr:cNvPr id="155" name="テキスト ボックス 154"/>
        <xdr:cNvSpPr txBox="1"/>
      </xdr:nvSpPr>
      <xdr:spPr>
        <a:xfrm>
          <a:off x="2844800" y="114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22098</xdr:rowOff>
    </xdr:from>
    <xdr:to>
      <xdr:col>11</xdr:col>
      <xdr:colOff>82550</xdr:colOff>
      <xdr:row>66</xdr:row>
      <xdr:rowOff>123698</xdr:rowOff>
    </xdr:to>
    <xdr:sp macro="" textlink="">
      <xdr:nvSpPr>
        <xdr:cNvPr id="156" name="楕円 155"/>
        <xdr:cNvSpPr/>
      </xdr:nvSpPr>
      <xdr:spPr>
        <a:xfrm>
          <a:off x="2286000" y="113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108475</xdr:rowOff>
    </xdr:from>
    <xdr:ext cx="762000" cy="259045"/>
    <xdr:sp macro="" textlink="">
      <xdr:nvSpPr>
        <xdr:cNvPr id="157" name="テキスト ボックス 156"/>
        <xdr:cNvSpPr txBox="1"/>
      </xdr:nvSpPr>
      <xdr:spPr>
        <a:xfrm>
          <a:off x="1955800" y="1142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10160</xdr:rowOff>
    </xdr:from>
    <xdr:to>
      <xdr:col>7</xdr:col>
      <xdr:colOff>31750</xdr:colOff>
      <xdr:row>65</xdr:row>
      <xdr:rowOff>111760</xdr:rowOff>
    </xdr:to>
    <xdr:sp macro="" textlink="">
      <xdr:nvSpPr>
        <xdr:cNvPr id="158" name="楕円 157"/>
        <xdr:cNvSpPr/>
      </xdr:nvSpPr>
      <xdr:spPr>
        <a:xfrm>
          <a:off x="1397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96537</xdr:rowOff>
    </xdr:from>
    <xdr:ext cx="762000" cy="259045"/>
    <xdr:sp macro="" textlink="">
      <xdr:nvSpPr>
        <xdr:cNvPr id="159" name="テキスト ボックス 158"/>
        <xdr:cNvSpPr txBox="1"/>
      </xdr:nvSpPr>
      <xdr:spPr>
        <a:xfrm>
          <a:off x="1066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[231,893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に比べ低くなっているが、近年の職員採用やごみ収集業務・こども園などの施設運営を直営で行っていることから、今後も増加することが予測される。今後は、民間でも実施可能な部分については、指定管理者制度の導入などにより委託化を進め、コストの低減を図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169084</xdr:rowOff>
    </xdr:from>
    <xdr:to>
      <xdr:col>23</xdr:col>
      <xdr:colOff>133350</xdr:colOff>
      <xdr:row>81</xdr:row>
      <xdr:rowOff>70608</xdr:rowOff>
    </xdr:to>
    <xdr:cxnSp macro="">
      <xdr:nvCxnSpPr>
        <xdr:cNvPr id="192" name="直線コネクタ 191"/>
        <xdr:cNvCxnSpPr/>
      </xdr:nvCxnSpPr>
      <xdr:spPr>
        <a:xfrm>
          <a:off x="4114800" y="13885084"/>
          <a:ext cx="838200" cy="7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69962</xdr:rowOff>
    </xdr:from>
    <xdr:ext cx="762000" cy="259045"/>
    <xdr:sp macro="" textlink="">
      <xdr:nvSpPr>
        <xdr:cNvPr id="193" name="人件費・物件費等の状況平均値テキスト"/>
        <xdr:cNvSpPr txBox="1"/>
      </xdr:nvSpPr>
      <xdr:spPr>
        <a:xfrm>
          <a:off x="5041900" y="13957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169084</xdr:rowOff>
    </xdr:from>
    <xdr:to>
      <xdr:col>19</xdr:col>
      <xdr:colOff>133350</xdr:colOff>
      <xdr:row>81</xdr:row>
      <xdr:rowOff>8471</xdr:rowOff>
    </xdr:to>
    <xdr:cxnSp macro="">
      <xdr:nvCxnSpPr>
        <xdr:cNvPr id="195" name="直線コネクタ 194"/>
        <xdr:cNvCxnSpPr/>
      </xdr:nvCxnSpPr>
      <xdr:spPr>
        <a:xfrm flipV="1">
          <a:off x="3225800" y="13885084"/>
          <a:ext cx="889000" cy="1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142916</xdr:rowOff>
    </xdr:from>
    <xdr:ext cx="736600" cy="259045"/>
    <xdr:sp macro="" textlink="">
      <xdr:nvSpPr>
        <xdr:cNvPr id="197" name="テキスト ボックス 196"/>
        <xdr:cNvSpPr txBox="1"/>
      </xdr:nvSpPr>
      <xdr:spPr>
        <a:xfrm>
          <a:off x="3733800" y="14030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159776</xdr:rowOff>
    </xdr:from>
    <xdr:to>
      <xdr:col>15</xdr:col>
      <xdr:colOff>82550</xdr:colOff>
      <xdr:row>81</xdr:row>
      <xdr:rowOff>8471</xdr:rowOff>
    </xdr:to>
    <xdr:cxnSp macro="">
      <xdr:nvCxnSpPr>
        <xdr:cNvPr id="198" name="直線コネクタ 197"/>
        <xdr:cNvCxnSpPr/>
      </xdr:nvCxnSpPr>
      <xdr:spPr>
        <a:xfrm>
          <a:off x="2336800" y="13875776"/>
          <a:ext cx="889000" cy="2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124965</xdr:rowOff>
    </xdr:from>
    <xdr:ext cx="762000" cy="259045"/>
    <xdr:sp macro="" textlink="">
      <xdr:nvSpPr>
        <xdr:cNvPr id="200" name="テキスト ボックス 199"/>
        <xdr:cNvSpPr txBox="1"/>
      </xdr:nvSpPr>
      <xdr:spPr>
        <a:xfrm>
          <a:off x="2844800" y="140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138168</xdr:rowOff>
    </xdr:from>
    <xdr:to>
      <xdr:col>11</xdr:col>
      <xdr:colOff>31750</xdr:colOff>
      <xdr:row>80</xdr:row>
      <xdr:rowOff>159776</xdr:rowOff>
    </xdr:to>
    <xdr:cxnSp macro="">
      <xdr:nvCxnSpPr>
        <xdr:cNvPr id="201" name="直線コネクタ 200"/>
        <xdr:cNvCxnSpPr/>
      </xdr:nvCxnSpPr>
      <xdr:spPr>
        <a:xfrm>
          <a:off x="1447800" y="13854168"/>
          <a:ext cx="889000" cy="2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125762</xdr:rowOff>
    </xdr:from>
    <xdr:ext cx="762000" cy="259045"/>
    <xdr:sp macro="" textlink="">
      <xdr:nvSpPr>
        <xdr:cNvPr id="203" name="テキスト ボックス 202"/>
        <xdr:cNvSpPr txBox="1"/>
      </xdr:nvSpPr>
      <xdr:spPr>
        <a:xfrm>
          <a:off x="1955800" y="1401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107700</xdr:rowOff>
    </xdr:from>
    <xdr:ext cx="762000" cy="259045"/>
    <xdr:sp macro="" textlink="">
      <xdr:nvSpPr>
        <xdr:cNvPr id="205" name="テキスト ボックス 204"/>
        <xdr:cNvSpPr txBox="1"/>
      </xdr:nvSpPr>
      <xdr:spPr>
        <a:xfrm>
          <a:off x="1066800" y="1399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19808</xdr:rowOff>
    </xdr:from>
    <xdr:to>
      <xdr:col>23</xdr:col>
      <xdr:colOff>184150</xdr:colOff>
      <xdr:row>81</xdr:row>
      <xdr:rowOff>121408</xdr:rowOff>
    </xdr:to>
    <xdr:sp macro="" textlink="">
      <xdr:nvSpPr>
        <xdr:cNvPr id="211" name="楕円 210"/>
        <xdr:cNvSpPr/>
      </xdr:nvSpPr>
      <xdr:spPr>
        <a:xfrm>
          <a:off x="4902200" y="1390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36335</xdr:rowOff>
    </xdr:from>
    <xdr:ext cx="762000" cy="259045"/>
    <xdr:sp macro="" textlink="">
      <xdr:nvSpPr>
        <xdr:cNvPr id="212" name="人件費・物件費等の状況該当値テキスト"/>
        <xdr:cNvSpPr txBox="1"/>
      </xdr:nvSpPr>
      <xdr:spPr>
        <a:xfrm>
          <a:off x="5041900" y="1375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118284</xdr:rowOff>
    </xdr:from>
    <xdr:to>
      <xdr:col>19</xdr:col>
      <xdr:colOff>184150</xdr:colOff>
      <xdr:row>81</xdr:row>
      <xdr:rowOff>48434</xdr:rowOff>
    </xdr:to>
    <xdr:sp macro="" textlink="">
      <xdr:nvSpPr>
        <xdr:cNvPr id="213" name="楕円 212"/>
        <xdr:cNvSpPr/>
      </xdr:nvSpPr>
      <xdr:spPr>
        <a:xfrm>
          <a:off x="4064000" y="138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58611</xdr:rowOff>
    </xdr:from>
    <xdr:ext cx="736600" cy="259045"/>
    <xdr:sp macro="" textlink="">
      <xdr:nvSpPr>
        <xdr:cNvPr id="214" name="テキスト ボックス 213"/>
        <xdr:cNvSpPr txBox="1"/>
      </xdr:nvSpPr>
      <xdr:spPr>
        <a:xfrm>
          <a:off x="3733800" y="13603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129121</xdr:rowOff>
    </xdr:from>
    <xdr:to>
      <xdr:col>15</xdr:col>
      <xdr:colOff>133350</xdr:colOff>
      <xdr:row>81</xdr:row>
      <xdr:rowOff>59271</xdr:rowOff>
    </xdr:to>
    <xdr:sp macro="" textlink="">
      <xdr:nvSpPr>
        <xdr:cNvPr id="215" name="楕円 214"/>
        <xdr:cNvSpPr/>
      </xdr:nvSpPr>
      <xdr:spPr>
        <a:xfrm>
          <a:off x="3175000" y="1384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69448</xdr:rowOff>
    </xdr:from>
    <xdr:ext cx="762000" cy="259045"/>
    <xdr:sp macro="" textlink="">
      <xdr:nvSpPr>
        <xdr:cNvPr id="216" name="テキスト ボックス 215"/>
        <xdr:cNvSpPr txBox="1"/>
      </xdr:nvSpPr>
      <xdr:spPr>
        <a:xfrm>
          <a:off x="2844800" y="13613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108976</xdr:rowOff>
    </xdr:from>
    <xdr:to>
      <xdr:col>11</xdr:col>
      <xdr:colOff>82550</xdr:colOff>
      <xdr:row>81</xdr:row>
      <xdr:rowOff>39126</xdr:rowOff>
    </xdr:to>
    <xdr:sp macro="" textlink="">
      <xdr:nvSpPr>
        <xdr:cNvPr id="217" name="楕円 216"/>
        <xdr:cNvSpPr/>
      </xdr:nvSpPr>
      <xdr:spPr>
        <a:xfrm>
          <a:off x="2286000" y="1382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49303</xdr:rowOff>
    </xdr:from>
    <xdr:ext cx="762000" cy="259045"/>
    <xdr:sp macro="" textlink="">
      <xdr:nvSpPr>
        <xdr:cNvPr id="218" name="テキスト ボックス 217"/>
        <xdr:cNvSpPr txBox="1"/>
      </xdr:nvSpPr>
      <xdr:spPr>
        <a:xfrm>
          <a:off x="1955800" y="1359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87368</xdr:rowOff>
    </xdr:from>
    <xdr:to>
      <xdr:col>7</xdr:col>
      <xdr:colOff>31750</xdr:colOff>
      <xdr:row>81</xdr:row>
      <xdr:rowOff>17518</xdr:rowOff>
    </xdr:to>
    <xdr:sp macro="" textlink="">
      <xdr:nvSpPr>
        <xdr:cNvPr id="219" name="楕円 218"/>
        <xdr:cNvSpPr/>
      </xdr:nvSpPr>
      <xdr:spPr>
        <a:xfrm>
          <a:off x="1397000" y="1380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27695</xdr:rowOff>
    </xdr:from>
    <xdr:ext cx="762000" cy="259045"/>
    <xdr:sp macro="" textlink="">
      <xdr:nvSpPr>
        <xdr:cNvPr id="220" name="テキスト ボックス 219"/>
        <xdr:cNvSpPr txBox="1"/>
      </xdr:nvSpPr>
      <xdr:spPr>
        <a:xfrm>
          <a:off x="1066800" y="1357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級別資格基準における必要経験年数が長いため、類似団体の中では低い水準となっている。今後は、適正な人員管理に努め、財政状況や類似団体等も勘案し、適正な運用に努める。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62441</xdr:rowOff>
    </xdr:from>
    <xdr:to>
      <xdr:col>81</xdr:col>
      <xdr:colOff>44450</xdr:colOff>
      <xdr:row>85</xdr:row>
      <xdr:rowOff>51859</xdr:rowOff>
    </xdr:to>
    <xdr:cxnSp macro="">
      <xdr:nvCxnSpPr>
        <xdr:cNvPr id="258" name="直線コネクタ 257"/>
        <xdr:cNvCxnSpPr/>
      </xdr:nvCxnSpPr>
      <xdr:spPr>
        <a:xfrm flipV="1">
          <a:off x="16179800" y="14464241"/>
          <a:ext cx="8382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59" name="給与水準   （国との比較）平均値テキスト"/>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41804</xdr:rowOff>
    </xdr:from>
    <xdr:to>
      <xdr:col>77</xdr:col>
      <xdr:colOff>44450</xdr:colOff>
      <xdr:row>85</xdr:row>
      <xdr:rowOff>51859</xdr:rowOff>
    </xdr:to>
    <xdr:cxnSp macro="">
      <xdr:nvCxnSpPr>
        <xdr:cNvPr id="261" name="直線コネクタ 260"/>
        <xdr:cNvCxnSpPr/>
      </xdr:nvCxnSpPr>
      <xdr:spPr>
        <a:xfrm>
          <a:off x="15290800" y="14615054"/>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63" name="テキスト ボックス 262"/>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112713</xdr:rowOff>
    </xdr:from>
    <xdr:to>
      <xdr:col>72</xdr:col>
      <xdr:colOff>203200</xdr:colOff>
      <xdr:row>85</xdr:row>
      <xdr:rowOff>41804</xdr:rowOff>
    </xdr:to>
    <xdr:cxnSp macro="">
      <xdr:nvCxnSpPr>
        <xdr:cNvPr id="264" name="直線コネクタ 263"/>
        <xdr:cNvCxnSpPr/>
      </xdr:nvCxnSpPr>
      <xdr:spPr>
        <a:xfrm>
          <a:off x="14401800" y="14514513"/>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153581</xdr:rowOff>
    </xdr:from>
    <xdr:ext cx="762000" cy="259045"/>
    <xdr:sp macro="" textlink="">
      <xdr:nvSpPr>
        <xdr:cNvPr id="266" name="テキスト ボックス 265"/>
        <xdr:cNvSpPr txBox="1"/>
      </xdr:nvSpPr>
      <xdr:spPr>
        <a:xfrm>
          <a:off x="14909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153459</xdr:rowOff>
    </xdr:from>
    <xdr:to>
      <xdr:col>68</xdr:col>
      <xdr:colOff>152400</xdr:colOff>
      <xdr:row>84</xdr:row>
      <xdr:rowOff>112713</xdr:rowOff>
    </xdr:to>
    <xdr:cxnSp macro="">
      <xdr:nvCxnSpPr>
        <xdr:cNvPr id="267" name="直線コネクタ 266"/>
        <xdr:cNvCxnSpPr/>
      </xdr:nvCxnSpPr>
      <xdr:spPr>
        <a:xfrm>
          <a:off x="13512800" y="14383809"/>
          <a:ext cx="889000" cy="13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69" name="テキスト ボックス 268"/>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1" name="テキスト ボックス 270"/>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11641</xdr:rowOff>
    </xdr:from>
    <xdr:to>
      <xdr:col>81</xdr:col>
      <xdr:colOff>95250</xdr:colOff>
      <xdr:row>84</xdr:row>
      <xdr:rowOff>113241</xdr:rowOff>
    </xdr:to>
    <xdr:sp macro="" textlink="">
      <xdr:nvSpPr>
        <xdr:cNvPr id="277" name="楕円 276"/>
        <xdr:cNvSpPr/>
      </xdr:nvSpPr>
      <xdr:spPr>
        <a:xfrm>
          <a:off x="169672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28168</xdr:rowOff>
    </xdr:from>
    <xdr:ext cx="762000" cy="259045"/>
    <xdr:sp macro="" textlink="">
      <xdr:nvSpPr>
        <xdr:cNvPr id="278" name="給与水準   （国との比較）該当値テキスト"/>
        <xdr:cNvSpPr txBox="1"/>
      </xdr:nvSpPr>
      <xdr:spPr>
        <a:xfrm>
          <a:off x="17106900" y="1425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1059</xdr:rowOff>
    </xdr:from>
    <xdr:to>
      <xdr:col>77</xdr:col>
      <xdr:colOff>95250</xdr:colOff>
      <xdr:row>85</xdr:row>
      <xdr:rowOff>102659</xdr:rowOff>
    </xdr:to>
    <xdr:sp macro="" textlink="">
      <xdr:nvSpPr>
        <xdr:cNvPr id="279" name="楕円 278"/>
        <xdr:cNvSpPr/>
      </xdr:nvSpPr>
      <xdr:spPr>
        <a:xfrm>
          <a:off x="16129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80" name="テキスト ボックス 279"/>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162454</xdr:rowOff>
    </xdr:from>
    <xdr:to>
      <xdr:col>73</xdr:col>
      <xdr:colOff>44450</xdr:colOff>
      <xdr:row>85</xdr:row>
      <xdr:rowOff>92604</xdr:rowOff>
    </xdr:to>
    <xdr:sp macro="" textlink="">
      <xdr:nvSpPr>
        <xdr:cNvPr id="281" name="楕円 280"/>
        <xdr:cNvSpPr/>
      </xdr:nvSpPr>
      <xdr:spPr>
        <a:xfrm>
          <a:off x="15240000" y="145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77381</xdr:rowOff>
    </xdr:from>
    <xdr:ext cx="762000" cy="259045"/>
    <xdr:sp macro="" textlink="">
      <xdr:nvSpPr>
        <xdr:cNvPr id="282" name="テキスト ボックス 281"/>
        <xdr:cNvSpPr txBox="1"/>
      </xdr:nvSpPr>
      <xdr:spPr>
        <a:xfrm>
          <a:off x="14909800" y="1465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61913</xdr:rowOff>
    </xdr:from>
    <xdr:to>
      <xdr:col>68</xdr:col>
      <xdr:colOff>203200</xdr:colOff>
      <xdr:row>84</xdr:row>
      <xdr:rowOff>163513</xdr:rowOff>
    </xdr:to>
    <xdr:sp macro="" textlink="">
      <xdr:nvSpPr>
        <xdr:cNvPr id="283" name="楕円 282"/>
        <xdr:cNvSpPr/>
      </xdr:nvSpPr>
      <xdr:spPr>
        <a:xfrm>
          <a:off x="14351000" y="144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148290</xdr:rowOff>
    </xdr:from>
    <xdr:ext cx="762000" cy="259045"/>
    <xdr:sp macro="" textlink="">
      <xdr:nvSpPr>
        <xdr:cNvPr id="284" name="テキスト ボックス 283"/>
        <xdr:cNvSpPr txBox="1"/>
      </xdr:nvSpPr>
      <xdr:spPr>
        <a:xfrm>
          <a:off x="140208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102659</xdr:rowOff>
    </xdr:from>
    <xdr:to>
      <xdr:col>64</xdr:col>
      <xdr:colOff>152400</xdr:colOff>
      <xdr:row>84</xdr:row>
      <xdr:rowOff>32809</xdr:rowOff>
    </xdr:to>
    <xdr:sp macro="" textlink="">
      <xdr:nvSpPr>
        <xdr:cNvPr id="285" name="楕円 284"/>
        <xdr:cNvSpPr/>
      </xdr:nvSpPr>
      <xdr:spPr>
        <a:xfrm>
          <a:off x="13462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42986</xdr:rowOff>
    </xdr:from>
    <xdr:ext cx="762000" cy="259045"/>
    <xdr:sp macro="" textlink="">
      <xdr:nvSpPr>
        <xdr:cNvPr id="286" name="テキスト ボックス 285"/>
        <xdr:cNvSpPr txBox="1"/>
      </xdr:nvSpPr>
      <xdr:spPr>
        <a:xfrm>
          <a:off x="13131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４年度以降、毎年度職員の採用を行ってきたため、また、ごみ収集業務やこども園の運営を直営で行っているため、類似団体平均を上回っている。今後は、職員採用の抑制と組織の機構改革等により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16104</xdr:rowOff>
    </xdr:from>
    <xdr:to>
      <xdr:col>81</xdr:col>
      <xdr:colOff>44450</xdr:colOff>
      <xdr:row>61</xdr:row>
      <xdr:rowOff>28651</xdr:rowOff>
    </xdr:to>
    <xdr:cxnSp macro="">
      <xdr:nvCxnSpPr>
        <xdr:cNvPr id="319" name="直線コネクタ 318"/>
        <xdr:cNvCxnSpPr/>
      </xdr:nvCxnSpPr>
      <xdr:spPr>
        <a:xfrm>
          <a:off x="16179800" y="10474554"/>
          <a:ext cx="8382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112742</xdr:rowOff>
    </xdr:from>
    <xdr:ext cx="762000" cy="259045"/>
    <xdr:sp macro="" textlink="">
      <xdr:nvSpPr>
        <xdr:cNvPr id="320" name="定員管理の状況平均値テキスト"/>
        <xdr:cNvSpPr txBox="1"/>
      </xdr:nvSpPr>
      <xdr:spPr>
        <a:xfrm>
          <a:off x="17106900" y="1022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16104</xdr:rowOff>
    </xdr:from>
    <xdr:to>
      <xdr:col>77</xdr:col>
      <xdr:colOff>44450</xdr:colOff>
      <xdr:row>61</xdr:row>
      <xdr:rowOff>74016</xdr:rowOff>
    </xdr:to>
    <xdr:cxnSp macro="">
      <xdr:nvCxnSpPr>
        <xdr:cNvPr id="322" name="直線コネクタ 321"/>
        <xdr:cNvCxnSpPr/>
      </xdr:nvCxnSpPr>
      <xdr:spPr>
        <a:xfrm flipV="1">
          <a:off x="15290800" y="1047455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39438</xdr:rowOff>
    </xdr:from>
    <xdr:ext cx="736600" cy="259045"/>
    <xdr:sp macro="" textlink="">
      <xdr:nvSpPr>
        <xdr:cNvPr id="324" name="テキスト ボックス 323"/>
        <xdr:cNvSpPr txBox="1"/>
      </xdr:nvSpPr>
      <xdr:spPr>
        <a:xfrm>
          <a:off x="15798800" y="10154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156667</xdr:rowOff>
    </xdr:from>
    <xdr:to>
      <xdr:col>72</xdr:col>
      <xdr:colOff>203200</xdr:colOff>
      <xdr:row>61</xdr:row>
      <xdr:rowOff>74016</xdr:rowOff>
    </xdr:to>
    <xdr:cxnSp macro="">
      <xdr:nvCxnSpPr>
        <xdr:cNvPr id="325" name="直線コネクタ 324"/>
        <xdr:cNvCxnSpPr/>
      </xdr:nvCxnSpPr>
      <xdr:spPr>
        <a:xfrm>
          <a:off x="14401800" y="10443667"/>
          <a:ext cx="889000" cy="8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36542</xdr:rowOff>
    </xdr:from>
    <xdr:ext cx="762000" cy="259045"/>
    <xdr:sp macro="" textlink="">
      <xdr:nvSpPr>
        <xdr:cNvPr id="327" name="テキスト ボックス 326"/>
        <xdr:cNvSpPr txBox="1"/>
      </xdr:nvSpPr>
      <xdr:spPr>
        <a:xfrm>
          <a:off x="14909800" y="1015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69799</xdr:rowOff>
    </xdr:from>
    <xdr:to>
      <xdr:col>68</xdr:col>
      <xdr:colOff>152400</xdr:colOff>
      <xdr:row>60</xdr:row>
      <xdr:rowOff>156667</xdr:rowOff>
    </xdr:to>
    <xdr:cxnSp macro="">
      <xdr:nvCxnSpPr>
        <xdr:cNvPr id="328" name="直線コネクタ 327"/>
        <xdr:cNvCxnSpPr/>
      </xdr:nvCxnSpPr>
      <xdr:spPr>
        <a:xfrm>
          <a:off x="13512800" y="10356799"/>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42333</xdr:rowOff>
    </xdr:from>
    <xdr:ext cx="762000" cy="259045"/>
    <xdr:sp macro="" textlink="">
      <xdr:nvSpPr>
        <xdr:cNvPr id="330" name="テキスト ボックス 329"/>
        <xdr:cNvSpPr txBox="1"/>
      </xdr:nvSpPr>
      <xdr:spPr>
        <a:xfrm>
          <a:off x="14020800" y="1015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151706</xdr:rowOff>
    </xdr:from>
    <xdr:ext cx="762000" cy="259045"/>
    <xdr:sp macro="" textlink="">
      <xdr:nvSpPr>
        <xdr:cNvPr id="332" name="テキスト ボックス 331"/>
        <xdr:cNvSpPr txBox="1"/>
      </xdr:nvSpPr>
      <xdr:spPr>
        <a:xfrm>
          <a:off x="13131800" y="1043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149301</xdr:rowOff>
    </xdr:from>
    <xdr:to>
      <xdr:col>81</xdr:col>
      <xdr:colOff>95250</xdr:colOff>
      <xdr:row>61</xdr:row>
      <xdr:rowOff>79451</xdr:rowOff>
    </xdr:to>
    <xdr:sp macro="" textlink="">
      <xdr:nvSpPr>
        <xdr:cNvPr id="338" name="楕円 337"/>
        <xdr:cNvSpPr/>
      </xdr:nvSpPr>
      <xdr:spPr>
        <a:xfrm>
          <a:off x="16967200" y="1043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121378</xdr:rowOff>
    </xdr:from>
    <xdr:ext cx="762000" cy="259045"/>
    <xdr:sp macro="" textlink="">
      <xdr:nvSpPr>
        <xdr:cNvPr id="339" name="定員管理の状況該当値テキスト"/>
        <xdr:cNvSpPr txBox="1"/>
      </xdr:nvSpPr>
      <xdr:spPr>
        <a:xfrm>
          <a:off x="17106900" y="1040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136754</xdr:rowOff>
    </xdr:from>
    <xdr:to>
      <xdr:col>77</xdr:col>
      <xdr:colOff>95250</xdr:colOff>
      <xdr:row>61</xdr:row>
      <xdr:rowOff>66904</xdr:rowOff>
    </xdr:to>
    <xdr:sp macro="" textlink="">
      <xdr:nvSpPr>
        <xdr:cNvPr id="340" name="楕円 339"/>
        <xdr:cNvSpPr/>
      </xdr:nvSpPr>
      <xdr:spPr>
        <a:xfrm>
          <a:off x="16129000" y="1042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51681</xdr:rowOff>
    </xdr:from>
    <xdr:ext cx="736600" cy="259045"/>
    <xdr:sp macro="" textlink="">
      <xdr:nvSpPr>
        <xdr:cNvPr id="341" name="テキスト ボックス 340"/>
        <xdr:cNvSpPr txBox="1"/>
      </xdr:nvSpPr>
      <xdr:spPr>
        <a:xfrm>
          <a:off x="15798800" y="1051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23216</xdr:rowOff>
    </xdr:from>
    <xdr:to>
      <xdr:col>73</xdr:col>
      <xdr:colOff>44450</xdr:colOff>
      <xdr:row>61</xdr:row>
      <xdr:rowOff>124816</xdr:rowOff>
    </xdr:to>
    <xdr:sp macro="" textlink="">
      <xdr:nvSpPr>
        <xdr:cNvPr id="342" name="楕円 341"/>
        <xdr:cNvSpPr/>
      </xdr:nvSpPr>
      <xdr:spPr>
        <a:xfrm>
          <a:off x="15240000" y="1048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109593</xdr:rowOff>
    </xdr:from>
    <xdr:ext cx="762000" cy="259045"/>
    <xdr:sp macro="" textlink="">
      <xdr:nvSpPr>
        <xdr:cNvPr id="343" name="テキスト ボックス 342"/>
        <xdr:cNvSpPr txBox="1"/>
      </xdr:nvSpPr>
      <xdr:spPr>
        <a:xfrm>
          <a:off x="14909800" y="1056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105867</xdr:rowOff>
    </xdr:from>
    <xdr:to>
      <xdr:col>68</xdr:col>
      <xdr:colOff>203200</xdr:colOff>
      <xdr:row>61</xdr:row>
      <xdr:rowOff>36017</xdr:rowOff>
    </xdr:to>
    <xdr:sp macro="" textlink="">
      <xdr:nvSpPr>
        <xdr:cNvPr id="344" name="楕円 343"/>
        <xdr:cNvSpPr/>
      </xdr:nvSpPr>
      <xdr:spPr>
        <a:xfrm>
          <a:off x="14351000" y="1039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20794</xdr:rowOff>
    </xdr:from>
    <xdr:ext cx="762000" cy="259045"/>
    <xdr:sp macro="" textlink="">
      <xdr:nvSpPr>
        <xdr:cNvPr id="345" name="テキスト ボックス 344"/>
        <xdr:cNvSpPr txBox="1"/>
      </xdr:nvSpPr>
      <xdr:spPr>
        <a:xfrm>
          <a:off x="14020800" y="1047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18999</xdr:rowOff>
    </xdr:from>
    <xdr:to>
      <xdr:col>64</xdr:col>
      <xdr:colOff>152400</xdr:colOff>
      <xdr:row>60</xdr:row>
      <xdr:rowOff>120599</xdr:rowOff>
    </xdr:to>
    <xdr:sp macro="" textlink="">
      <xdr:nvSpPr>
        <xdr:cNvPr id="346" name="楕円 345"/>
        <xdr:cNvSpPr/>
      </xdr:nvSpPr>
      <xdr:spPr>
        <a:xfrm>
          <a:off x="13462000" y="1030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130776</xdr:rowOff>
    </xdr:from>
    <xdr:ext cx="762000" cy="259045"/>
    <xdr:sp macro="" textlink="">
      <xdr:nvSpPr>
        <xdr:cNvPr id="347" name="テキスト ボックス 346"/>
        <xdr:cNvSpPr txBox="1"/>
      </xdr:nvSpPr>
      <xdr:spPr>
        <a:xfrm>
          <a:off x="13131800" y="10074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が、近年の普通建設費の増加に伴い、地方債の発行を行っていることから、今後上昇することが見込まれる。このため、今後は、新規発行の抑制に努め、償還とのバランスを図り、上昇の防止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156210</xdr:rowOff>
    </xdr:from>
    <xdr:to>
      <xdr:col>81</xdr:col>
      <xdr:colOff>44450</xdr:colOff>
      <xdr:row>38</xdr:row>
      <xdr:rowOff>164254</xdr:rowOff>
    </xdr:to>
    <xdr:cxnSp macro="">
      <xdr:nvCxnSpPr>
        <xdr:cNvPr id="381" name="直線コネクタ 380"/>
        <xdr:cNvCxnSpPr/>
      </xdr:nvCxnSpPr>
      <xdr:spPr>
        <a:xfrm flipV="1">
          <a:off x="16179800" y="667131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2" name="公債費負担の状況平均値テキスト"/>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164254</xdr:rowOff>
    </xdr:from>
    <xdr:to>
      <xdr:col>77</xdr:col>
      <xdr:colOff>44450</xdr:colOff>
      <xdr:row>39</xdr:row>
      <xdr:rowOff>846</xdr:rowOff>
    </xdr:to>
    <xdr:cxnSp macro="">
      <xdr:nvCxnSpPr>
        <xdr:cNvPr id="384" name="直線コネクタ 383"/>
        <xdr:cNvCxnSpPr/>
      </xdr:nvCxnSpPr>
      <xdr:spPr>
        <a:xfrm flipV="1">
          <a:off x="15290800" y="66793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6" name="テキスト ボックス 385"/>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75777</xdr:rowOff>
    </xdr:from>
    <xdr:to>
      <xdr:col>72</xdr:col>
      <xdr:colOff>203200</xdr:colOff>
      <xdr:row>39</xdr:row>
      <xdr:rowOff>846</xdr:rowOff>
    </xdr:to>
    <xdr:cxnSp macro="">
      <xdr:nvCxnSpPr>
        <xdr:cNvPr id="387" name="直線コネクタ 386"/>
        <xdr:cNvCxnSpPr/>
      </xdr:nvCxnSpPr>
      <xdr:spPr>
        <a:xfrm>
          <a:off x="14401800" y="659087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9" name="テキスト ボックス 388"/>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142663</xdr:rowOff>
    </xdr:from>
    <xdr:to>
      <xdr:col>68</xdr:col>
      <xdr:colOff>152400</xdr:colOff>
      <xdr:row>38</xdr:row>
      <xdr:rowOff>75777</xdr:rowOff>
    </xdr:to>
    <xdr:cxnSp macro="">
      <xdr:nvCxnSpPr>
        <xdr:cNvPr id="390" name="直線コネクタ 389"/>
        <xdr:cNvCxnSpPr/>
      </xdr:nvCxnSpPr>
      <xdr:spPr>
        <a:xfrm>
          <a:off x="13512800" y="648631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2" name="テキスト ボックス 391"/>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4" name="テキスト ボックス 393"/>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105410</xdr:rowOff>
    </xdr:from>
    <xdr:to>
      <xdr:col>81</xdr:col>
      <xdr:colOff>95250</xdr:colOff>
      <xdr:row>39</xdr:row>
      <xdr:rowOff>35560</xdr:rowOff>
    </xdr:to>
    <xdr:sp macro="" textlink="">
      <xdr:nvSpPr>
        <xdr:cNvPr id="400" name="楕円 399"/>
        <xdr:cNvSpPr/>
      </xdr:nvSpPr>
      <xdr:spPr>
        <a:xfrm>
          <a:off x="169672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121937</xdr:rowOff>
    </xdr:from>
    <xdr:ext cx="762000" cy="259045"/>
    <xdr:sp macro="" textlink="">
      <xdr:nvSpPr>
        <xdr:cNvPr id="401" name="公債費負担の状況該当値テキスト"/>
        <xdr:cNvSpPr txBox="1"/>
      </xdr:nvSpPr>
      <xdr:spPr>
        <a:xfrm>
          <a:off x="17106900" y="646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113454</xdr:rowOff>
    </xdr:from>
    <xdr:to>
      <xdr:col>77</xdr:col>
      <xdr:colOff>95250</xdr:colOff>
      <xdr:row>39</xdr:row>
      <xdr:rowOff>43604</xdr:rowOff>
    </xdr:to>
    <xdr:sp macro="" textlink="">
      <xdr:nvSpPr>
        <xdr:cNvPr id="402" name="楕円 401"/>
        <xdr:cNvSpPr/>
      </xdr:nvSpPr>
      <xdr:spPr>
        <a:xfrm>
          <a:off x="16129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53780</xdr:rowOff>
    </xdr:from>
    <xdr:ext cx="736600" cy="259045"/>
    <xdr:sp macro="" textlink="">
      <xdr:nvSpPr>
        <xdr:cNvPr id="403" name="テキスト ボックス 402"/>
        <xdr:cNvSpPr txBox="1"/>
      </xdr:nvSpPr>
      <xdr:spPr>
        <a:xfrm>
          <a:off x="15798800" y="6397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121496</xdr:rowOff>
    </xdr:from>
    <xdr:to>
      <xdr:col>73</xdr:col>
      <xdr:colOff>44450</xdr:colOff>
      <xdr:row>39</xdr:row>
      <xdr:rowOff>51646</xdr:rowOff>
    </xdr:to>
    <xdr:sp macro="" textlink="">
      <xdr:nvSpPr>
        <xdr:cNvPr id="404" name="楕円 403"/>
        <xdr:cNvSpPr/>
      </xdr:nvSpPr>
      <xdr:spPr>
        <a:xfrm>
          <a:off x="15240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61824</xdr:rowOff>
    </xdr:from>
    <xdr:ext cx="762000" cy="259045"/>
    <xdr:sp macro="" textlink="">
      <xdr:nvSpPr>
        <xdr:cNvPr id="405" name="テキスト ボックス 404"/>
        <xdr:cNvSpPr txBox="1"/>
      </xdr:nvSpPr>
      <xdr:spPr>
        <a:xfrm>
          <a:off x="14909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24977</xdr:rowOff>
    </xdr:from>
    <xdr:to>
      <xdr:col>68</xdr:col>
      <xdr:colOff>203200</xdr:colOff>
      <xdr:row>38</xdr:row>
      <xdr:rowOff>126577</xdr:rowOff>
    </xdr:to>
    <xdr:sp macro="" textlink="">
      <xdr:nvSpPr>
        <xdr:cNvPr id="406" name="楕円 405"/>
        <xdr:cNvSpPr/>
      </xdr:nvSpPr>
      <xdr:spPr>
        <a:xfrm>
          <a:off x="143510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136754</xdr:rowOff>
    </xdr:from>
    <xdr:ext cx="762000" cy="259045"/>
    <xdr:sp macro="" textlink="">
      <xdr:nvSpPr>
        <xdr:cNvPr id="407" name="テキスト ボックス 406"/>
        <xdr:cNvSpPr txBox="1"/>
      </xdr:nvSpPr>
      <xdr:spPr>
        <a:xfrm>
          <a:off x="14020800" y="630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91863</xdr:rowOff>
    </xdr:from>
    <xdr:to>
      <xdr:col>64</xdr:col>
      <xdr:colOff>152400</xdr:colOff>
      <xdr:row>38</xdr:row>
      <xdr:rowOff>22013</xdr:rowOff>
    </xdr:to>
    <xdr:sp macro="" textlink="">
      <xdr:nvSpPr>
        <xdr:cNvPr id="408" name="楕円 407"/>
        <xdr:cNvSpPr/>
      </xdr:nvSpPr>
      <xdr:spPr>
        <a:xfrm>
          <a:off x="13462000" y="6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32190</xdr:rowOff>
    </xdr:from>
    <xdr:ext cx="762000" cy="259045"/>
    <xdr:sp macro="" textlink="">
      <xdr:nvSpPr>
        <xdr:cNvPr id="409" name="テキスト ボックス 408"/>
        <xdr:cNvSpPr txBox="1"/>
      </xdr:nvSpPr>
      <xdr:spPr>
        <a:xfrm>
          <a:off x="13131800" y="620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おり、主な要因としては、近年の普通建設費の増加に伴う地方債の発行及び充当可能財源である財政調整基金の減少が挙げられる。公共施設については、公共施設総合管理計画等に基づき、適正に配置・維持管理を行う。また、財政調整基金の積立も計画的に行い、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17236</xdr:rowOff>
    </xdr:from>
    <xdr:to>
      <xdr:col>81</xdr:col>
      <xdr:colOff>44450</xdr:colOff>
      <xdr:row>15</xdr:row>
      <xdr:rowOff>130991</xdr:rowOff>
    </xdr:to>
    <xdr:cxnSp macro="">
      <xdr:nvCxnSpPr>
        <xdr:cNvPr id="445" name="直線コネクタ 444"/>
        <xdr:cNvCxnSpPr/>
      </xdr:nvCxnSpPr>
      <xdr:spPr>
        <a:xfrm flipV="1">
          <a:off x="16179800" y="2588986"/>
          <a:ext cx="838200" cy="1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7" name="フローチャート: 判断 446"/>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130991</xdr:rowOff>
    </xdr:from>
    <xdr:to>
      <xdr:col>77</xdr:col>
      <xdr:colOff>44450</xdr:colOff>
      <xdr:row>15</xdr:row>
      <xdr:rowOff>149376</xdr:rowOff>
    </xdr:to>
    <xdr:cxnSp macro="">
      <xdr:nvCxnSpPr>
        <xdr:cNvPr id="448" name="直線コネクタ 447"/>
        <xdr:cNvCxnSpPr/>
      </xdr:nvCxnSpPr>
      <xdr:spPr>
        <a:xfrm flipV="1">
          <a:off x="15290800" y="2702741"/>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70334</xdr:rowOff>
    </xdr:from>
    <xdr:to>
      <xdr:col>77</xdr:col>
      <xdr:colOff>95250</xdr:colOff>
      <xdr:row>14</xdr:row>
      <xdr:rowOff>484</xdr:rowOff>
    </xdr:to>
    <xdr:sp macro="" textlink="">
      <xdr:nvSpPr>
        <xdr:cNvPr id="449" name="フローチャート: 判断 448"/>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50" name="テキスト ボックス 449"/>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125730</xdr:rowOff>
    </xdr:from>
    <xdr:to>
      <xdr:col>72</xdr:col>
      <xdr:colOff>203200</xdr:colOff>
      <xdr:row>15</xdr:row>
      <xdr:rowOff>149376</xdr:rowOff>
    </xdr:to>
    <xdr:cxnSp macro="">
      <xdr:nvCxnSpPr>
        <xdr:cNvPr id="451" name="直線コネクタ 450"/>
        <xdr:cNvCxnSpPr/>
      </xdr:nvCxnSpPr>
      <xdr:spPr>
        <a:xfrm>
          <a:off x="14401800" y="2354580"/>
          <a:ext cx="889000" cy="36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122041</xdr:rowOff>
    </xdr:from>
    <xdr:to>
      <xdr:col>73</xdr:col>
      <xdr:colOff>44450</xdr:colOff>
      <xdr:row>14</xdr:row>
      <xdr:rowOff>52191</xdr:rowOff>
    </xdr:to>
    <xdr:sp macro="" textlink="">
      <xdr:nvSpPr>
        <xdr:cNvPr id="452" name="フローチャート: 判断 451"/>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3" name="テキスト ボックス 452"/>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130991</xdr:rowOff>
    </xdr:from>
    <xdr:to>
      <xdr:col>68</xdr:col>
      <xdr:colOff>203200</xdr:colOff>
      <xdr:row>15</xdr:row>
      <xdr:rowOff>61141</xdr:rowOff>
    </xdr:to>
    <xdr:sp macro="" textlink="">
      <xdr:nvSpPr>
        <xdr:cNvPr id="454" name="フローチャート: 判断 453"/>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45918</xdr:rowOff>
    </xdr:from>
    <xdr:ext cx="762000" cy="259045"/>
    <xdr:sp macro="" textlink="">
      <xdr:nvSpPr>
        <xdr:cNvPr id="455" name="テキスト ボックス 454"/>
        <xdr:cNvSpPr txBox="1"/>
      </xdr:nvSpPr>
      <xdr:spPr>
        <a:xfrm>
          <a:off x="14020800" y="261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6" name="フローチャート: 判断 455"/>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7" name="テキスト ボックス 456"/>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137886</xdr:rowOff>
    </xdr:from>
    <xdr:to>
      <xdr:col>81</xdr:col>
      <xdr:colOff>95250</xdr:colOff>
      <xdr:row>15</xdr:row>
      <xdr:rowOff>68036</xdr:rowOff>
    </xdr:to>
    <xdr:sp macro="" textlink="">
      <xdr:nvSpPr>
        <xdr:cNvPr id="463" name="楕円 462"/>
        <xdr:cNvSpPr/>
      </xdr:nvSpPr>
      <xdr:spPr>
        <a:xfrm>
          <a:off x="16967200" y="253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109963</xdr:rowOff>
    </xdr:from>
    <xdr:ext cx="762000" cy="259045"/>
    <xdr:sp macro="" textlink="">
      <xdr:nvSpPr>
        <xdr:cNvPr id="464" name="将来負担の状況該当値テキスト"/>
        <xdr:cNvSpPr txBox="1"/>
      </xdr:nvSpPr>
      <xdr:spPr>
        <a:xfrm>
          <a:off x="17106900" y="2510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80191</xdr:rowOff>
    </xdr:from>
    <xdr:to>
      <xdr:col>77</xdr:col>
      <xdr:colOff>95250</xdr:colOff>
      <xdr:row>16</xdr:row>
      <xdr:rowOff>10341</xdr:rowOff>
    </xdr:to>
    <xdr:sp macro="" textlink="">
      <xdr:nvSpPr>
        <xdr:cNvPr id="465" name="楕円 464"/>
        <xdr:cNvSpPr/>
      </xdr:nvSpPr>
      <xdr:spPr>
        <a:xfrm>
          <a:off x="16129000" y="265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166568</xdr:rowOff>
    </xdr:from>
    <xdr:ext cx="736600" cy="259045"/>
    <xdr:sp macro="" textlink="">
      <xdr:nvSpPr>
        <xdr:cNvPr id="466" name="テキスト ボックス 465"/>
        <xdr:cNvSpPr txBox="1"/>
      </xdr:nvSpPr>
      <xdr:spPr>
        <a:xfrm>
          <a:off x="15798800" y="2738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98576</xdr:rowOff>
    </xdr:from>
    <xdr:to>
      <xdr:col>73</xdr:col>
      <xdr:colOff>44450</xdr:colOff>
      <xdr:row>16</xdr:row>
      <xdr:rowOff>28726</xdr:rowOff>
    </xdr:to>
    <xdr:sp macro="" textlink="">
      <xdr:nvSpPr>
        <xdr:cNvPr id="467" name="楕円 466"/>
        <xdr:cNvSpPr/>
      </xdr:nvSpPr>
      <xdr:spPr>
        <a:xfrm>
          <a:off x="15240000" y="267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13503</xdr:rowOff>
    </xdr:from>
    <xdr:ext cx="762000" cy="259045"/>
    <xdr:sp macro="" textlink="">
      <xdr:nvSpPr>
        <xdr:cNvPr id="468" name="テキスト ボックス 467"/>
        <xdr:cNvSpPr txBox="1"/>
      </xdr:nvSpPr>
      <xdr:spPr>
        <a:xfrm>
          <a:off x="14909800" y="275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74930</xdr:rowOff>
    </xdr:from>
    <xdr:to>
      <xdr:col>68</xdr:col>
      <xdr:colOff>203200</xdr:colOff>
      <xdr:row>14</xdr:row>
      <xdr:rowOff>5080</xdr:rowOff>
    </xdr:to>
    <xdr:sp macro="" textlink="">
      <xdr:nvSpPr>
        <xdr:cNvPr id="469" name="楕円 468"/>
        <xdr:cNvSpPr/>
      </xdr:nvSpPr>
      <xdr:spPr>
        <a:xfrm>
          <a:off x="14351000" y="230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15257</xdr:rowOff>
    </xdr:from>
    <xdr:ext cx="762000" cy="259045"/>
    <xdr:sp macro="" textlink="">
      <xdr:nvSpPr>
        <xdr:cNvPr id="470" name="テキスト ボックス 469"/>
        <xdr:cNvSpPr txBox="1"/>
      </xdr:nvSpPr>
      <xdr:spPr>
        <a:xfrm>
          <a:off x="140208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奈良県安堵町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7,268
7,055
4.31
4,385,905
4,229,708
146,532
2,386,705
2,920,739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で最下位となっている。これはごみ収集業務やこども園運営を直営で行っていることから、職員数が類似団体平均と比較して、多いことが要因であり、行政サービスの提供方法の差異によるものといえる。これに加えて、近年の職員採用による職員数の増加も要因に挙げられることから、定員適正化計画を策定し、計画的な採用を行い、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130266</xdr:rowOff>
    </xdr:from>
    <xdr:to>
      <xdr:col>24</xdr:col>
      <xdr:colOff>25400</xdr:colOff>
      <xdr:row>40</xdr:row>
      <xdr:rowOff>136797</xdr:rowOff>
    </xdr:to>
    <xdr:cxnSp macro="">
      <xdr:nvCxnSpPr>
        <xdr:cNvPr id="68" name="直線コネクタ 67"/>
        <xdr:cNvCxnSpPr/>
      </xdr:nvCxnSpPr>
      <xdr:spPr>
        <a:xfrm flipV="1">
          <a:off x="3987800" y="698826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151493</xdr:rowOff>
    </xdr:from>
    <xdr:to>
      <xdr:col>19</xdr:col>
      <xdr:colOff>187325</xdr:colOff>
      <xdr:row>40</xdr:row>
      <xdr:rowOff>136797</xdr:rowOff>
    </xdr:to>
    <xdr:cxnSp macro="">
      <xdr:nvCxnSpPr>
        <xdr:cNvPr id="71" name="直線コネクタ 70"/>
        <xdr:cNvCxnSpPr/>
      </xdr:nvCxnSpPr>
      <xdr:spPr>
        <a:xfrm>
          <a:off x="3098800" y="6838043"/>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6730</xdr:rowOff>
    </xdr:from>
    <xdr:ext cx="736600" cy="259045"/>
    <xdr:sp macro="" textlink="">
      <xdr:nvSpPr>
        <xdr:cNvPr id="73" name="テキスト ボックス 72"/>
        <xdr:cNvSpPr txBox="1"/>
      </xdr:nvSpPr>
      <xdr:spPr>
        <a:xfrm>
          <a:off x="3606800" y="6007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138430</xdr:rowOff>
    </xdr:from>
    <xdr:to>
      <xdr:col>15</xdr:col>
      <xdr:colOff>98425</xdr:colOff>
      <xdr:row>39</xdr:row>
      <xdr:rowOff>151493</xdr:rowOff>
    </xdr:to>
    <xdr:cxnSp macro="">
      <xdr:nvCxnSpPr>
        <xdr:cNvPr id="74" name="直線コネクタ 73"/>
        <xdr:cNvCxnSpPr/>
      </xdr:nvCxnSpPr>
      <xdr:spPr>
        <a:xfrm>
          <a:off x="2209800" y="68249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6" name="テキスト ボックス 75"/>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118835</xdr:rowOff>
    </xdr:from>
    <xdr:to>
      <xdr:col>11</xdr:col>
      <xdr:colOff>9525</xdr:colOff>
      <xdr:row>39</xdr:row>
      <xdr:rowOff>138430</xdr:rowOff>
    </xdr:to>
    <xdr:cxnSp macro="">
      <xdr:nvCxnSpPr>
        <xdr:cNvPr id="77" name="直線コネクタ 76"/>
        <xdr:cNvCxnSpPr/>
      </xdr:nvCxnSpPr>
      <xdr:spPr>
        <a:xfrm>
          <a:off x="1320800" y="6805385"/>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13261</xdr:rowOff>
    </xdr:from>
    <xdr:ext cx="762000" cy="259045"/>
    <xdr:sp macro="" textlink="">
      <xdr:nvSpPr>
        <xdr:cNvPr id="79" name="テキスト ボックス 78"/>
        <xdr:cNvSpPr txBox="1"/>
      </xdr:nvSpPr>
      <xdr:spPr>
        <a:xfrm>
          <a:off x="1828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199</xdr:rowOff>
    </xdr:from>
    <xdr:ext cx="762000" cy="259045"/>
    <xdr:sp macro="" textlink="">
      <xdr:nvSpPr>
        <xdr:cNvPr id="81" name="テキスト ボックス 80"/>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79466</xdr:rowOff>
    </xdr:from>
    <xdr:to>
      <xdr:col>24</xdr:col>
      <xdr:colOff>76200</xdr:colOff>
      <xdr:row>41</xdr:row>
      <xdr:rowOff>9616</xdr:rowOff>
    </xdr:to>
    <xdr:sp macro="" textlink="">
      <xdr:nvSpPr>
        <xdr:cNvPr id="87" name="楕円 86"/>
        <xdr:cNvSpPr/>
      </xdr:nvSpPr>
      <xdr:spPr>
        <a:xfrm>
          <a:off x="4775200" y="693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159493</xdr:rowOff>
    </xdr:from>
    <xdr:ext cx="762000" cy="259045"/>
    <xdr:sp macro="" textlink="">
      <xdr:nvSpPr>
        <xdr:cNvPr id="88" name="人件費該当値テキスト"/>
        <xdr:cNvSpPr txBox="1"/>
      </xdr:nvSpPr>
      <xdr:spPr>
        <a:xfrm>
          <a:off x="4914900" y="684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85997</xdr:rowOff>
    </xdr:from>
    <xdr:to>
      <xdr:col>20</xdr:col>
      <xdr:colOff>38100</xdr:colOff>
      <xdr:row>41</xdr:row>
      <xdr:rowOff>16147</xdr:rowOff>
    </xdr:to>
    <xdr:sp macro="" textlink="">
      <xdr:nvSpPr>
        <xdr:cNvPr id="89" name="楕円 88"/>
        <xdr:cNvSpPr/>
      </xdr:nvSpPr>
      <xdr:spPr>
        <a:xfrm>
          <a:off x="3937000" y="694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924</xdr:rowOff>
    </xdr:from>
    <xdr:ext cx="736600" cy="259045"/>
    <xdr:sp macro="" textlink="">
      <xdr:nvSpPr>
        <xdr:cNvPr id="90" name="テキスト ボックス 89"/>
        <xdr:cNvSpPr txBox="1"/>
      </xdr:nvSpPr>
      <xdr:spPr>
        <a:xfrm>
          <a:off x="3606800" y="7030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100693</xdr:rowOff>
    </xdr:from>
    <xdr:to>
      <xdr:col>15</xdr:col>
      <xdr:colOff>149225</xdr:colOff>
      <xdr:row>40</xdr:row>
      <xdr:rowOff>30843</xdr:rowOff>
    </xdr:to>
    <xdr:sp macro="" textlink="">
      <xdr:nvSpPr>
        <xdr:cNvPr id="91" name="楕円 90"/>
        <xdr:cNvSpPr/>
      </xdr:nvSpPr>
      <xdr:spPr>
        <a:xfrm>
          <a:off x="3048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15620</xdr:rowOff>
    </xdr:from>
    <xdr:ext cx="762000" cy="259045"/>
    <xdr:sp macro="" textlink="">
      <xdr:nvSpPr>
        <xdr:cNvPr id="92" name="テキスト ボックス 91"/>
        <xdr:cNvSpPr txBox="1"/>
      </xdr:nvSpPr>
      <xdr:spPr>
        <a:xfrm>
          <a:off x="2717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87630</xdr:rowOff>
    </xdr:from>
    <xdr:to>
      <xdr:col>11</xdr:col>
      <xdr:colOff>60325</xdr:colOff>
      <xdr:row>40</xdr:row>
      <xdr:rowOff>17780</xdr:rowOff>
    </xdr:to>
    <xdr:sp macro="" textlink="">
      <xdr:nvSpPr>
        <xdr:cNvPr id="93" name="楕円 92"/>
        <xdr:cNvSpPr/>
      </xdr:nvSpPr>
      <xdr:spPr>
        <a:xfrm>
          <a:off x="2159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2557</xdr:rowOff>
    </xdr:from>
    <xdr:ext cx="762000" cy="259045"/>
    <xdr:sp macro="" textlink="">
      <xdr:nvSpPr>
        <xdr:cNvPr id="94" name="テキスト ボックス 93"/>
        <xdr:cNvSpPr txBox="1"/>
      </xdr:nvSpPr>
      <xdr:spPr>
        <a:xfrm>
          <a:off x="1828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68035</xdr:rowOff>
    </xdr:from>
    <xdr:to>
      <xdr:col>6</xdr:col>
      <xdr:colOff>171450</xdr:colOff>
      <xdr:row>39</xdr:row>
      <xdr:rowOff>169635</xdr:rowOff>
    </xdr:to>
    <xdr:sp macro="" textlink="">
      <xdr:nvSpPr>
        <xdr:cNvPr id="95" name="楕円 94"/>
        <xdr:cNvSpPr/>
      </xdr:nvSpPr>
      <xdr:spPr>
        <a:xfrm>
          <a:off x="1270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154412</xdr:rowOff>
    </xdr:from>
    <xdr:ext cx="762000" cy="259045"/>
    <xdr:sp macro="" textlink="">
      <xdr:nvSpPr>
        <xdr:cNvPr id="96" name="テキスト ボックス 95"/>
        <xdr:cNvSpPr txBox="1"/>
      </xdr:nvSpPr>
      <xdr:spPr>
        <a:xfrm>
          <a:off x="939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類似団体平均を上回っているが、公共施設等の委託経費や各種委託経費が膨らんでいるため、財政健全化計画に基づき、外部に委託できるものや業務の民間委託化を検討し、物件費の圧縮に努めていきたい。</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165862</xdr:rowOff>
    </xdr:from>
    <xdr:to>
      <xdr:col>82</xdr:col>
      <xdr:colOff>107950</xdr:colOff>
      <xdr:row>17</xdr:row>
      <xdr:rowOff>170434</xdr:rowOff>
    </xdr:to>
    <xdr:cxnSp macro="">
      <xdr:nvCxnSpPr>
        <xdr:cNvPr id="126" name="直線コネクタ 125"/>
        <xdr:cNvCxnSpPr/>
      </xdr:nvCxnSpPr>
      <xdr:spPr>
        <a:xfrm>
          <a:off x="15671800" y="30805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7" name="物件費平均値テキスト"/>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165862</xdr:rowOff>
    </xdr:from>
    <xdr:to>
      <xdr:col>78</xdr:col>
      <xdr:colOff>69850</xdr:colOff>
      <xdr:row>18</xdr:row>
      <xdr:rowOff>21844</xdr:rowOff>
    </xdr:to>
    <xdr:cxnSp macro="">
      <xdr:nvCxnSpPr>
        <xdr:cNvPr id="129" name="直線コネクタ 128"/>
        <xdr:cNvCxnSpPr/>
      </xdr:nvCxnSpPr>
      <xdr:spPr>
        <a:xfrm flipV="1">
          <a:off x="14782800" y="30805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31" name="テキスト ボックス 130"/>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21844</xdr:rowOff>
    </xdr:from>
    <xdr:to>
      <xdr:col>73</xdr:col>
      <xdr:colOff>180975</xdr:colOff>
      <xdr:row>18</xdr:row>
      <xdr:rowOff>49276</xdr:rowOff>
    </xdr:to>
    <xdr:cxnSp macro="">
      <xdr:nvCxnSpPr>
        <xdr:cNvPr id="132" name="直線コネクタ 131"/>
        <xdr:cNvCxnSpPr/>
      </xdr:nvCxnSpPr>
      <xdr:spPr>
        <a:xfrm flipV="1">
          <a:off x="13893800" y="31079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34" name="テキスト ボックス 133"/>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143002</xdr:rowOff>
    </xdr:from>
    <xdr:to>
      <xdr:col>69</xdr:col>
      <xdr:colOff>92075</xdr:colOff>
      <xdr:row>18</xdr:row>
      <xdr:rowOff>49276</xdr:rowOff>
    </xdr:to>
    <xdr:cxnSp macro="">
      <xdr:nvCxnSpPr>
        <xdr:cNvPr id="135" name="直線コネクタ 134"/>
        <xdr:cNvCxnSpPr/>
      </xdr:nvCxnSpPr>
      <xdr:spPr>
        <a:xfrm>
          <a:off x="13004800" y="30576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98823</xdr:rowOff>
    </xdr:from>
    <xdr:ext cx="762000" cy="259045"/>
    <xdr:sp macro="" textlink="">
      <xdr:nvSpPr>
        <xdr:cNvPr id="137" name="テキスト ボックス 136"/>
        <xdr:cNvSpPr txBox="1"/>
      </xdr:nvSpPr>
      <xdr:spPr>
        <a:xfrm>
          <a:off x="13512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57675</xdr:rowOff>
    </xdr:from>
    <xdr:ext cx="762000" cy="259045"/>
    <xdr:sp macro="" textlink="">
      <xdr:nvSpPr>
        <xdr:cNvPr id="139" name="テキスト ボックス 138"/>
        <xdr:cNvSpPr txBox="1"/>
      </xdr:nvSpPr>
      <xdr:spPr>
        <a:xfrm>
          <a:off x="12623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119634</xdr:rowOff>
    </xdr:from>
    <xdr:to>
      <xdr:col>82</xdr:col>
      <xdr:colOff>158750</xdr:colOff>
      <xdr:row>18</xdr:row>
      <xdr:rowOff>49784</xdr:rowOff>
    </xdr:to>
    <xdr:sp macro="" textlink="">
      <xdr:nvSpPr>
        <xdr:cNvPr id="145" name="楕円 144"/>
        <xdr:cNvSpPr/>
      </xdr:nvSpPr>
      <xdr:spPr>
        <a:xfrm>
          <a:off x="164592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91711</xdr:rowOff>
    </xdr:from>
    <xdr:ext cx="762000" cy="259045"/>
    <xdr:sp macro="" textlink="">
      <xdr:nvSpPr>
        <xdr:cNvPr id="146" name="物件費該当値テキスト"/>
        <xdr:cNvSpPr txBox="1"/>
      </xdr:nvSpPr>
      <xdr:spPr>
        <a:xfrm>
          <a:off x="165989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115062</xdr:rowOff>
    </xdr:from>
    <xdr:to>
      <xdr:col>78</xdr:col>
      <xdr:colOff>120650</xdr:colOff>
      <xdr:row>18</xdr:row>
      <xdr:rowOff>45212</xdr:rowOff>
    </xdr:to>
    <xdr:sp macro="" textlink="">
      <xdr:nvSpPr>
        <xdr:cNvPr id="147" name="楕円 146"/>
        <xdr:cNvSpPr/>
      </xdr:nvSpPr>
      <xdr:spPr>
        <a:xfrm>
          <a:off x="15621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29989</xdr:rowOff>
    </xdr:from>
    <xdr:ext cx="736600" cy="259045"/>
    <xdr:sp macro="" textlink="">
      <xdr:nvSpPr>
        <xdr:cNvPr id="148" name="テキスト ボックス 147"/>
        <xdr:cNvSpPr txBox="1"/>
      </xdr:nvSpPr>
      <xdr:spPr>
        <a:xfrm>
          <a:off x="15290800" y="311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142494</xdr:rowOff>
    </xdr:from>
    <xdr:to>
      <xdr:col>74</xdr:col>
      <xdr:colOff>31750</xdr:colOff>
      <xdr:row>18</xdr:row>
      <xdr:rowOff>72644</xdr:rowOff>
    </xdr:to>
    <xdr:sp macro="" textlink="">
      <xdr:nvSpPr>
        <xdr:cNvPr id="149" name="楕円 148"/>
        <xdr:cNvSpPr/>
      </xdr:nvSpPr>
      <xdr:spPr>
        <a:xfrm>
          <a:off x="14732000" y="30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57421</xdr:rowOff>
    </xdr:from>
    <xdr:ext cx="762000" cy="259045"/>
    <xdr:sp macro="" textlink="">
      <xdr:nvSpPr>
        <xdr:cNvPr id="150" name="テキスト ボックス 149"/>
        <xdr:cNvSpPr txBox="1"/>
      </xdr:nvSpPr>
      <xdr:spPr>
        <a:xfrm>
          <a:off x="14401800" y="314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169926</xdr:rowOff>
    </xdr:from>
    <xdr:to>
      <xdr:col>69</xdr:col>
      <xdr:colOff>142875</xdr:colOff>
      <xdr:row>18</xdr:row>
      <xdr:rowOff>100076</xdr:rowOff>
    </xdr:to>
    <xdr:sp macro="" textlink="">
      <xdr:nvSpPr>
        <xdr:cNvPr id="151" name="楕円 150"/>
        <xdr:cNvSpPr/>
      </xdr:nvSpPr>
      <xdr:spPr>
        <a:xfrm>
          <a:off x="13843000" y="30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84853</xdr:rowOff>
    </xdr:from>
    <xdr:ext cx="762000" cy="259045"/>
    <xdr:sp macro="" textlink="">
      <xdr:nvSpPr>
        <xdr:cNvPr id="152" name="テキスト ボックス 151"/>
        <xdr:cNvSpPr txBox="1"/>
      </xdr:nvSpPr>
      <xdr:spPr>
        <a:xfrm>
          <a:off x="13512800" y="317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92202</xdr:rowOff>
    </xdr:from>
    <xdr:to>
      <xdr:col>65</xdr:col>
      <xdr:colOff>53975</xdr:colOff>
      <xdr:row>18</xdr:row>
      <xdr:rowOff>22352</xdr:rowOff>
    </xdr:to>
    <xdr:sp macro="" textlink="">
      <xdr:nvSpPr>
        <xdr:cNvPr id="153" name="楕円 152"/>
        <xdr:cNvSpPr/>
      </xdr:nvSpPr>
      <xdr:spPr>
        <a:xfrm>
          <a:off x="12954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7129</xdr:rowOff>
    </xdr:from>
    <xdr:ext cx="762000" cy="259045"/>
    <xdr:sp macro="" textlink="">
      <xdr:nvSpPr>
        <xdr:cNvPr id="154" name="テキスト ボックス 153"/>
        <xdr:cNvSpPr txBox="1"/>
      </xdr:nvSpPr>
      <xdr:spPr>
        <a:xfrm>
          <a:off x="12623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平均を下回っているが、高齢化に伴い、今後はサービス利用者の増加等が見込まれる。そのため、資格審査等の適正化等、見直しを進めていくことで、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169863</xdr:rowOff>
    </xdr:from>
    <xdr:to>
      <xdr:col>24</xdr:col>
      <xdr:colOff>25400</xdr:colOff>
      <xdr:row>56</xdr:row>
      <xdr:rowOff>12700</xdr:rowOff>
    </xdr:to>
    <xdr:cxnSp macro="">
      <xdr:nvCxnSpPr>
        <xdr:cNvPr id="190" name="直線コネクタ 189"/>
        <xdr:cNvCxnSpPr/>
      </xdr:nvCxnSpPr>
      <xdr:spPr>
        <a:xfrm flipV="1">
          <a:off x="3987800" y="9599613"/>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162577</xdr:rowOff>
    </xdr:from>
    <xdr:ext cx="762000" cy="259045"/>
    <xdr:sp macro="" textlink="">
      <xdr:nvSpPr>
        <xdr:cNvPr id="191"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112713</xdr:rowOff>
    </xdr:from>
    <xdr:to>
      <xdr:col>19</xdr:col>
      <xdr:colOff>187325</xdr:colOff>
      <xdr:row>56</xdr:row>
      <xdr:rowOff>12700</xdr:rowOff>
    </xdr:to>
    <xdr:cxnSp macro="">
      <xdr:nvCxnSpPr>
        <xdr:cNvPr id="193" name="直線コネクタ 192"/>
        <xdr:cNvCxnSpPr/>
      </xdr:nvCxnSpPr>
      <xdr:spPr>
        <a:xfrm>
          <a:off x="3098800" y="9542463"/>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19702</xdr:rowOff>
    </xdr:from>
    <xdr:ext cx="736600" cy="259045"/>
    <xdr:sp macro="" textlink="">
      <xdr:nvSpPr>
        <xdr:cNvPr id="195" name="テキスト ボックス 194"/>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112713</xdr:rowOff>
    </xdr:from>
    <xdr:to>
      <xdr:col>15</xdr:col>
      <xdr:colOff>98425</xdr:colOff>
      <xdr:row>55</xdr:row>
      <xdr:rowOff>112713</xdr:rowOff>
    </xdr:to>
    <xdr:cxnSp macro="">
      <xdr:nvCxnSpPr>
        <xdr:cNvPr id="196" name="直線コネクタ 195"/>
        <xdr:cNvCxnSpPr/>
      </xdr:nvCxnSpPr>
      <xdr:spPr>
        <a:xfrm>
          <a:off x="2209800" y="95424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19702</xdr:rowOff>
    </xdr:from>
    <xdr:ext cx="762000" cy="259045"/>
    <xdr:sp macro="" textlink="">
      <xdr:nvSpPr>
        <xdr:cNvPr id="198" name="テキスト ボックス 197"/>
        <xdr:cNvSpPr txBox="1"/>
      </xdr:nvSpPr>
      <xdr:spPr>
        <a:xfrm>
          <a:off x="2717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112713</xdr:rowOff>
    </xdr:from>
    <xdr:to>
      <xdr:col>11</xdr:col>
      <xdr:colOff>9525</xdr:colOff>
      <xdr:row>55</xdr:row>
      <xdr:rowOff>169863</xdr:rowOff>
    </xdr:to>
    <xdr:cxnSp macro="">
      <xdr:nvCxnSpPr>
        <xdr:cNvPr id="199" name="直線コネクタ 198"/>
        <xdr:cNvCxnSpPr/>
      </xdr:nvCxnSpPr>
      <xdr:spPr>
        <a:xfrm flipV="1">
          <a:off x="1320800" y="954246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134002</xdr:rowOff>
    </xdr:from>
    <xdr:ext cx="762000" cy="259045"/>
    <xdr:sp macro="" textlink="">
      <xdr:nvSpPr>
        <xdr:cNvPr id="201" name="テキスト ボックス 200"/>
        <xdr:cNvSpPr txBox="1"/>
      </xdr:nvSpPr>
      <xdr:spPr>
        <a:xfrm>
          <a:off x="1828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3" name="テキスト ボックス 202"/>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119063</xdr:rowOff>
    </xdr:from>
    <xdr:to>
      <xdr:col>24</xdr:col>
      <xdr:colOff>76200</xdr:colOff>
      <xdr:row>56</xdr:row>
      <xdr:rowOff>49213</xdr:rowOff>
    </xdr:to>
    <xdr:sp macro="" textlink="">
      <xdr:nvSpPr>
        <xdr:cNvPr id="209" name="楕円 208"/>
        <xdr:cNvSpPr/>
      </xdr:nvSpPr>
      <xdr:spPr>
        <a:xfrm>
          <a:off x="4775200" y="95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135590</xdr:rowOff>
    </xdr:from>
    <xdr:ext cx="762000" cy="259045"/>
    <xdr:sp macro="" textlink="">
      <xdr:nvSpPr>
        <xdr:cNvPr id="210" name="扶助費該当値テキスト"/>
        <xdr:cNvSpPr txBox="1"/>
      </xdr:nvSpPr>
      <xdr:spPr>
        <a:xfrm>
          <a:off x="4914900" y="939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1" name="楕円 210"/>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2" name="テキスト ボックス 211"/>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61913</xdr:rowOff>
    </xdr:from>
    <xdr:to>
      <xdr:col>15</xdr:col>
      <xdr:colOff>149225</xdr:colOff>
      <xdr:row>55</xdr:row>
      <xdr:rowOff>163513</xdr:rowOff>
    </xdr:to>
    <xdr:sp macro="" textlink="">
      <xdr:nvSpPr>
        <xdr:cNvPr id="213" name="楕円 212"/>
        <xdr:cNvSpPr/>
      </xdr:nvSpPr>
      <xdr:spPr>
        <a:xfrm>
          <a:off x="3048000" y="949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2240</xdr:rowOff>
    </xdr:from>
    <xdr:ext cx="762000" cy="259045"/>
    <xdr:sp macro="" textlink="">
      <xdr:nvSpPr>
        <xdr:cNvPr id="214" name="テキスト ボックス 213"/>
        <xdr:cNvSpPr txBox="1"/>
      </xdr:nvSpPr>
      <xdr:spPr>
        <a:xfrm>
          <a:off x="2717800" y="926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61913</xdr:rowOff>
    </xdr:from>
    <xdr:to>
      <xdr:col>11</xdr:col>
      <xdr:colOff>60325</xdr:colOff>
      <xdr:row>55</xdr:row>
      <xdr:rowOff>163513</xdr:rowOff>
    </xdr:to>
    <xdr:sp macro="" textlink="">
      <xdr:nvSpPr>
        <xdr:cNvPr id="215" name="楕円 214"/>
        <xdr:cNvSpPr/>
      </xdr:nvSpPr>
      <xdr:spPr>
        <a:xfrm>
          <a:off x="2159000" y="949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2240</xdr:rowOff>
    </xdr:from>
    <xdr:ext cx="762000" cy="259045"/>
    <xdr:sp macro="" textlink="">
      <xdr:nvSpPr>
        <xdr:cNvPr id="216" name="テキスト ボックス 215"/>
        <xdr:cNvSpPr txBox="1"/>
      </xdr:nvSpPr>
      <xdr:spPr>
        <a:xfrm>
          <a:off x="1828800" y="926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119063</xdr:rowOff>
    </xdr:from>
    <xdr:to>
      <xdr:col>6</xdr:col>
      <xdr:colOff>171450</xdr:colOff>
      <xdr:row>56</xdr:row>
      <xdr:rowOff>49213</xdr:rowOff>
    </xdr:to>
    <xdr:sp macro="" textlink="">
      <xdr:nvSpPr>
        <xdr:cNvPr id="217" name="楕円 216"/>
        <xdr:cNvSpPr/>
      </xdr:nvSpPr>
      <xdr:spPr>
        <a:xfrm>
          <a:off x="1270000" y="95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59390</xdr:rowOff>
    </xdr:from>
    <xdr:ext cx="762000" cy="259045"/>
    <xdr:sp macro="" textlink="">
      <xdr:nvSpPr>
        <xdr:cNvPr id="218" name="テキスト ボックス 217"/>
        <xdr:cNvSpPr txBox="1"/>
      </xdr:nvSpPr>
      <xdr:spPr>
        <a:xfrm>
          <a:off x="939800" y="931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各会計への繰出し金等が増加していることが要因である。今後は、独立採算の原則に立ち返った料金の値上げによる健全化や各種料金の適正化を図り、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20320</xdr:rowOff>
    </xdr:to>
    <xdr:cxnSp macro="">
      <xdr:nvCxnSpPr>
        <xdr:cNvPr id="251" name="直線コネクタ 250"/>
        <xdr:cNvCxnSpPr/>
      </xdr:nvCxnSpPr>
      <xdr:spPr>
        <a:xfrm flipV="1">
          <a:off x="15671800" y="99568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20320</xdr:rowOff>
    </xdr:from>
    <xdr:to>
      <xdr:col>78</xdr:col>
      <xdr:colOff>69850</xdr:colOff>
      <xdr:row>59</xdr:row>
      <xdr:rowOff>31750</xdr:rowOff>
    </xdr:to>
    <xdr:cxnSp macro="">
      <xdr:nvCxnSpPr>
        <xdr:cNvPr id="254" name="直線コネクタ 253"/>
        <xdr:cNvCxnSpPr/>
      </xdr:nvCxnSpPr>
      <xdr:spPr>
        <a:xfrm flipV="1">
          <a:off x="14782800" y="99644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6" name="テキスト ボックス 255"/>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96520</xdr:rowOff>
    </xdr:from>
    <xdr:to>
      <xdr:col>73</xdr:col>
      <xdr:colOff>180975</xdr:colOff>
      <xdr:row>59</xdr:row>
      <xdr:rowOff>31750</xdr:rowOff>
    </xdr:to>
    <xdr:cxnSp macro="">
      <xdr:nvCxnSpPr>
        <xdr:cNvPr id="257" name="直線コネクタ 256"/>
        <xdr:cNvCxnSpPr/>
      </xdr:nvCxnSpPr>
      <xdr:spPr>
        <a:xfrm>
          <a:off x="13893800" y="100406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9" name="テキスト ボックス 258"/>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58</xdr:row>
      <xdr:rowOff>96520</xdr:rowOff>
    </xdr:to>
    <xdr:cxnSp macro="">
      <xdr:nvCxnSpPr>
        <xdr:cNvPr id="260" name="直線コネクタ 259"/>
        <xdr:cNvCxnSpPr/>
      </xdr:nvCxnSpPr>
      <xdr:spPr>
        <a:xfrm>
          <a:off x="13004800" y="98425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2" name="テキスト ボックス 261"/>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70" name="楕円 269"/>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105427</xdr:rowOff>
    </xdr:from>
    <xdr:ext cx="762000" cy="259045"/>
    <xdr:sp macro="" textlink="">
      <xdr:nvSpPr>
        <xdr:cNvPr id="271" name="その他該当値テキスト"/>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140970</xdr:rowOff>
    </xdr:from>
    <xdr:to>
      <xdr:col>78</xdr:col>
      <xdr:colOff>120650</xdr:colOff>
      <xdr:row>58</xdr:row>
      <xdr:rowOff>71120</xdr:rowOff>
    </xdr:to>
    <xdr:sp macro="" textlink="">
      <xdr:nvSpPr>
        <xdr:cNvPr id="272" name="楕円 271"/>
        <xdr:cNvSpPr/>
      </xdr:nvSpPr>
      <xdr:spPr>
        <a:xfrm>
          <a:off x="15621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55897</xdr:rowOff>
    </xdr:from>
    <xdr:ext cx="736600" cy="259045"/>
    <xdr:sp macro="" textlink="">
      <xdr:nvSpPr>
        <xdr:cNvPr id="273" name="テキスト ボックス 272"/>
        <xdr:cNvSpPr txBox="1"/>
      </xdr:nvSpPr>
      <xdr:spPr>
        <a:xfrm>
          <a:off x="15290800" y="999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152400</xdr:rowOff>
    </xdr:from>
    <xdr:to>
      <xdr:col>74</xdr:col>
      <xdr:colOff>31750</xdr:colOff>
      <xdr:row>59</xdr:row>
      <xdr:rowOff>82550</xdr:rowOff>
    </xdr:to>
    <xdr:sp macro="" textlink="">
      <xdr:nvSpPr>
        <xdr:cNvPr id="274" name="楕円 273"/>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75" name="テキスト ボックス 274"/>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45720</xdr:rowOff>
    </xdr:from>
    <xdr:to>
      <xdr:col>69</xdr:col>
      <xdr:colOff>142875</xdr:colOff>
      <xdr:row>58</xdr:row>
      <xdr:rowOff>147320</xdr:rowOff>
    </xdr:to>
    <xdr:sp macro="" textlink="">
      <xdr:nvSpPr>
        <xdr:cNvPr id="276" name="楕円 275"/>
        <xdr:cNvSpPr/>
      </xdr:nvSpPr>
      <xdr:spPr>
        <a:xfrm>
          <a:off x="13843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132097</xdr:rowOff>
    </xdr:from>
    <xdr:ext cx="762000" cy="259045"/>
    <xdr:sp macro="" textlink="">
      <xdr:nvSpPr>
        <xdr:cNvPr id="277" name="テキスト ボックス 276"/>
        <xdr:cNvSpPr txBox="1"/>
      </xdr:nvSpPr>
      <xdr:spPr>
        <a:xfrm>
          <a:off x="13512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8" name="楕円 277"/>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79" name="テキスト ボックス 278"/>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類似団体平均を大きく下回っているのは、各種団体等への補助金や負担金の適正化の観点から、削減を行ったためである。今後も引き続き、適切な交付に努める。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74422</xdr:rowOff>
    </xdr:from>
    <xdr:to>
      <xdr:col>82</xdr:col>
      <xdr:colOff>107950</xdr:colOff>
      <xdr:row>35</xdr:row>
      <xdr:rowOff>88138</xdr:rowOff>
    </xdr:to>
    <xdr:cxnSp macro="">
      <xdr:nvCxnSpPr>
        <xdr:cNvPr id="309" name="直線コネクタ 308"/>
        <xdr:cNvCxnSpPr/>
      </xdr:nvCxnSpPr>
      <xdr:spPr>
        <a:xfrm flipV="1">
          <a:off x="15671800" y="60751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23131</xdr:rowOff>
    </xdr:from>
    <xdr:ext cx="762000" cy="259045"/>
    <xdr:sp macro="" textlink="">
      <xdr:nvSpPr>
        <xdr:cNvPr id="310" name="補助費等平均値テキスト"/>
        <xdr:cNvSpPr txBox="1"/>
      </xdr:nvSpPr>
      <xdr:spPr>
        <a:xfrm>
          <a:off x="16598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78994</xdr:rowOff>
    </xdr:from>
    <xdr:to>
      <xdr:col>78</xdr:col>
      <xdr:colOff>69850</xdr:colOff>
      <xdr:row>35</xdr:row>
      <xdr:rowOff>88138</xdr:rowOff>
    </xdr:to>
    <xdr:cxnSp macro="">
      <xdr:nvCxnSpPr>
        <xdr:cNvPr id="312" name="直線コネクタ 311"/>
        <xdr:cNvCxnSpPr/>
      </xdr:nvCxnSpPr>
      <xdr:spPr>
        <a:xfrm>
          <a:off x="14782800" y="60797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14" name="テキスト ボックス 313"/>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78994</xdr:rowOff>
    </xdr:from>
    <xdr:to>
      <xdr:col>73</xdr:col>
      <xdr:colOff>180975</xdr:colOff>
      <xdr:row>35</xdr:row>
      <xdr:rowOff>78994</xdr:rowOff>
    </xdr:to>
    <xdr:cxnSp macro="">
      <xdr:nvCxnSpPr>
        <xdr:cNvPr id="315" name="直線コネクタ 314"/>
        <xdr:cNvCxnSpPr/>
      </xdr:nvCxnSpPr>
      <xdr:spPr>
        <a:xfrm>
          <a:off x="13893800" y="6079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7" name="テキスト ボックス 316"/>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78994</xdr:rowOff>
    </xdr:from>
    <xdr:to>
      <xdr:col>69</xdr:col>
      <xdr:colOff>92075</xdr:colOff>
      <xdr:row>35</xdr:row>
      <xdr:rowOff>97282</xdr:rowOff>
    </xdr:to>
    <xdr:cxnSp macro="">
      <xdr:nvCxnSpPr>
        <xdr:cNvPr id="318" name="直線コネクタ 317"/>
        <xdr:cNvCxnSpPr/>
      </xdr:nvCxnSpPr>
      <xdr:spPr>
        <a:xfrm flipV="1">
          <a:off x="13004800" y="60797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0" name="テキスト ボックス 319"/>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22" name="テキスト ボックス 321"/>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23622</xdr:rowOff>
    </xdr:from>
    <xdr:to>
      <xdr:col>82</xdr:col>
      <xdr:colOff>158750</xdr:colOff>
      <xdr:row>35</xdr:row>
      <xdr:rowOff>125222</xdr:rowOff>
    </xdr:to>
    <xdr:sp macro="" textlink="">
      <xdr:nvSpPr>
        <xdr:cNvPr id="328" name="楕円 327"/>
        <xdr:cNvSpPr/>
      </xdr:nvSpPr>
      <xdr:spPr>
        <a:xfrm>
          <a:off x="16459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103649</xdr:rowOff>
    </xdr:from>
    <xdr:ext cx="762000" cy="259045"/>
    <xdr:sp macro="" textlink="">
      <xdr:nvSpPr>
        <xdr:cNvPr id="329" name="補助費等該当値テキスト"/>
        <xdr:cNvSpPr txBox="1"/>
      </xdr:nvSpPr>
      <xdr:spPr>
        <a:xfrm>
          <a:off x="16598900" y="59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37338</xdr:rowOff>
    </xdr:from>
    <xdr:to>
      <xdr:col>78</xdr:col>
      <xdr:colOff>120650</xdr:colOff>
      <xdr:row>35</xdr:row>
      <xdr:rowOff>138938</xdr:rowOff>
    </xdr:to>
    <xdr:sp macro="" textlink="">
      <xdr:nvSpPr>
        <xdr:cNvPr id="330" name="楕円 329"/>
        <xdr:cNvSpPr/>
      </xdr:nvSpPr>
      <xdr:spPr>
        <a:xfrm>
          <a:off x="15621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149115</xdr:rowOff>
    </xdr:from>
    <xdr:ext cx="736600" cy="259045"/>
    <xdr:sp macro="" textlink="">
      <xdr:nvSpPr>
        <xdr:cNvPr id="331" name="テキスト ボックス 330"/>
        <xdr:cNvSpPr txBox="1"/>
      </xdr:nvSpPr>
      <xdr:spPr>
        <a:xfrm>
          <a:off x="15290800" y="580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28194</xdr:rowOff>
    </xdr:from>
    <xdr:to>
      <xdr:col>74</xdr:col>
      <xdr:colOff>31750</xdr:colOff>
      <xdr:row>35</xdr:row>
      <xdr:rowOff>129794</xdr:rowOff>
    </xdr:to>
    <xdr:sp macro="" textlink="">
      <xdr:nvSpPr>
        <xdr:cNvPr id="332" name="楕円 331"/>
        <xdr:cNvSpPr/>
      </xdr:nvSpPr>
      <xdr:spPr>
        <a:xfrm>
          <a:off x="14732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139971</xdr:rowOff>
    </xdr:from>
    <xdr:ext cx="762000" cy="259045"/>
    <xdr:sp macro="" textlink="">
      <xdr:nvSpPr>
        <xdr:cNvPr id="333" name="テキスト ボックス 332"/>
        <xdr:cNvSpPr txBox="1"/>
      </xdr:nvSpPr>
      <xdr:spPr>
        <a:xfrm>
          <a:off x="14401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28194</xdr:rowOff>
    </xdr:from>
    <xdr:to>
      <xdr:col>69</xdr:col>
      <xdr:colOff>142875</xdr:colOff>
      <xdr:row>35</xdr:row>
      <xdr:rowOff>129794</xdr:rowOff>
    </xdr:to>
    <xdr:sp macro="" textlink="">
      <xdr:nvSpPr>
        <xdr:cNvPr id="334" name="楕円 333"/>
        <xdr:cNvSpPr/>
      </xdr:nvSpPr>
      <xdr:spPr>
        <a:xfrm>
          <a:off x="13843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139971</xdr:rowOff>
    </xdr:from>
    <xdr:ext cx="762000" cy="259045"/>
    <xdr:sp macro="" textlink="">
      <xdr:nvSpPr>
        <xdr:cNvPr id="335" name="テキスト ボックス 334"/>
        <xdr:cNvSpPr txBox="1"/>
      </xdr:nvSpPr>
      <xdr:spPr>
        <a:xfrm>
          <a:off x="13512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46482</xdr:rowOff>
    </xdr:from>
    <xdr:to>
      <xdr:col>65</xdr:col>
      <xdr:colOff>53975</xdr:colOff>
      <xdr:row>35</xdr:row>
      <xdr:rowOff>148082</xdr:rowOff>
    </xdr:to>
    <xdr:sp macro="" textlink="">
      <xdr:nvSpPr>
        <xdr:cNvPr id="336" name="楕円 335"/>
        <xdr:cNvSpPr/>
      </xdr:nvSpPr>
      <xdr:spPr>
        <a:xfrm>
          <a:off x="12954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158259</xdr:rowOff>
    </xdr:from>
    <xdr:ext cx="762000" cy="259045"/>
    <xdr:sp macro="" textlink="">
      <xdr:nvSpPr>
        <xdr:cNvPr id="337" name="テキスト ボックス 336"/>
        <xdr:cNvSpPr txBox="1"/>
      </xdr:nvSpPr>
      <xdr:spPr>
        <a:xfrm>
          <a:off x="12623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公債費に係る経常収支比率は、新規発行債はあるものの、地方債残高は減少しているため、引き続き、地方債に頼ることのない財政運営に努める。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8889</xdr:rowOff>
    </xdr:from>
    <xdr:to>
      <xdr:col>24</xdr:col>
      <xdr:colOff>25400</xdr:colOff>
      <xdr:row>76</xdr:row>
      <xdr:rowOff>43180</xdr:rowOff>
    </xdr:to>
    <xdr:cxnSp macro="">
      <xdr:nvCxnSpPr>
        <xdr:cNvPr id="369" name="直線コネクタ 368"/>
        <xdr:cNvCxnSpPr/>
      </xdr:nvCxnSpPr>
      <xdr:spPr>
        <a:xfrm flipV="1">
          <a:off x="3987800" y="130390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70" name="公債費平均値テキスト"/>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43180</xdr:rowOff>
    </xdr:from>
    <xdr:to>
      <xdr:col>19</xdr:col>
      <xdr:colOff>187325</xdr:colOff>
      <xdr:row>76</xdr:row>
      <xdr:rowOff>62230</xdr:rowOff>
    </xdr:to>
    <xdr:cxnSp macro="">
      <xdr:nvCxnSpPr>
        <xdr:cNvPr id="372" name="直線コネクタ 371"/>
        <xdr:cNvCxnSpPr/>
      </xdr:nvCxnSpPr>
      <xdr:spPr>
        <a:xfrm flipV="1">
          <a:off x="3098800" y="130733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4" name="テキスト ボックス 373"/>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62230</xdr:rowOff>
    </xdr:from>
    <xdr:to>
      <xdr:col>15</xdr:col>
      <xdr:colOff>98425</xdr:colOff>
      <xdr:row>76</xdr:row>
      <xdr:rowOff>88900</xdr:rowOff>
    </xdr:to>
    <xdr:cxnSp macro="">
      <xdr:nvCxnSpPr>
        <xdr:cNvPr id="375" name="直線コネクタ 374"/>
        <xdr:cNvCxnSpPr/>
      </xdr:nvCxnSpPr>
      <xdr:spPr>
        <a:xfrm flipV="1">
          <a:off x="2209800" y="130924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7" name="テキスト ボックス 376"/>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88900</xdr:rowOff>
    </xdr:from>
    <xdr:to>
      <xdr:col>11</xdr:col>
      <xdr:colOff>9525</xdr:colOff>
      <xdr:row>76</xdr:row>
      <xdr:rowOff>88900</xdr:rowOff>
    </xdr:to>
    <xdr:cxnSp macro="">
      <xdr:nvCxnSpPr>
        <xdr:cNvPr id="378" name="直線コネクタ 377"/>
        <xdr:cNvCxnSpPr/>
      </xdr:nvCxnSpPr>
      <xdr:spPr>
        <a:xfrm>
          <a:off x="1320800" y="1311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151147</xdr:rowOff>
    </xdr:from>
    <xdr:ext cx="762000" cy="259045"/>
    <xdr:sp macro="" textlink="">
      <xdr:nvSpPr>
        <xdr:cNvPr id="380" name="テキスト ボックス 379"/>
        <xdr:cNvSpPr txBox="1"/>
      </xdr:nvSpPr>
      <xdr:spPr>
        <a:xfrm>
          <a:off x="1828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135907</xdr:rowOff>
    </xdr:from>
    <xdr:ext cx="762000" cy="259045"/>
    <xdr:sp macro="" textlink="">
      <xdr:nvSpPr>
        <xdr:cNvPr id="382" name="テキスト ボックス 381"/>
        <xdr:cNvSpPr txBox="1"/>
      </xdr:nvSpPr>
      <xdr:spPr>
        <a:xfrm>
          <a:off x="939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129540</xdr:rowOff>
    </xdr:from>
    <xdr:to>
      <xdr:col>24</xdr:col>
      <xdr:colOff>76200</xdr:colOff>
      <xdr:row>76</xdr:row>
      <xdr:rowOff>59689</xdr:rowOff>
    </xdr:to>
    <xdr:sp macro="" textlink="">
      <xdr:nvSpPr>
        <xdr:cNvPr id="388" name="楕円 387"/>
        <xdr:cNvSpPr/>
      </xdr:nvSpPr>
      <xdr:spPr>
        <a:xfrm>
          <a:off x="47752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146067</xdr:rowOff>
    </xdr:from>
    <xdr:ext cx="762000" cy="259045"/>
    <xdr:sp macro="" textlink="">
      <xdr:nvSpPr>
        <xdr:cNvPr id="389" name="公債費該当値テキスト"/>
        <xdr:cNvSpPr txBox="1"/>
      </xdr:nvSpPr>
      <xdr:spPr>
        <a:xfrm>
          <a:off x="49149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163830</xdr:rowOff>
    </xdr:from>
    <xdr:to>
      <xdr:col>20</xdr:col>
      <xdr:colOff>38100</xdr:colOff>
      <xdr:row>76</xdr:row>
      <xdr:rowOff>93980</xdr:rowOff>
    </xdr:to>
    <xdr:sp macro="" textlink="">
      <xdr:nvSpPr>
        <xdr:cNvPr id="390" name="楕円 389"/>
        <xdr:cNvSpPr/>
      </xdr:nvSpPr>
      <xdr:spPr>
        <a:xfrm>
          <a:off x="3937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91" name="テキスト ボックス 390"/>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xdr:rowOff>
    </xdr:from>
    <xdr:to>
      <xdr:col>15</xdr:col>
      <xdr:colOff>149225</xdr:colOff>
      <xdr:row>76</xdr:row>
      <xdr:rowOff>113030</xdr:rowOff>
    </xdr:to>
    <xdr:sp macro="" textlink="">
      <xdr:nvSpPr>
        <xdr:cNvPr id="392" name="楕円 391"/>
        <xdr:cNvSpPr/>
      </xdr:nvSpPr>
      <xdr:spPr>
        <a:xfrm>
          <a:off x="3048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123207</xdr:rowOff>
    </xdr:from>
    <xdr:ext cx="762000" cy="259045"/>
    <xdr:sp macro="" textlink="">
      <xdr:nvSpPr>
        <xdr:cNvPr id="393" name="テキスト ボックス 392"/>
        <xdr:cNvSpPr txBox="1"/>
      </xdr:nvSpPr>
      <xdr:spPr>
        <a:xfrm>
          <a:off x="2717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38100</xdr:rowOff>
    </xdr:from>
    <xdr:to>
      <xdr:col>11</xdr:col>
      <xdr:colOff>60325</xdr:colOff>
      <xdr:row>76</xdr:row>
      <xdr:rowOff>139700</xdr:rowOff>
    </xdr:to>
    <xdr:sp macro="" textlink="">
      <xdr:nvSpPr>
        <xdr:cNvPr id="394" name="楕円 393"/>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149877</xdr:rowOff>
    </xdr:from>
    <xdr:ext cx="762000" cy="259045"/>
    <xdr:sp macro="" textlink="">
      <xdr:nvSpPr>
        <xdr:cNvPr id="395" name="テキスト ボックス 394"/>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38100</xdr:rowOff>
    </xdr:from>
    <xdr:to>
      <xdr:col>6</xdr:col>
      <xdr:colOff>171450</xdr:colOff>
      <xdr:row>76</xdr:row>
      <xdr:rowOff>139700</xdr:rowOff>
    </xdr:to>
    <xdr:sp macro="" textlink="">
      <xdr:nvSpPr>
        <xdr:cNvPr id="396" name="楕円 395"/>
        <xdr:cNvSpPr/>
      </xdr:nvSpPr>
      <xdr:spPr>
        <a:xfrm>
          <a:off x="1270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149877</xdr:rowOff>
    </xdr:from>
    <xdr:ext cx="762000" cy="259045"/>
    <xdr:sp macro="" textlink="">
      <xdr:nvSpPr>
        <xdr:cNvPr id="397" name="テキスト ボックス 396"/>
        <xdr:cNvSpPr txBox="1"/>
      </xdr:nvSpPr>
      <xdr:spPr>
        <a:xfrm>
          <a:off x="939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公債費以外に係る経常収支比率は類似団体平均を上回っている。主に人件費、物件費が要因となっていることから、適正な人員管理及び経常的経費削減を行い、歳出の削減に努める。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8889</xdr:rowOff>
    </xdr:from>
    <xdr:to>
      <xdr:col>82</xdr:col>
      <xdr:colOff>107950</xdr:colOff>
      <xdr:row>80</xdr:row>
      <xdr:rowOff>27939</xdr:rowOff>
    </xdr:to>
    <xdr:cxnSp macro="">
      <xdr:nvCxnSpPr>
        <xdr:cNvPr id="430" name="直線コネクタ 429"/>
        <xdr:cNvCxnSpPr/>
      </xdr:nvCxnSpPr>
      <xdr:spPr>
        <a:xfrm flipV="1">
          <a:off x="15671800" y="1372488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27957</xdr:rowOff>
    </xdr:from>
    <xdr:ext cx="762000" cy="259045"/>
    <xdr:sp macro="" textlink="">
      <xdr:nvSpPr>
        <xdr:cNvPr id="431" name="公債費以外平均値テキスト"/>
        <xdr:cNvSpPr txBox="1"/>
      </xdr:nvSpPr>
      <xdr:spPr>
        <a:xfrm>
          <a:off x="16598900" y="13229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24130</xdr:rowOff>
    </xdr:from>
    <xdr:to>
      <xdr:col>78</xdr:col>
      <xdr:colOff>69850</xdr:colOff>
      <xdr:row>80</xdr:row>
      <xdr:rowOff>27939</xdr:rowOff>
    </xdr:to>
    <xdr:cxnSp macro="">
      <xdr:nvCxnSpPr>
        <xdr:cNvPr id="433" name="直線コネクタ 432"/>
        <xdr:cNvCxnSpPr/>
      </xdr:nvCxnSpPr>
      <xdr:spPr>
        <a:xfrm>
          <a:off x="14782800" y="137401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149877</xdr:rowOff>
    </xdr:from>
    <xdr:ext cx="736600" cy="259045"/>
    <xdr:sp macro="" textlink="">
      <xdr:nvSpPr>
        <xdr:cNvPr id="435" name="テキスト ボックス 434"/>
        <xdr:cNvSpPr txBox="1"/>
      </xdr:nvSpPr>
      <xdr:spPr>
        <a:xfrm>
          <a:off x="15290800" y="1318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157480</xdr:rowOff>
    </xdr:from>
    <xdr:to>
      <xdr:col>73</xdr:col>
      <xdr:colOff>180975</xdr:colOff>
      <xdr:row>80</xdr:row>
      <xdr:rowOff>24130</xdr:rowOff>
    </xdr:to>
    <xdr:cxnSp macro="">
      <xdr:nvCxnSpPr>
        <xdr:cNvPr id="436" name="直線コネクタ 435"/>
        <xdr:cNvCxnSpPr/>
      </xdr:nvCxnSpPr>
      <xdr:spPr>
        <a:xfrm>
          <a:off x="13893800" y="137020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111777</xdr:rowOff>
    </xdr:from>
    <xdr:ext cx="762000" cy="259045"/>
    <xdr:sp macro="" textlink="">
      <xdr:nvSpPr>
        <xdr:cNvPr id="438" name="テキスト ボックス 437"/>
        <xdr:cNvSpPr txBox="1"/>
      </xdr:nvSpPr>
      <xdr:spPr>
        <a:xfrm>
          <a:off x="14401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12700</xdr:rowOff>
    </xdr:from>
    <xdr:to>
      <xdr:col>69</xdr:col>
      <xdr:colOff>92075</xdr:colOff>
      <xdr:row>79</xdr:row>
      <xdr:rowOff>157480</xdr:rowOff>
    </xdr:to>
    <xdr:cxnSp macro="">
      <xdr:nvCxnSpPr>
        <xdr:cNvPr id="439" name="直線コネクタ 438"/>
        <xdr:cNvCxnSpPr/>
      </xdr:nvCxnSpPr>
      <xdr:spPr>
        <a:xfrm>
          <a:off x="13004800" y="1355725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88916</xdr:rowOff>
    </xdr:from>
    <xdr:ext cx="762000" cy="259045"/>
    <xdr:sp macro="" textlink="">
      <xdr:nvSpPr>
        <xdr:cNvPr id="441" name="テキスト ボックス 440"/>
        <xdr:cNvSpPr txBox="1"/>
      </xdr:nvSpPr>
      <xdr:spPr>
        <a:xfrm>
          <a:off x="13512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39388</xdr:rowOff>
    </xdr:from>
    <xdr:ext cx="762000" cy="259045"/>
    <xdr:sp macro="" textlink="">
      <xdr:nvSpPr>
        <xdr:cNvPr id="443" name="テキスト ボックス 442"/>
        <xdr:cNvSpPr txBox="1"/>
      </xdr:nvSpPr>
      <xdr:spPr>
        <a:xfrm>
          <a:off x="12623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129539</xdr:rowOff>
    </xdr:from>
    <xdr:to>
      <xdr:col>82</xdr:col>
      <xdr:colOff>158750</xdr:colOff>
      <xdr:row>80</xdr:row>
      <xdr:rowOff>59689</xdr:rowOff>
    </xdr:to>
    <xdr:sp macro="" textlink="">
      <xdr:nvSpPr>
        <xdr:cNvPr id="449" name="楕円 448"/>
        <xdr:cNvSpPr/>
      </xdr:nvSpPr>
      <xdr:spPr>
        <a:xfrm>
          <a:off x="16459200" y="136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101616</xdr:rowOff>
    </xdr:from>
    <xdr:ext cx="762000" cy="259045"/>
    <xdr:sp macro="" textlink="">
      <xdr:nvSpPr>
        <xdr:cNvPr id="450" name="公債費以外該当値テキスト"/>
        <xdr:cNvSpPr txBox="1"/>
      </xdr:nvSpPr>
      <xdr:spPr>
        <a:xfrm>
          <a:off x="165989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148589</xdr:rowOff>
    </xdr:from>
    <xdr:to>
      <xdr:col>78</xdr:col>
      <xdr:colOff>120650</xdr:colOff>
      <xdr:row>80</xdr:row>
      <xdr:rowOff>78739</xdr:rowOff>
    </xdr:to>
    <xdr:sp macro="" textlink="">
      <xdr:nvSpPr>
        <xdr:cNvPr id="451" name="楕円 450"/>
        <xdr:cNvSpPr/>
      </xdr:nvSpPr>
      <xdr:spPr>
        <a:xfrm>
          <a:off x="15621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63516</xdr:rowOff>
    </xdr:from>
    <xdr:ext cx="736600" cy="259045"/>
    <xdr:sp macro="" textlink="">
      <xdr:nvSpPr>
        <xdr:cNvPr id="452" name="テキスト ボックス 451"/>
        <xdr:cNvSpPr txBox="1"/>
      </xdr:nvSpPr>
      <xdr:spPr>
        <a:xfrm>
          <a:off x="15290800" y="13779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144780</xdr:rowOff>
    </xdr:from>
    <xdr:to>
      <xdr:col>74</xdr:col>
      <xdr:colOff>31750</xdr:colOff>
      <xdr:row>80</xdr:row>
      <xdr:rowOff>74930</xdr:rowOff>
    </xdr:to>
    <xdr:sp macro="" textlink="">
      <xdr:nvSpPr>
        <xdr:cNvPr id="453" name="楕円 452"/>
        <xdr:cNvSpPr/>
      </xdr:nvSpPr>
      <xdr:spPr>
        <a:xfrm>
          <a:off x="14732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59707</xdr:rowOff>
    </xdr:from>
    <xdr:ext cx="762000" cy="259045"/>
    <xdr:sp macro="" textlink="">
      <xdr:nvSpPr>
        <xdr:cNvPr id="454" name="テキスト ボックス 453"/>
        <xdr:cNvSpPr txBox="1"/>
      </xdr:nvSpPr>
      <xdr:spPr>
        <a:xfrm>
          <a:off x="14401800" y="137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106680</xdr:rowOff>
    </xdr:from>
    <xdr:to>
      <xdr:col>69</xdr:col>
      <xdr:colOff>142875</xdr:colOff>
      <xdr:row>80</xdr:row>
      <xdr:rowOff>36830</xdr:rowOff>
    </xdr:to>
    <xdr:sp macro="" textlink="">
      <xdr:nvSpPr>
        <xdr:cNvPr id="455" name="楕円 454"/>
        <xdr:cNvSpPr/>
      </xdr:nvSpPr>
      <xdr:spPr>
        <a:xfrm>
          <a:off x="13843000" y="136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21607</xdr:rowOff>
    </xdr:from>
    <xdr:ext cx="762000" cy="259045"/>
    <xdr:sp macro="" textlink="">
      <xdr:nvSpPr>
        <xdr:cNvPr id="456" name="テキスト ボックス 455"/>
        <xdr:cNvSpPr txBox="1"/>
      </xdr:nvSpPr>
      <xdr:spPr>
        <a:xfrm>
          <a:off x="13512800" y="1373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133350</xdr:rowOff>
    </xdr:from>
    <xdr:to>
      <xdr:col>65</xdr:col>
      <xdr:colOff>53975</xdr:colOff>
      <xdr:row>79</xdr:row>
      <xdr:rowOff>63500</xdr:rowOff>
    </xdr:to>
    <xdr:sp macro="" textlink="">
      <xdr:nvSpPr>
        <xdr:cNvPr id="457" name="楕円 456"/>
        <xdr:cNvSpPr/>
      </xdr:nvSpPr>
      <xdr:spPr>
        <a:xfrm>
          <a:off x="12954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48277</xdr:rowOff>
    </xdr:from>
    <xdr:ext cx="762000" cy="259045"/>
    <xdr:sp macro="" textlink="">
      <xdr:nvSpPr>
        <xdr:cNvPr id="458" name="テキスト ボックス 457"/>
        <xdr:cNvSpPr txBox="1"/>
      </xdr:nvSpPr>
      <xdr:spPr>
        <a:xfrm>
          <a:off x="12623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奈良県安堵町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109306</xdr:rowOff>
    </xdr:from>
    <xdr:to>
      <xdr:col>29</xdr:col>
      <xdr:colOff>127000</xdr:colOff>
      <xdr:row>16</xdr:row>
      <xdr:rowOff>127892</xdr:rowOff>
    </xdr:to>
    <xdr:cxnSp macro="">
      <xdr:nvCxnSpPr>
        <xdr:cNvPr id="50" name="直線コネクタ 49"/>
        <xdr:cNvCxnSpPr/>
      </xdr:nvCxnSpPr>
      <xdr:spPr bwMode="auto">
        <a:xfrm flipV="1">
          <a:off x="5003800" y="2900131"/>
          <a:ext cx="647700" cy="18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143674</xdr:rowOff>
    </xdr:from>
    <xdr:ext cx="762000" cy="259045"/>
    <xdr:sp macro="" textlink="">
      <xdr:nvSpPr>
        <xdr:cNvPr id="51" name="人口1人当たり決算額の推移平均値テキスト130"/>
        <xdr:cNvSpPr txBox="1"/>
      </xdr:nvSpPr>
      <xdr:spPr>
        <a:xfrm>
          <a:off x="5740400" y="2591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127892</xdr:rowOff>
    </xdr:from>
    <xdr:to>
      <xdr:col>26</xdr:col>
      <xdr:colOff>50800</xdr:colOff>
      <xdr:row>16</xdr:row>
      <xdr:rowOff>134094</xdr:rowOff>
    </xdr:to>
    <xdr:cxnSp macro="">
      <xdr:nvCxnSpPr>
        <xdr:cNvPr id="53" name="直線コネクタ 52"/>
        <xdr:cNvCxnSpPr/>
      </xdr:nvCxnSpPr>
      <xdr:spPr bwMode="auto">
        <a:xfrm flipV="1">
          <a:off x="4305300" y="2918717"/>
          <a:ext cx="698500" cy="6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61866</xdr:rowOff>
    </xdr:from>
    <xdr:ext cx="736600" cy="259045"/>
    <xdr:sp macro="" textlink="">
      <xdr:nvSpPr>
        <xdr:cNvPr id="55" name="テキスト ボックス 54"/>
        <xdr:cNvSpPr txBox="1"/>
      </xdr:nvSpPr>
      <xdr:spPr>
        <a:xfrm>
          <a:off x="4622800" y="2509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134094</xdr:rowOff>
    </xdr:from>
    <xdr:to>
      <xdr:col>22</xdr:col>
      <xdr:colOff>114300</xdr:colOff>
      <xdr:row>17</xdr:row>
      <xdr:rowOff>39233</xdr:rowOff>
    </xdr:to>
    <xdr:cxnSp macro="">
      <xdr:nvCxnSpPr>
        <xdr:cNvPr id="56" name="直線コネクタ 55"/>
        <xdr:cNvCxnSpPr/>
      </xdr:nvCxnSpPr>
      <xdr:spPr bwMode="auto">
        <a:xfrm flipV="1">
          <a:off x="3606800" y="2924919"/>
          <a:ext cx="698500" cy="76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90868</xdr:rowOff>
    </xdr:from>
    <xdr:ext cx="762000" cy="259045"/>
    <xdr:sp macro="" textlink="">
      <xdr:nvSpPr>
        <xdr:cNvPr id="58" name="テキスト ボックス 57"/>
        <xdr:cNvSpPr txBox="1"/>
      </xdr:nvSpPr>
      <xdr:spPr>
        <a:xfrm>
          <a:off x="3924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39233</xdr:rowOff>
    </xdr:from>
    <xdr:to>
      <xdr:col>18</xdr:col>
      <xdr:colOff>177800</xdr:colOff>
      <xdr:row>17</xdr:row>
      <xdr:rowOff>52911</xdr:rowOff>
    </xdr:to>
    <xdr:cxnSp macro="">
      <xdr:nvCxnSpPr>
        <xdr:cNvPr id="59" name="直線コネクタ 58"/>
        <xdr:cNvCxnSpPr/>
      </xdr:nvCxnSpPr>
      <xdr:spPr bwMode="auto">
        <a:xfrm flipV="1">
          <a:off x="2908300" y="3001508"/>
          <a:ext cx="698500" cy="13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104477</xdr:rowOff>
    </xdr:from>
    <xdr:ext cx="762000" cy="259045"/>
    <xdr:sp macro="" textlink="">
      <xdr:nvSpPr>
        <xdr:cNvPr id="61" name="テキスト ボックス 60"/>
        <xdr:cNvSpPr txBox="1"/>
      </xdr:nvSpPr>
      <xdr:spPr>
        <a:xfrm>
          <a:off x="32258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128488</xdr:rowOff>
    </xdr:from>
    <xdr:ext cx="762000" cy="259045"/>
    <xdr:sp macro="" textlink="">
      <xdr:nvSpPr>
        <xdr:cNvPr id="63" name="テキスト ボックス 62"/>
        <xdr:cNvSpPr txBox="1"/>
      </xdr:nvSpPr>
      <xdr:spPr>
        <a:xfrm>
          <a:off x="2527300" y="257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58506</xdr:rowOff>
    </xdr:from>
    <xdr:to>
      <xdr:col>29</xdr:col>
      <xdr:colOff>177800</xdr:colOff>
      <xdr:row>16</xdr:row>
      <xdr:rowOff>160106</xdr:rowOff>
    </xdr:to>
    <xdr:sp macro="" textlink="">
      <xdr:nvSpPr>
        <xdr:cNvPr id="69" name="楕円 68"/>
        <xdr:cNvSpPr/>
      </xdr:nvSpPr>
      <xdr:spPr bwMode="auto">
        <a:xfrm>
          <a:off x="5600700" y="2849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30583</xdr:rowOff>
    </xdr:from>
    <xdr:ext cx="762000" cy="259045"/>
    <xdr:sp macro="" textlink="">
      <xdr:nvSpPr>
        <xdr:cNvPr id="70" name="人口1人当たり決算額の推移該当値テキスト130"/>
        <xdr:cNvSpPr txBox="1"/>
      </xdr:nvSpPr>
      <xdr:spPr>
        <a:xfrm>
          <a:off x="5740400" y="28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77092</xdr:rowOff>
    </xdr:from>
    <xdr:to>
      <xdr:col>26</xdr:col>
      <xdr:colOff>101600</xdr:colOff>
      <xdr:row>17</xdr:row>
      <xdr:rowOff>7242</xdr:rowOff>
    </xdr:to>
    <xdr:sp macro="" textlink="">
      <xdr:nvSpPr>
        <xdr:cNvPr id="71" name="楕円 70"/>
        <xdr:cNvSpPr/>
      </xdr:nvSpPr>
      <xdr:spPr bwMode="auto">
        <a:xfrm>
          <a:off x="4953000" y="2867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163469</xdr:rowOff>
    </xdr:from>
    <xdr:ext cx="736600" cy="259045"/>
    <xdr:sp macro="" textlink="">
      <xdr:nvSpPr>
        <xdr:cNvPr id="72" name="テキスト ボックス 71"/>
        <xdr:cNvSpPr txBox="1"/>
      </xdr:nvSpPr>
      <xdr:spPr>
        <a:xfrm>
          <a:off x="4622800" y="2954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83294</xdr:rowOff>
    </xdr:from>
    <xdr:to>
      <xdr:col>22</xdr:col>
      <xdr:colOff>165100</xdr:colOff>
      <xdr:row>17</xdr:row>
      <xdr:rowOff>13444</xdr:rowOff>
    </xdr:to>
    <xdr:sp macro="" textlink="">
      <xdr:nvSpPr>
        <xdr:cNvPr id="73" name="楕円 72"/>
        <xdr:cNvSpPr/>
      </xdr:nvSpPr>
      <xdr:spPr bwMode="auto">
        <a:xfrm>
          <a:off x="4254500" y="2874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169671</xdr:rowOff>
    </xdr:from>
    <xdr:ext cx="762000" cy="259045"/>
    <xdr:sp macro="" textlink="">
      <xdr:nvSpPr>
        <xdr:cNvPr id="74" name="テキスト ボックス 73"/>
        <xdr:cNvSpPr txBox="1"/>
      </xdr:nvSpPr>
      <xdr:spPr>
        <a:xfrm>
          <a:off x="3924300" y="2960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159883</xdr:rowOff>
    </xdr:from>
    <xdr:to>
      <xdr:col>19</xdr:col>
      <xdr:colOff>38100</xdr:colOff>
      <xdr:row>17</xdr:row>
      <xdr:rowOff>90033</xdr:rowOff>
    </xdr:to>
    <xdr:sp macro="" textlink="">
      <xdr:nvSpPr>
        <xdr:cNvPr id="75" name="楕円 74"/>
        <xdr:cNvSpPr/>
      </xdr:nvSpPr>
      <xdr:spPr bwMode="auto">
        <a:xfrm>
          <a:off x="3556000" y="2950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74810</xdr:rowOff>
    </xdr:from>
    <xdr:ext cx="762000" cy="259045"/>
    <xdr:sp macro="" textlink="">
      <xdr:nvSpPr>
        <xdr:cNvPr id="76" name="テキスト ボックス 75"/>
        <xdr:cNvSpPr txBox="1"/>
      </xdr:nvSpPr>
      <xdr:spPr>
        <a:xfrm>
          <a:off x="3225800" y="303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2111</xdr:rowOff>
    </xdr:from>
    <xdr:to>
      <xdr:col>15</xdr:col>
      <xdr:colOff>101600</xdr:colOff>
      <xdr:row>17</xdr:row>
      <xdr:rowOff>103711</xdr:rowOff>
    </xdr:to>
    <xdr:sp macro="" textlink="">
      <xdr:nvSpPr>
        <xdr:cNvPr id="77" name="楕円 76"/>
        <xdr:cNvSpPr/>
      </xdr:nvSpPr>
      <xdr:spPr bwMode="auto">
        <a:xfrm>
          <a:off x="2857500" y="2964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88488</xdr:rowOff>
    </xdr:from>
    <xdr:ext cx="762000" cy="259045"/>
    <xdr:sp macro="" textlink="">
      <xdr:nvSpPr>
        <xdr:cNvPr id="78" name="テキスト ボックス 77"/>
        <xdr:cNvSpPr txBox="1"/>
      </xdr:nvSpPr>
      <xdr:spPr>
        <a:xfrm>
          <a:off x="2527300" y="305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204185</xdr:rowOff>
    </xdr:from>
    <xdr:to>
      <xdr:col>29</xdr:col>
      <xdr:colOff>127000</xdr:colOff>
      <xdr:row>37</xdr:row>
      <xdr:rowOff>239945</xdr:rowOff>
    </xdr:to>
    <xdr:cxnSp macro="">
      <xdr:nvCxnSpPr>
        <xdr:cNvPr id="114" name="直線コネクタ 113"/>
        <xdr:cNvCxnSpPr/>
      </xdr:nvCxnSpPr>
      <xdr:spPr bwMode="auto">
        <a:xfrm flipV="1">
          <a:off x="5003800" y="7328885"/>
          <a:ext cx="647700" cy="35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280669</xdr:rowOff>
    </xdr:from>
    <xdr:ext cx="762000" cy="259045"/>
    <xdr:sp macro="" textlink="">
      <xdr:nvSpPr>
        <xdr:cNvPr id="115" name="人口1人当たり決算額の推移平均値テキスト445"/>
        <xdr:cNvSpPr txBox="1"/>
      </xdr:nvSpPr>
      <xdr:spPr>
        <a:xfrm>
          <a:off x="5740400" y="6891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226229</xdr:rowOff>
    </xdr:from>
    <xdr:to>
      <xdr:col>26</xdr:col>
      <xdr:colOff>50800</xdr:colOff>
      <xdr:row>37</xdr:row>
      <xdr:rowOff>239945</xdr:rowOff>
    </xdr:to>
    <xdr:cxnSp macro="">
      <xdr:nvCxnSpPr>
        <xdr:cNvPr id="117" name="直線コネクタ 116"/>
        <xdr:cNvCxnSpPr/>
      </xdr:nvCxnSpPr>
      <xdr:spPr bwMode="auto">
        <a:xfrm>
          <a:off x="4305300" y="7350929"/>
          <a:ext cx="698500" cy="13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205433</xdr:rowOff>
    </xdr:from>
    <xdr:ext cx="736600" cy="259045"/>
    <xdr:sp macro="" textlink="">
      <xdr:nvSpPr>
        <xdr:cNvPr id="119" name="テキスト ボックス 118"/>
        <xdr:cNvSpPr txBox="1"/>
      </xdr:nvSpPr>
      <xdr:spPr>
        <a:xfrm>
          <a:off x="4622800" y="68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224302</xdr:rowOff>
    </xdr:from>
    <xdr:to>
      <xdr:col>22</xdr:col>
      <xdr:colOff>114300</xdr:colOff>
      <xdr:row>37</xdr:row>
      <xdr:rowOff>226229</xdr:rowOff>
    </xdr:to>
    <xdr:cxnSp macro="">
      <xdr:nvCxnSpPr>
        <xdr:cNvPr id="120" name="直線コネクタ 119"/>
        <xdr:cNvCxnSpPr/>
      </xdr:nvCxnSpPr>
      <xdr:spPr bwMode="auto">
        <a:xfrm>
          <a:off x="3606800" y="7349002"/>
          <a:ext cx="698500" cy="1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219899</xdr:rowOff>
    </xdr:from>
    <xdr:ext cx="762000" cy="259045"/>
    <xdr:sp macro="" textlink="">
      <xdr:nvSpPr>
        <xdr:cNvPr id="122" name="テキスト ボックス 121"/>
        <xdr:cNvSpPr txBox="1"/>
      </xdr:nvSpPr>
      <xdr:spPr>
        <a:xfrm>
          <a:off x="3924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224302</xdr:rowOff>
    </xdr:from>
    <xdr:to>
      <xdr:col>18</xdr:col>
      <xdr:colOff>177800</xdr:colOff>
      <xdr:row>37</xdr:row>
      <xdr:rowOff>235210</xdr:rowOff>
    </xdr:to>
    <xdr:cxnSp macro="">
      <xdr:nvCxnSpPr>
        <xdr:cNvPr id="123" name="直線コネクタ 122"/>
        <xdr:cNvCxnSpPr/>
      </xdr:nvCxnSpPr>
      <xdr:spPr bwMode="auto">
        <a:xfrm flipV="1">
          <a:off x="2908300" y="7349002"/>
          <a:ext cx="698500" cy="10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219246</xdr:rowOff>
    </xdr:from>
    <xdr:ext cx="762000" cy="259045"/>
    <xdr:sp macro="" textlink="">
      <xdr:nvSpPr>
        <xdr:cNvPr id="125" name="テキスト ボックス 124"/>
        <xdr:cNvSpPr txBox="1"/>
      </xdr:nvSpPr>
      <xdr:spPr>
        <a:xfrm>
          <a:off x="32258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244670</xdr:rowOff>
    </xdr:from>
    <xdr:ext cx="762000" cy="259045"/>
    <xdr:sp macro="" textlink="">
      <xdr:nvSpPr>
        <xdr:cNvPr id="127" name="テキスト ボックス 126"/>
        <xdr:cNvSpPr txBox="1"/>
      </xdr:nvSpPr>
      <xdr:spPr>
        <a:xfrm>
          <a:off x="25273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153385</xdr:rowOff>
    </xdr:from>
    <xdr:to>
      <xdr:col>29</xdr:col>
      <xdr:colOff>177800</xdr:colOff>
      <xdr:row>37</xdr:row>
      <xdr:rowOff>254985</xdr:rowOff>
    </xdr:to>
    <xdr:sp macro="" textlink="">
      <xdr:nvSpPr>
        <xdr:cNvPr id="133" name="楕円 132"/>
        <xdr:cNvSpPr/>
      </xdr:nvSpPr>
      <xdr:spPr bwMode="auto">
        <a:xfrm>
          <a:off x="5600700" y="7278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125462</xdr:rowOff>
    </xdr:from>
    <xdr:ext cx="762000" cy="259045"/>
    <xdr:sp macro="" textlink="">
      <xdr:nvSpPr>
        <xdr:cNvPr id="134" name="人口1人当たり決算額の推移該当値テキスト445"/>
        <xdr:cNvSpPr txBox="1"/>
      </xdr:nvSpPr>
      <xdr:spPr>
        <a:xfrm>
          <a:off x="5740400" y="725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189145</xdr:rowOff>
    </xdr:from>
    <xdr:to>
      <xdr:col>26</xdr:col>
      <xdr:colOff>101600</xdr:colOff>
      <xdr:row>37</xdr:row>
      <xdr:rowOff>290745</xdr:rowOff>
    </xdr:to>
    <xdr:sp macro="" textlink="">
      <xdr:nvSpPr>
        <xdr:cNvPr id="135" name="楕円 134"/>
        <xdr:cNvSpPr/>
      </xdr:nvSpPr>
      <xdr:spPr bwMode="auto">
        <a:xfrm>
          <a:off x="4953000" y="7313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275522</xdr:rowOff>
    </xdr:from>
    <xdr:ext cx="736600" cy="259045"/>
    <xdr:sp macro="" textlink="">
      <xdr:nvSpPr>
        <xdr:cNvPr id="136" name="テキスト ボックス 135"/>
        <xdr:cNvSpPr txBox="1"/>
      </xdr:nvSpPr>
      <xdr:spPr>
        <a:xfrm>
          <a:off x="4622800" y="7400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175429</xdr:rowOff>
    </xdr:from>
    <xdr:to>
      <xdr:col>22</xdr:col>
      <xdr:colOff>165100</xdr:colOff>
      <xdr:row>37</xdr:row>
      <xdr:rowOff>277029</xdr:rowOff>
    </xdr:to>
    <xdr:sp macro="" textlink="">
      <xdr:nvSpPr>
        <xdr:cNvPr id="137" name="楕円 136"/>
        <xdr:cNvSpPr/>
      </xdr:nvSpPr>
      <xdr:spPr bwMode="auto">
        <a:xfrm>
          <a:off x="4254500" y="7300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261806</xdr:rowOff>
    </xdr:from>
    <xdr:ext cx="762000" cy="259045"/>
    <xdr:sp macro="" textlink="">
      <xdr:nvSpPr>
        <xdr:cNvPr id="138" name="テキスト ボックス 137"/>
        <xdr:cNvSpPr txBox="1"/>
      </xdr:nvSpPr>
      <xdr:spPr>
        <a:xfrm>
          <a:off x="3924300" y="738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173502</xdr:rowOff>
    </xdr:from>
    <xdr:to>
      <xdr:col>19</xdr:col>
      <xdr:colOff>38100</xdr:colOff>
      <xdr:row>37</xdr:row>
      <xdr:rowOff>275102</xdr:rowOff>
    </xdr:to>
    <xdr:sp macro="" textlink="">
      <xdr:nvSpPr>
        <xdr:cNvPr id="139" name="楕円 138"/>
        <xdr:cNvSpPr/>
      </xdr:nvSpPr>
      <xdr:spPr bwMode="auto">
        <a:xfrm>
          <a:off x="3556000" y="7298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259879</xdr:rowOff>
    </xdr:from>
    <xdr:ext cx="762000" cy="259045"/>
    <xdr:sp macro="" textlink="">
      <xdr:nvSpPr>
        <xdr:cNvPr id="140" name="テキスト ボックス 139"/>
        <xdr:cNvSpPr txBox="1"/>
      </xdr:nvSpPr>
      <xdr:spPr>
        <a:xfrm>
          <a:off x="3225800" y="7384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184410</xdr:rowOff>
    </xdr:from>
    <xdr:to>
      <xdr:col>15</xdr:col>
      <xdr:colOff>101600</xdr:colOff>
      <xdr:row>37</xdr:row>
      <xdr:rowOff>286010</xdr:rowOff>
    </xdr:to>
    <xdr:sp macro="" textlink="">
      <xdr:nvSpPr>
        <xdr:cNvPr id="141" name="楕円 140"/>
        <xdr:cNvSpPr/>
      </xdr:nvSpPr>
      <xdr:spPr bwMode="auto">
        <a:xfrm>
          <a:off x="2857500" y="7309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270787</xdr:rowOff>
    </xdr:from>
    <xdr:ext cx="762000" cy="259045"/>
    <xdr:sp macro="" textlink="">
      <xdr:nvSpPr>
        <xdr:cNvPr id="142" name="テキスト ボックス 141"/>
        <xdr:cNvSpPr txBox="1"/>
      </xdr:nvSpPr>
      <xdr:spPr>
        <a:xfrm>
          <a:off x="2527300" y="7395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奈良県安堵町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7,268
7,055
4.31
4,385,905
4,229,708
146,532
2,386,705
2,920,739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109250</xdr:rowOff>
    </xdr:from>
    <xdr:to>
      <xdr:col>24</xdr:col>
      <xdr:colOff>63500</xdr:colOff>
      <xdr:row>35</xdr:row>
      <xdr:rowOff>166462</xdr:rowOff>
    </xdr:to>
    <xdr:cxnSp macro="">
      <xdr:nvCxnSpPr>
        <xdr:cNvPr id="61" name="直線コネクタ 60"/>
        <xdr:cNvCxnSpPr/>
      </xdr:nvCxnSpPr>
      <xdr:spPr>
        <a:xfrm flipV="1">
          <a:off x="3797300" y="6110000"/>
          <a:ext cx="838200" cy="5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67779</xdr:rowOff>
    </xdr:from>
    <xdr:ext cx="599010" cy="259045"/>
    <xdr:sp macro="" textlink="">
      <xdr:nvSpPr>
        <xdr:cNvPr id="62" name="人件費平均値テキスト"/>
        <xdr:cNvSpPr txBox="1"/>
      </xdr:nvSpPr>
      <xdr:spPr>
        <a:xfrm>
          <a:off x="4686300" y="5897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166462</xdr:rowOff>
    </xdr:from>
    <xdr:to>
      <xdr:col>19</xdr:col>
      <xdr:colOff>177800</xdr:colOff>
      <xdr:row>36</xdr:row>
      <xdr:rowOff>1069</xdr:rowOff>
    </xdr:to>
    <xdr:cxnSp macro="">
      <xdr:nvCxnSpPr>
        <xdr:cNvPr id="64" name="直線コネクタ 63"/>
        <xdr:cNvCxnSpPr/>
      </xdr:nvCxnSpPr>
      <xdr:spPr>
        <a:xfrm flipV="1">
          <a:off x="2908300" y="6167212"/>
          <a:ext cx="8890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64584</xdr:rowOff>
    </xdr:from>
    <xdr:ext cx="599010" cy="259045"/>
    <xdr:sp macro="" textlink="">
      <xdr:nvSpPr>
        <xdr:cNvPr id="66" name="テキスト ボックス 65"/>
        <xdr:cNvSpPr txBox="1"/>
      </xdr:nvSpPr>
      <xdr:spPr>
        <a:xfrm>
          <a:off x="3497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1069</xdr:rowOff>
    </xdr:from>
    <xdr:to>
      <xdr:col>15</xdr:col>
      <xdr:colOff>50800</xdr:colOff>
      <xdr:row>36</xdr:row>
      <xdr:rowOff>74305</xdr:rowOff>
    </xdr:to>
    <xdr:cxnSp macro="">
      <xdr:nvCxnSpPr>
        <xdr:cNvPr id="67" name="直線コネクタ 66"/>
        <xdr:cNvCxnSpPr/>
      </xdr:nvCxnSpPr>
      <xdr:spPr>
        <a:xfrm flipV="1">
          <a:off x="2019300" y="6173269"/>
          <a:ext cx="889000" cy="7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91452</xdr:rowOff>
    </xdr:from>
    <xdr:ext cx="599010" cy="259045"/>
    <xdr:sp macro="" textlink="">
      <xdr:nvSpPr>
        <xdr:cNvPr id="69" name="テキスト ボックス 68"/>
        <xdr:cNvSpPr txBox="1"/>
      </xdr:nvSpPr>
      <xdr:spPr>
        <a:xfrm>
          <a:off x="2608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74305</xdr:rowOff>
    </xdr:from>
    <xdr:to>
      <xdr:col>10</xdr:col>
      <xdr:colOff>114300</xdr:colOff>
      <xdr:row>36</xdr:row>
      <xdr:rowOff>88776</xdr:rowOff>
    </xdr:to>
    <xdr:cxnSp macro="">
      <xdr:nvCxnSpPr>
        <xdr:cNvPr id="70" name="直線コネクタ 69"/>
        <xdr:cNvCxnSpPr/>
      </xdr:nvCxnSpPr>
      <xdr:spPr>
        <a:xfrm flipV="1">
          <a:off x="1130300" y="6246505"/>
          <a:ext cx="889000" cy="1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112608</xdr:rowOff>
    </xdr:from>
    <xdr:ext cx="599010" cy="259045"/>
    <xdr:sp macro="" textlink="">
      <xdr:nvSpPr>
        <xdr:cNvPr id="72" name="テキスト ボックス 71"/>
        <xdr:cNvSpPr txBox="1"/>
      </xdr:nvSpPr>
      <xdr:spPr>
        <a:xfrm>
          <a:off x="1719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124152</xdr:rowOff>
    </xdr:from>
    <xdr:ext cx="599010" cy="259045"/>
    <xdr:sp macro="" textlink="">
      <xdr:nvSpPr>
        <xdr:cNvPr id="74" name="テキスト ボックス 73"/>
        <xdr:cNvSpPr txBox="1"/>
      </xdr:nvSpPr>
      <xdr:spPr>
        <a:xfrm>
          <a:off x="830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58450</xdr:rowOff>
    </xdr:from>
    <xdr:to>
      <xdr:col>24</xdr:col>
      <xdr:colOff>114300</xdr:colOff>
      <xdr:row>35</xdr:row>
      <xdr:rowOff>160050</xdr:rowOff>
    </xdr:to>
    <xdr:sp macro="" textlink="">
      <xdr:nvSpPr>
        <xdr:cNvPr id="80" name="楕円 79"/>
        <xdr:cNvSpPr/>
      </xdr:nvSpPr>
      <xdr:spPr>
        <a:xfrm>
          <a:off x="4584700" y="605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36877</xdr:rowOff>
    </xdr:from>
    <xdr:ext cx="599010" cy="259045"/>
    <xdr:sp macro="" textlink="">
      <xdr:nvSpPr>
        <xdr:cNvPr id="81" name="人件費該当値テキスト"/>
        <xdr:cNvSpPr txBox="1"/>
      </xdr:nvSpPr>
      <xdr:spPr>
        <a:xfrm>
          <a:off x="4686300" y="6037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115662</xdr:rowOff>
    </xdr:from>
    <xdr:to>
      <xdr:col>20</xdr:col>
      <xdr:colOff>38100</xdr:colOff>
      <xdr:row>36</xdr:row>
      <xdr:rowOff>45812</xdr:rowOff>
    </xdr:to>
    <xdr:sp macro="" textlink="">
      <xdr:nvSpPr>
        <xdr:cNvPr id="82" name="楕円 81"/>
        <xdr:cNvSpPr/>
      </xdr:nvSpPr>
      <xdr:spPr>
        <a:xfrm>
          <a:off x="3746500" y="611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62339</xdr:rowOff>
    </xdr:from>
    <xdr:ext cx="599010" cy="259045"/>
    <xdr:sp macro="" textlink="">
      <xdr:nvSpPr>
        <xdr:cNvPr id="83" name="テキスト ボックス 82"/>
        <xdr:cNvSpPr txBox="1"/>
      </xdr:nvSpPr>
      <xdr:spPr>
        <a:xfrm>
          <a:off x="3497795" y="589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121719</xdr:rowOff>
    </xdr:from>
    <xdr:to>
      <xdr:col>15</xdr:col>
      <xdr:colOff>101600</xdr:colOff>
      <xdr:row>36</xdr:row>
      <xdr:rowOff>51869</xdr:rowOff>
    </xdr:to>
    <xdr:sp macro="" textlink="">
      <xdr:nvSpPr>
        <xdr:cNvPr id="84" name="楕円 83"/>
        <xdr:cNvSpPr/>
      </xdr:nvSpPr>
      <xdr:spPr>
        <a:xfrm>
          <a:off x="2857500" y="612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68396</xdr:rowOff>
    </xdr:from>
    <xdr:ext cx="599010" cy="259045"/>
    <xdr:sp macro="" textlink="">
      <xdr:nvSpPr>
        <xdr:cNvPr id="85" name="テキスト ボックス 84"/>
        <xdr:cNvSpPr txBox="1"/>
      </xdr:nvSpPr>
      <xdr:spPr>
        <a:xfrm>
          <a:off x="2608795" y="589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23505</xdr:rowOff>
    </xdr:from>
    <xdr:to>
      <xdr:col>10</xdr:col>
      <xdr:colOff>165100</xdr:colOff>
      <xdr:row>36</xdr:row>
      <xdr:rowOff>125105</xdr:rowOff>
    </xdr:to>
    <xdr:sp macro="" textlink="">
      <xdr:nvSpPr>
        <xdr:cNvPr id="86" name="楕円 85"/>
        <xdr:cNvSpPr/>
      </xdr:nvSpPr>
      <xdr:spPr>
        <a:xfrm>
          <a:off x="1968500" y="61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116232</xdr:rowOff>
    </xdr:from>
    <xdr:ext cx="599010" cy="259045"/>
    <xdr:sp macro="" textlink="">
      <xdr:nvSpPr>
        <xdr:cNvPr id="87" name="テキスト ボックス 86"/>
        <xdr:cNvSpPr txBox="1"/>
      </xdr:nvSpPr>
      <xdr:spPr>
        <a:xfrm>
          <a:off x="1719795" y="6288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37976</xdr:rowOff>
    </xdr:from>
    <xdr:to>
      <xdr:col>6</xdr:col>
      <xdr:colOff>38100</xdr:colOff>
      <xdr:row>36</xdr:row>
      <xdr:rowOff>139576</xdr:rowOff>
    </xdr:to>
    <xdr:sp macro="" textlink="">
      <xdr:nvSpPr>
        <xdr:cNvPr id="88" name="楕円 87"/>
        <xdr:cNvSpPr/>
      </xdr:nvSpPr>
      <xdr:spPr>
        <a:xfrm>
          <a:off x="1079500" y="621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130703</xdr:rowOff>
    </xdr:from>
    <xdr:ext cx="599010" cy="259045"/>
    <xdr:sp macro="" textlink="">
      <xdr:nvSpPr>
        <xdr:cNvPr id="89" name="テキスト ボックス 88"/>
        <xdr:cNvSpPr txBox="1"/>
      </xdr:nvSpPr>
      <xdr:spPr>
        <a:xfrm>
          <a:off x="830795" y="6302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91008</xdr:rowOff>
    </xdr:from>
    <xdr:to>
      <xdr:col>24</xdr:col>
      <xdr:colOff>63500</xdr:colOff>
      <xdr:row>57</xdr:row>
      <xdr:rowOff>167893</xdr:rowOff>
    </xdr:to>
    <xdr:cxnSp macro="">
      <xdr:nvCxnSpPr>
        <xdr:cNvPr id="120" name="直線コネクタ 119"/>
        <xdr:cNvCxnSpPr/>
      </xdr:nvCxnSpPr>
      <xdr:spPr>
        <a:xfrm flipV="1">
          <a:off x="3797300" y="9863658"/>
          <a:ext cx="838200" cy="7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161338</xdr:rowOff>
    </xdr:from>
    <xdr:ext cx="599010" cy="259045"/>
    <xdr:sp macro="" textlink="">
      <xdr:nvSpPr>
        <xdr:cNvPr id="121" name="物件費平均値テキスト"/>
        <xdr:cNvSpPr txBox="1"/>
      </xdr:nvSpPr>
      <xdr:spPr>
        <a:xfrm>
          <a:off x="4686300" y="9591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166891</xdr:rowOff>
    </xdr:from>
    <xdr:to>
      <xdr:col>19</xdr:col>
      <xdr:colOff>177800</xdr:colOff>
      <xdr:row>57</xdr:row>
      <xdr:rowOff>167893</xdr:rowOff>
    </xdr:to>
    <xdr:cxnSp macro="">
      <xdr:nvCxnSpPr>
        <xdr:cNvPr id="123" name="直線コネクタ 122"/>
        <xdr:cNvCxnSpPr/>
      </xdr:nvCxnSpPr>
      <xdr:spPr>
        <a:xfrm>
          <a:off x="2908300" y="9939541"/>
          <a:ext cx="889000" cy="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94445</xdr:rowOff>
    </xdr:from>
    <xdr:ext cx="599010" cy="259045"/>
    <xdr:sp macro="" textlink="">
      <xdr:nvSpPr>
        <xdr:cNvPr id="125" name="テキスト ボックス 124"/>
        <xdr:cNvSpPr txBox="1"/>
      </xdr:nvSpPr>
      <xdr:spPr>
        <a:xfrm>
          <a:off x="3497795" y="952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160640</xdr:rowOff>
    </xdr:from>
    <xdr:to>
      <xdr:col>15</xdr:col>
      <xdr:colOff>50800</xdr:colOff>
      <xdr:row>57</xdr:row>
      <xdr:rowOff>166891</xdr:rowOff>
    </xdr:to>
    <xdr:cxnSp macro="">
      <xdr:nvCxnSpPr>
        <xdr:cNvPr id="126" name="直線コネクタ 125"/>
        <xdr:cNvCxnSpPr/>
      </xdr:nvCxnSpPr>
      <xdr:spPr>
        <a:xfrm>
          <a:off x="2019300" y="9933290"/>
          <a:ext cx="889000" cy="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111982</xdr:rowOff>
    </xdr:from>
    <xdr:ext cx="599010" cy="259045"/>
    <xdr:sp macro="" textlink="">
      <xdr:nvSpPr>
        <xdr:cNvPr id="128" name="テキスト ボックス 127"/>
        <xdr:cNvSpPr txBox="1"/>
      </xdr:nvSpPr>
      <xdr:spPr>
        <a:xfrm>
          <a:off x="2608795" y="954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160640</xdr:rowOff>
    </xdr:from>
    <xdr:to>
      <xdr:col>10</xdr:col>
      <xdr:colOff>114300</xdr:colOff>
      <xdr:row>58</xdr:row>
      <xdr:rowOff>64</xdr:rowOff>
    </xdr:to>
    <xdr:cxnSp macro="">
      <xdr:nvCxnSpPr>
        <xdr:cNvPr id="129" name="直線コネクタ 128"/>
        <xdr:cNvCxnSpPr/>
      </xdr:nvCxnSpPr>
      <xdr:spPr>
        <a:xfrm flipV="1">
          <a:off x="1130300" y="9933290"/>
          <a:ext cx="889000" cy="1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109088</xdr:rowOff>
    </xdr:from>
    <xdr:ext cx="599010" cy="259045"/>
    <xdr:sp macro="" textlink="">
      <xdr:nvSpPr>
        <xdr:cNvPr id="131" name="テキスト ボックス 130"/>
        <xdr:cNvSpPr txBox="1"/>
      </xdr:nvSpPr>
      <xdr:spPr>
        <a:xfrm>
          <a:off x="1719795" y="953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127151</xdr:rowOff>
    </xdr:from>
    <xdr:ext cx="599010" cy="259045"/>
    <xdr:sp macro="" textlink="">
      <xdr:nvSpPr>
        <xdr:cNvPr id="133" name="テキスト ボックス 132"/>
        <xdr:cNvSpPr txBox="1"/>
      </xdr:nvSpPr>
      <xdr:spPr>
        <a:xfrm>
          <a:off x="830795" y="955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40208</xdr:rowOff>
    </xdr:from>
    <xdr:to>
      <xdr:col>24</xdr:col>
      <xdr:colOff>114300</xdr:colOff>
      <xdr:row>57</xdr:row>
      <xdr:rowOff>141808</xdr:rowOff>
    </xdr:to>
    <xdr:sp macro="" textlink="">
      <xdr:nvSpPr>
        <xdr:cNvPr id="139" name="楕円 138"/>
        <xdr:cNvSpPr/>
      </xdr:nvSpPr>
      <xdr:spPr>
        <a:xfrm>
          <a:off x="4584700" y="981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18635</xdr:rowOff>
    </xdr:from>
    <xdr:ext cx="599010" cy="259045"/>
    <xdr:sp macro="" textlink="">
      <xdr:nvSpPr>
        <xdr:cNvPr id="140" name="物件費該当値テキスト"/>
        <xdr:cNvSpPr txBox="1"/>
      </xdr:nvSpPr>
      <xdr:spPr>
        <a:xfrm>
          <a:off x="4686300" y="9791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117093</xdr:rowOff>
    </xdr:from>
    <xdr:to>
      <xdr:col>20</xdr:col>
      <xdr:colOff>38100</xdr:colOff>
      <xdr:row>58</xdr:row>
      <xdr:rowOff>47243</xdr:rowOff>
    </xdr:to>
    <xdr:sp macro="" textlink="">
      <xdr:nvSpPr>
        <xdr:cNvPr id="141" name="楕円 140"/>
        <xdr:cNvSpPr/>
      </xdr:nvSpPr>
      <xdr:spPr>
        <a:xfrm>
          <a:off x="3746500" y="988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38370</xdr:rowOff>
    </xdr:from>
    <xdr:ext cx="534377" cy="259045"/>
    <xdr:sp macro="" textlink="">
      <xdr:nvSpPr>
        <xdr:cNvPr id="142" name="テキスト ボックス 141"/>
        <xdr:cNvSpPr txBox="1"/>
      </xdr:nvSpPr>
      <xdr:spPr>
        <a:xfrm>
          <a:off x="3530111" y="998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116091</xdr:rowOff>
    </xdr:from>
    <xdr:to>
      <xdr:col>15</xdr:col>
      <xdr:colOff>101600</xdr:colOff>
      <xdr:row>58</xdr:row>
      <xdr:rowOff>46241</xdr:rowOff>
    </xdr:to>
    <xdr:sp macro="" textlink="">
      <xdr:nvSpPr>
        <xdr:cNvPr id="143" name="楕円 142"/>
        <xdr:cNvSpPr/>
      </xdr:nvSpPr>
      <xdr:spPr>
        <a:xfrm>
          <a:off x="2857500" y="988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37368</xdr:rowOff>
    </xdr:from>
    <xdr:ext cx="534377" cy="259045"/>
    <xdr:sp macro="" textlink="">
      <xdr:nvSpPr>
        <xdr:cNvPr id="144" name="テキスト ボックス 143"/>
        <xdr:cNvSpPr txBox="1"/>
      </xdr:nvSpPr>
      <xdr:spPr>
        <a:xfrm>
          <a:off x="2641111" y="998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109840</xdr:rowOff>
    </xdr:from>
    <xdr:to>
      <xdr:col>10</xdr:col>
      <xdr:colOff>165100</xdr:colOff>
      <xdr:row>58</xdr:row>
      <xdr:rowOff>39990</xdr:rowOff>
    </xdr:to>
    <xdr:sp macro="" textlink="">
      <xdr:nvSpPr>
        <xdr:cNvPr id="145" name="楕円 144"/>
        <xdr:cNvSpPr/>
      </xdr:nvSpPr>
      <xdr:spPr>
        <a:xfrm>
          <a:off x="1968500" y="988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31117</xdr:rowOff>
    </xdr:from>
    <xdr:ext cx="534377" cy="259045"/>
    <xdr:sp macro="" textlink="">
      <xdr:nvSpPr>
        <xdr:cNvPr id="146" name="テキスト ボックス 145"/>
        <xdr:cNvSpPr txBox="1"/>
      </xdr:nvSpPr>
      <xdr:spPr>
        <a:xfrm>
          <a:off x="1752111" y="997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120714</xdr:rowOff>
    </xdr:from>
    <xdr:to>
      <xdr:col>6</xdr:col>
      <xdr:colOff>38100</xdr:colOff>
      <xdr:row>58</xdr:row>
      <xdr:rowOff>50864</xdr:rowOff>
    </xdr:to>
    <xdr:sp macro="" textlink="">
      <xdr:nvSpPr>
        <xdr:cNvPr id="147" name="楕円 146"/>
        <xdr:cNvSpPr/>
      </xdr:nvSpPr>
      <xdr:spPr>
        <a:xfrm>
          <a:off x="1079500" y="989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41991</xdr:rowOff>
    </xdr:from>
    <xdr:ext cx="534377" cy="259045"/>
    <xdr:sp macro="" textlink="">
      <xdr:nvSpPr>
        <xdr:cNvPr id="148" name="テキスト ボックス 147"/>
        <xdr:cNvSpPr txBox="1"/>
      </xdr:nvSpPr>
      <xdr:spPr>
        <a:xfrm>
          <a:off x="863111" y="998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165486</xdr:rowOff>
    </xdr:from>
    <xdr:to>
      <xdr:col>24</xdr:col>
      <xdr:colOff>63500</xdr:colOff>
      <xdr:row>78</xdr:row>
      <xdr:rowOff>7134</xdr:rowOff>
    </xdr:to>
    <xdr:cxnSp macro="">
      <xdr:nvCxnSpPr>
        <xdr:cNvPr id="175" name="直線コネクタ 174"/>
        <xdr:cNvCxnSpPr/>
      </xdr:nvCxnSpPr>
      <xdr:spPr>
        <a:xfrm flipV="1">
          <a:off x="3797300" y="13367136"/>
          <a:ext cx="838200" cy="1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48294</xdr:rowOff>
    </xdr:from>
    <xdr:ext cx="534377" cy="259045"/>
    <xdr:sp macro="" textlink="">
      <xdr:nvSpPr>
        <xdr:cNvPr id="176" name="維持補修費平均値テキスト"/>
        <xdr:cNvSpPr txBox="1"/>
      </xdr:nvSpPr>
      <xdr:spPr>
        <a:xfrm>
          <a:off x="4686300" y="1307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59942</xdr:rowOff>
    </xdr:from>
    <xdr:to>
      <xdr:col>19</xdr:col>
      <xdr:colOff>177800</xdr:colOff>
      <xdr:row>78</xdr:row>
      <xdr:rowOff>7134</xdr:rowOff>
    </xdr:to>
    <xdr:cxnSp macro="">
      <xdr:nvCxnSpPr>
        <xdr:cNvPr id="178" name="直線コネクタ 177"/>
        <xdr:cNvCxnSpPr/>
      </xdr:nvCxnSpPr>
      <xdr:spPr>
        <a:xfrm>
          <a:off x="2908300" y="13261592"/>
          <a:ext cx="889000" cy="11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4556</xdr:rowOff>
    </xdr:from>
    <xdr:ext cx="469744" cy="259045"/>
    <xdr:sp macro="" textlink="">
      <xdr:nvSpPr>
        <xdr:cNvPr id="180" name="テキスト ボックス 179"/>
        <xdr:cNvSpPr txBox="1"/>
      </xdr:nvSpPr>
      <xdr:spPr>
        <a:xfrm>
          <a:off x="3562428" y="1303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59942</xdr:rowOff>
    </xdr:from>
    <xdr:to>
      <xdr:col>15</xdr:col>
      <xdr:colOff>50800</xdr:colOff>
      <xdr:row>77</xdr:row>
      <xdr:rowOff>60285</xdr:rowOff>
    </xdr:to>
    <xdr:cxnSp macro="">
      <xdr:nvCxnSpPr>
        <xdr:cNvPr id="181" name="直線コネクタ 180"/>
        <xdr:cNvCxnSpPr/>
      </xdr:nvCxnSpPr>
      <xdr:spPr>
        <a:xfrm flipV="1">
          <a:off x="2019300" y="13261592"/>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129208</xdr:rowOff>
    </xdr:from>
    <xdr:ext cx="469744" cy="259045"/>
    <xdr:sp macro="" textlink="">
      <xdr:nvSpPr>
        <xdr:cNvPr id="183" name="テキスト ボックス 182"/>
        <xdr:cNvSpPr txBox="1"/>
      </xdr:nvSpPr>
      <xdr:spPr>
        <a:xfrm>
          <a:off x="2673428" y="1333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60285</xdr:rowOff>
    </xdr:from>
    <xdr:to>
      <xdr:col>10</xdr:col>
      <xdr:colOff>114300</xdr:colOff>
      <xdr:row>77</xdr:row>
      <xdr:rowOff>116063</xdr:rowOff>
    </xdr:to>
    <xdr:cxnSp macro="">
      <xdr:nvCxnSpPr>
        <xdr:cNvPr id="184" name="直線コネクタ 183"/>
        <xdr:cNvCxnSpPr/>
      </xdr:nvCxnSpPr>
      <xdr:spPr>
        <a:xfrm flipV="1">
          <a:off x="1130300" y="13261935"/>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136844</xdr:rowOff>
    </xdr:from>
    <xdr:ext cx="469744" cy="259045"/>
    <xdr:sp macro="" textlink="">
      <xdr:nvSpPr>
        <xdr:cNvPr id="186" name="テキスト ボックス 185"/>
        <xdr:cNvSpPr txBox="1"/>
      </xdr:nvSpPr>
      <xdr:spPr>
        <a:xfrm>
          <a:off x="1784428" y="1333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165056</xdr:rowOff>
    </xdr:from>
    <xdr:ext cx="469744" cy="259045"/>
    <xdr:sp macro="" textlink="">
      <xdr:nvSpPr>
        <xdr:cNvPr id="188" name="テキスト ボックス 187"/>
        <xdr:cNvSpPr txBox="1"/>
      </xdr:nvSpPr>
      <xdr:spPr>
        <a:xfrm>
          <a:off x="895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114686</xdr:rowOff>
    </xdr:from>
    <xdr:to>
      <xdr:col>24</xdr:col>
      <xdr:colOff>114300</xdr:colOff>
      <xdr:row>78</xdr:row>
      <xdr:rowOff>44836</xdr:rowOff>
    </xdr:to>
    <xdr:sp macro="" textlink="">
      <xdr:nvSpPr>
        <xdr:cNvPr id="194" name="楕円 193"/>
        <xdr:cNvSpPr/>
      </xdr:nvSpPr>
      <xdr:spPr>
        <a:xfrm>
          <a:off x="4584700" y="1331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93113</xdr:rowOff>
    </xdr:from>
    <xdr:ext cx="469744" cy="259045"/>
    <xdr:sp macro="" textlink="">
      <xdr:nvSpPr>
        <xdr:cNvPr id="195" name="維持補修費該当値テキスト"/>
        <xdr:cNvSpPr txBox="1"/>
      </xdr:nvSpPr>
      <xdr:spPr>
        <a:xfrm>
          <a:off x="4686300" y="1329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127784</xdr:rowOff>
    </xdr:from>
    <xdr:to>
      <xdr:col>20</xdr:col>
      <xdr:colOff>38100</xdr:colOff>
      <xdr:row>78</xdr:row>
      <xdr:rowOff>57934</xdr:rowOff>
    </xdr:to>
    <xdr:sp macro="" textlink="">
      <xdr:nvSpPr>
        <xdr:cNvPr id="196" name="楕円 195"/>
        <xdr:cNvSpPr/>
      </xdr:nvSpPr>
      <xdr:spPr>
        <a:xfrm>
          <a:off x="3746500" y="1332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49061</xdr:rowOff>
    </xdr:from>
    <xdr:ext cx="469744" cy="259045"/>
    <xdr:sp macro="" textlink="">
      <xdr:nvSpPr>
        <xdr:cNvPr id="197" name="テキスト ボックス 196"/>
        <xdr:cNvSpPr txBox="1"/>
      </xdr:nvSpPr>
      <xdr:spPr>
        <a:xfrm>
          <a:off x="3562428" y="1342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9142</xdr:rowOff>
    </xdr:from>
    <xdr:to>
      <xdr:col>15</xdr:col>
      <xdr:colOff>101600</xdr:colOff>
      <xdr:row>77</xdr:row>
      <xdr:rowOff>110742</xdr:rowOff>
    </xdr:to>
    <xdr:sp macro="" textlink="">
      <xdr:nvSpPr>
        <xdr:cNvPr id="198" name="楕円 197"/>
        <xdr:cNvSpPr/>
      </xdr:nvSpPr>
      <xdr:spPr>
        <a:xfrm>
          <a:off x="2857500" y="13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127269</xdr:rowOff>
    </xdr:from>
    <xdr:ext cx="534377" cy="259045"/>
    <xdr:sp macro="" textlink="">
      <xdr:nvSpPr>
        <xdr:cNvPr id="199" name="テキスト ボックス 198"/>
        <xdr:cNvSpPr txBox="1"/>
      </xdr:nvSpPr>
      <xdr:spPr>
        <a:xfrm>
          <a:off x="2641111" y="1298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9485</xdr:rowOff>
    </xdr:from>
    <xdr:to>
      <xdr:col>10</xdr:col>
      <xdr:colOff>165100</xdr:colOff>
      <xdr:row>77</xdr:row>
      <xdr:rowOff>111085</xdr:rowOff>
    </xdr:to>
    <xdr:sp macro="" textlink="">
      <xdr:nvSpPr>
        <xdr:cNvPr id="200" name="楕円 199"/>
        <xdr:cNvSpPr/>
      </xdr:nvSpPr>
      <xdr:spPr>
        <a:xfrm>
          <a:off x="1968500" y="1321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127612</xdr:rowOff>
    </xdr:from>
    <xdr:ext cx="534377" cy="259045"/>
    <xdr:sp macro="" textlink="">
      <xdr:nvSpPr>
        <xdr:cNvPr id="201" name="テキスト ボックス 200"/>
        <xdr:cNvSpPr txBox="1"/>
      </xdr:nvSpPr>
      <xdr:spPr>
        <a:xfrm>
          <a:off x="1752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65263</xdr:rowOff>
    </xdr:from>
    <xdr:to>
      <xdr:col>6</xdr:col>
      <xdr:colOff>38100</xdr:colOff>
      <xdr:row>77</xdr:row>
      <xdr:rowOff>166863</xdr:rowOff>
    </xdr:to>
    <xdr:sp macro="" textlink="">
      <xdr:nvSpPr>
        <xdr:cNvPr id="202" name="楕円 201"/>
        <xdr:cNvSpPr/>
      </xdr:nvSpPr>
      <xdr:spPr>
        <a:xfrm>
          <a:off x="1079500" y="1326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157990</xdr:rowOff>
    </xdr:from>
    <xdr:ext cx="469744" cy="259045"/>
    <xdr:sp macro="" textlink="">
      <xdr:nvSpPr>
        <xdr:cNvPr id="203" name="テキスト ボックス 202"/>
        <xdr:cNvSpPr txBox="1"/>
      </xdr:nvSpPr>
      <xdr:spPr>
        <a:xfrm>
          <a:off x="895428" y="1335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109423</xdr:rowOff>
    </xdr:from>
    <xdr:to>
      <xdr:col>24</xdr:col>
      <xdr:colOff>63500</xdr:colOff>
      <xdr:row>97</xdr:row>
      <xdr:rowOff>168287</xdr:rowOff>
    </xdr:to>
    <xdr:cxnSp macro="">
      <xdr:nvCxnSpPr>
        <xdr:cNvPr id="233" name="直線コネクタ 232"/>
        <xdr:cNvCxnSpPr/>
      </xdr:nvCxnSpPr>
      <xdr:spPr>
        <a:xfrm flipV="1">
          <a:off x="3797300" y="16740073"/>
          <a:ext cx="838200" cy="5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20414</xdr:rowOff>
    </xdr:from>
    <xdr:ext cx="534377" cy="259045"/>
    <xdr:sp macro="" textlink="">
      <xdr:nvSpPr>
        <xdr:cNvPr id="234" name="扶助費平均値テキスト"/>
        <xdr:cNvSpPr txBox="1"/>
      </xdr:nvSpPr>
      <xdr:spPr>
        <a:xfrm>
          <a:off x="4686300" y="1630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168287</xdr:rowOff>
    </xdr:from>
    <xdr:to>
      <xdr:col>19</xdr:col>
      <xdr:colOff>177800</xdr:colOff>
      <xdr:row>98</xdr:row>
      <xdr:rowOff>74918</xdr:rowOff>
    </xdr:to>
    <xdr:cxnSp macro="">
      <xdr:nvCxnSpPr>
        <xdr:cNvPr id="236" name="直線コネクタ 235"/>
        <xdr:cNvCxnSpPr/>
      </xdr:nvCxnSpPr>
      <xdr:spPr>
        <a:xfrm flipV="1">
          <a:off x="2908300" y="16798937"/>
          <a:ext cx="889000" cy="7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114698</xdr:rowOff>
    </xdr:from>
    <xdr:ext cx="534377" cy="259045"/>
    <xdr:sp macro="" textlink="">
      <xdr:nvSpPr>
        <xdr:cNvPr id="238" name="テキスト ボックス 237"/>
        <xdr:cNvSpPr txBox="1"/>
      </xdr:nvSpPr>
      <xdr:spPr>
        <a:xfrm>
          <a:off x="3530111" y="162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40780</xdr:rowOff>
    </xdr:from>
    <xdr:to>
      <xdr:col>15</xdr:col>
      <xdr:colOff>50800</xdr:colOff>
      <xdr:row>98</xdr:row>
      <xdr:rowOff>74918</xdr:rowOff>
    </xdr:to>
    <xdr:cxnSp macro="">
      <xdr:nvCxnSpPr>
        <xdr:cNvPr id="239" name="直線コネクタ 238"/>
        <xdr:cNvCxnSpPr/>
      </xdr:nvCxnSpPr>
      <xdr:spPr>
        <a:xfrm>
          <a:off x="2019300" y="16842880"/>
          <a:ext cx="889000" cy="3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127449</xdr:rowOff>
    </xdr:from>
    <xdr:ext cx="534377" cy="259045"/>
    <xdr:sp macro="" textlink="">
      <xdr:nvSpPr>
        <xdr:cNvPr id="241" name="テキスト ボックス 240"/>
        <xdr:cNvSpPr txBox="1"/>
      </xdr:nvSpPr>
      <xdr:spPr>
        <a:xfrm>
          <a:off x="2641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150888</xdr:rowOff>
    </xdr:from>
    <xdr:to>
      <xdr:col>10</xdr:col>
      <xdr:colOff>114300</xdr:colOff>
      <xdr:row>98</xdr:row>
      <xdr:rowOff>40780</xdr:rowOff>
    </xdr:to>
    <xdr:cxnSp macro="">
      <xdr:nvCxnSpPr>
        <xdr:cNvPr id="242" name="直線コネクタ 241"/>
        <xdr:cNvCxnSpPr/>
      </xdr:nvCxnSpPr>
      <xdr:spPr>
        <a:xfrm>
          <a:off x="1130300" y="16781538"/>
          <a:ext cx="889000" cy="6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145559</xdr:rowOff>
    </xdr:from>
    <xdr:ext cx="534377" cy="259045"/>
    <xdr:sp macro="" textlink="">
      <xdr:nvSpPr>
        <xdr:cNvPr id="244" name="テキスト ボックス 243"/>
        <xdr:cNvSpPr txBox="1"/>
      </xdr:nvSpPr>
      <xdr:spPr>
        <a:xfrm>
          <a:off x="1752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155757</xdr:rowOff>
    </xdr:from>
    <xdr:ext cx="534377" cy="259045"/>
    <xdr:sp macro="" textlink="">
      <xdr:nvSpPr>
        <xdr:cNvPr id="246" name="テキスト ボックス 245"/>
        <xdr:cNvSpPr txBox="1"/>
      </xdr:nvSpPr>
      <xdr:spPr>
        <a:xfrm>
          <a:off x="863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58623</xdr:rowOff>
    </xdr:from>
    <xdr:to>
      <xdr:col>24</xdr:col>
      <xdr:colOff>114300</xdr:colOff>
      <xdr:row>97</xdr:row>
      <xdr:rowOff>160223</xdr:rowOff>
    </xdr:to>
    <xdr:sp macro="" textlink="">
      <xdr:nvSpPr>
        <xdr:cNvPr id="252" name="楕円 251"/>
        <xdr:cNvSpPr/>
      </xdr:nvSpPr>
      <xdr:spPr>
        <a:xfrm>
          <a:off x="4584700" y="1668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37050</xdr:rowOff>
    </xdr:from>
    <xdr:ext cx="534377" cy="259045"/>
    <xdr:sp macro="" textlink="">
      <xdr:nvSpPr>
        <xdr:cNvPr id="253" name="扶助費該当値テキスト"/>
        <xdr:cNvSpPr txBox="1"/>
      </xdr:nvSpPr>
      <xdr:spPr>
        <a:xfrm>
          <a:off x="4686300" y="1666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117487</xdr:rowOff>
    </xdr:from>
    <xdr:to>
      <xdr:col>20</xdr:col>
      <xdr:colOff>38100</xdr:colOff>
      <xdr:row>98</xdr:row>
      <xdr:rowOff>47637</xdr:rowOff>
    </xdr:to>
    <xdr:sp macro="" textlink="">
      <xdr:nvSpPr>
        <xdr:cNvPr id="254" name="楕円 253"/>
        <xdr:cNvSpPr/>
      </xdr:nvSpPr>
      <xdr:spPr>
        <a:xfrm>
          <a:off x="3746500" y="1674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38764</xdr:rowOff>
    </xdr:from>
    <xdr:ext cx="534377" cy="259045"/>
    <xdr:sp macro="" textlink="">
      <xdr:nvSpPr>
        <xdr:cNvPr id="255" name="テキスト ボックス 254"/>
        <xdr:cNvSpPr txBox="1"/>
      </xdr:nvSpPr>
      <xdr:spPr>
        <a:xfrm>
          <a:off x="3530111" y="1684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24118</xdr:rowOff>
    </xdr:from>
    <xdr:to>
      <xdr:col>15</xdr:col>
      <xdr:colOff>101600</xdr:colOff>
      <xdr:row>98</xdr:row>
      <xdr:rowOff>125718</xdr:rowOff>
    </xdr:to>
    <xdr:sp macro="" textlink="">
      <xdr:nvSpPr>
        <xdr:cNvPr id="256" name="楕円 255"/>
        <xdr:cNvSpPr/>
      </xdr:nvSpPr>
      <xdr:spPr>
        <a:xfrm>
          <a:off x="2857500" y="1682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116845</xdr:rowOff>
    </xdr:from>
    <xdr:ext cx="534377" cy="259045"/>
    <xdr:sp macro="" textlink="">
      <xdr:nvSpPr>
        <xdr:cNvPr id="257" name="テキスト ボックス 256"/>
        <xdr:cNvSpPr txBox="1"/>
      </xdr:nvSpPr>
      <xdr:spPr>
        <a:xfrm>
          <a:off x="2641111" y="1691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161430</xdr:rowOff>
    </xdr:from>
    <xdr:to>
      <xdr:col>10</xdr:col>
      <xdr:colOff>165100</xdr:colOff>
      <xdr:row>98</xdr:row>
      <xdr:rowOff>91580</xdr:rowOff>
    </xdr:to>
    <xdr:sp macro="" textlink="">
      <xdr:nvSpPr>
        <xdr:cNvPr id="258" name="楕円 257"/>
        <xdr:cNvSpPr/>
      </xdr:nvSpPr>
      <xdr:spPr>
        <a:xfrm>
          <a:off x="1968500" y="1679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82707</xdr:rowOff>
    </xdr:from>
    <xdr:ext cx="534377" cy="259045"/>
    <xdr:sp macro="" textlink="">
      <xdr:nvSpPr>
        <xdr:cNvPr id="259" name="テキスト ボックス 258"/>
        <xdr:cNvSpPr txBox="1"/>
      </xdr:nvSpPr>
      <xdr:spPr>
        <a:xfrm>
          <a:off x="1752111" y="1688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100088</xdr:rowOff>
    </xdr:from>
    <xdr:to>
      <xdr:col>6</xdr:col>
      <xdr:colOff>38100</xdr:colOff>
      <xdr:row>98</xdr:row>
      <xdr:rowOff>30238</xdr:rowOff>
    </xdr:to>
    <xdr:sp macro="" textlink="">
      <xdr:nvSpPr>
        <xdr:cNvPr id="260" name="楕円 259"/>
        <xdr:cNvSpPr/>
      </xdr:nvSpPr>
      <xdr:spPr>
        <a:xfrm>
          <a:off x="1079500" y="167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21365</xdr:rowOff>
    </xdr:from>
    <xdr:ext cx="534377" cy="259045"/>
    <xdr:sp macro="" textlink="">
      <xdr:nvSpPr>
        <xdr:cNvPr id="261" name="テキスト ボックス 260"/>
        <xdr:cNvSpPr txBox="1"/>
      </xdr:nvSpPr>
      <xdr:spPr>
        <a:xfrm>
          <a:off x="863111" y="1682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42732</xdr:rowOff>
    </xdr:from>
    <xdr:to>
      <xdr:col>54</xdr:col>
      <xdr:colOff>189865</xdr:colOff>
      <xdr:row>36</xdr:row>
      <xdr:rowOff>45803</xdr:rowOff>
    </xdr:to>
    <xdr:cxnSp macro="">
      <xdr:nvCxnSpPr>
        <xdr:cNvPr id="285" name="直線コネクタ 284"/>
        <xdr:cNvCxnSpPr/>
      </xdr:nvCxnSpPr>
      <xdr:spPr>
        <a:xfrm flipV="1">
          <a:off x="10475595" y="5186232"/>
          <a:ext cx="1270" cy="1031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49630</xdr:rowOff>
    </xdr:from>
    <xdr:ext cx="599010" cy="259045"/>
    <xdr:sp macro="" textlink="">
      <xdr:nvSpPr>
        <xdr:cNvPr id="286" name="補助費等最小値テキスト"/>
        <xdr:cNvSpPr txBox="1"/>
      </xdr:nvSpPr>
      <xdr:spPr>
        <a:xfrm>
          <a:off x="10528300" y="622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45803</xdr:rowOff>
    </xdr:from>
    <xdr:to>
      <xdr:col>55</xdr:col>
      <xdr:colOff>88900</xdr:colOff>
      <xdr:row>36</xdr:row>
      <xdr:rowOff>45803</xdr:rowOff>
    </xdr:to>
    <xdr:cxnSp macro="">
      <xdr:nvCxnSpPr>
        <xdr:cNvPr id="287" name="直線コネクタ 286"/>
        <xdr:cNvCxnSpPr/>
      </xdr:nvCxnSpPr>
      <xdr:spPr>
        <a:xfrm>
          <a:off x="10388600" y="621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160859</xdr:rowOff>
    </xdr:from>
    <xdr:ext cx="599010" cy="259045"/>
    <xdr:sp macro="" textlink="">
      <xdr:nvSpPr>
        <xdr:cNvPr id="288" name="補助費等最大値テキスト"/>
        <xdr:cNvSpPr txBox="1"/>
      </xdr:nvSpPr>
      <xdr:spPr>
        <a:xfrm>
          <a:off x="10528300" y="4961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42732</xdr:rowOff>
    </xdr:from>
    <xdr:to>
      <xdr:col>55</xdr:col>
      <xdr:colOff>88900</xdr:colOff>
      <xdr:row>30</xdr:row>
      <xdr:rowOff>42732</xdr:rowOff>
    </xdr:to>
    <xdr:cxnSp macro="">
      <xdr:nvCxnSpPr>
        <xdr:cNvPr id="289" name="直線コネクタ 288"/>
        <xdr:cNvCxnSpPr/>
      </xdr:nvCxnSpPr>
      <xdr:spPr>
        <a:xfrm>
          <a:off x="10388600" y="51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45803</xdr:rowOff>
    </xdr:from>
    <xdr:to>
      <xdr:col>55</xdr:col>
      <xdr:colOff>0</xdr:colOff>
      <xdr:row>38</xdr:row>
      <xdr:rowOff>108458</xdr:rowOff>
    </xdr:to>
    <xdr:cxnSp macro="">
      <xdr:nvCxnSpPr>
        <xdr:cNvPr id="290" name="直線コネクタ 289"/>
        <xdr:cNvCxnSpPr/>
      </xdr:nvCxnSpPr>
      <xdr:spPr>
        <a:xfrm flipV="1">
          <a:off x="9639300" y="6218003"/>
          <a:ext cx="838200" cy="40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151934</xdr:rowOff>
    </xdr:from>
    <xdr:ext cx="599010" cy="259045"/>
    <xdr:sp macro="" textlink="">
      <xdr:nvSpPr>
        <xdr:cNvPr id="291" name="補助費等平均値テキスト"/>
        <xdr:cNvSpPr txBox="1"/>
      </xdr:nvSpPr>
      <xdr:spPr>
        <a:xfrm>
          <a:off x="10528300" y="5638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129057</xdr:rowOff>
    </xdr:from>
    <xdr:to>
      <xdr:col>55</xdr:col>
      <xdr:colOff>50800</xdr:colOff>
      <xdr:row>34</xdr:row>
      <xdr:rowOff>59207</xdr:rowOff>
    </xdr:to>
    <xdr:sp macro="" textlink="">
      <xdr:nvSpPr>
        <xdr:cNvPr id="292" name="フローチャート: 判断 291"/>
        <xdr:cNvSpPr/>
      </xdr:nvSpPr>
      <xdr:spPr>
        <a:xfrm>
          <a:off x="104267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98385</xdr:rowOff>
    </xdr:from>
    <xdr:to>
      <xdr:col>50</xdr:col>
      <xdr:colOff>114300</xdr:colOff>
      <xdr:row>38</xdr:row>
      <xdr:rowOff>108458</xdr:rowOff>
    </xdr:to>
    <xdr:cxnSp macro="">
      <xdr:nvCxnSpPr>
        <xdr:cNvPr id="293" name="直線コネクタ 292"/>
        <xdr:cNvCxnSpPr/>
      </xdr:nvCxnSpPr>
      <xdr:spPr>
        <a:xfrm>
          <a:off x="8750300" y="6613485"/>
          <a:ext cx="889000" cy="1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72262</xdr:rowOff>
    </xdr:from>
    <xdr:to>
      <xdr:col>50</xdr:col>
      <xdr:colOff>165100</xdr:colOff>
      <xdr:row>37</xdr:row>
      <xdr:rowOff>2412</xdr:rowOff>
    </xdr:to>
    <xdr:sp macro="" textlink="">
      <xdr:nvSpPr>
        <xdr:cNvPr id="294" name="フローチャート: 判断 293"/>
        <xdr:cNvSpPr/>
      </xdr:nvSpPr>
      <xdr:spPr>
        <a:xfrm>
          <a:off x="9588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18939</xdr:rowOff>
    </xdr:from>
    <xdr:ext cx="599010" cy="259045"/>
    <xdr:sp macro="" textlink="">
      <xdr:nvSpPr>
        <xdr:cNvPr id="295" name="テキスト ボックス 294"/>
        <xdr:cNvSpPr txBox="1"/>
      </xdr:nvSpPr>
      <xdr:spPr>
        <a:xfrm>
          <a:off x="9339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85713</xdr:rowOff>
    </xdr:from>
    <xdr:to>
      <xdr:col>45</xdr:col>
      <xdr:colOff>177800</xdr:colOff>
      <xdr:row>38</xdr:row>
      <xdr:rowOff>98385</xdr:rowOff>
    </xdr:to>
    <xdr:cxnSp macro="">
      <xdr:nvCxnSpPr>
        <xdr:cNvPr id="296" name="直線コネクタ 295"/>
        <xdr:cNvCxnSpPr/>
      </xdr:nvCxnSpPr>
      <xdr:spPr>
        <a:xfrm>
          <a:off x="7861300" y="6600813"/>
          <a:ext cx="889000" cy="1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74914</xdr:rowOff>
    </xdr:from>
    <xdr:to>
      <xdr:col>46</xdr:col>
      <xdr:colOff>38100</xdr:colOff>
      <xdr:row>37</xdr:row>
      <xdr:rowOff>5064</xdr:rowOff>
    </xdr:to>
    <xdr:sp macro="" textlink="">
      <xdr:nvSpPr>
        <xdr:cNvPr id="297" name="フローチャート: 判断 296"/>
        <xdr:cNvSpPr/>
      </xdr:nvSpPr>
      <xdr:spPr>
        <a:xfrm>
          <a:off x="8699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21591</xdr:rowOff>
    </xdr:from>
    <xdr:ext cx="599010" cy="259045"/>
    <xdr:sp macro="" textlink="">
      <xdr:nvSpPr>
        <xdr:cNvPr id="298" name="テキスト ボックス 297"/>
        <xdr:cNvSpPr txBox="1"/>
      </xdr:nvSpPr>
      <xdr:spPr>
        <a:xfrm>
          <a:off x="8450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75006</xdr:rowOff>
    </xdr:from>
    <xdr:to>
      <xdr:col>41</xdr:col>
      <xdr:colOff>50800</xdr:colOff>
      <xdr:row>38</xdr:row>
      <xdr:rowOff>85713</xdr:rowOff>
    </xdr:to>
    <xdr:cxnSp macro="">
      <xdr:nvCxnSpPr>
        <xdr:cNvPr id="299" name="直線コネクタ 298"/>
        <xdr:cNvCxnSpPr/>
      </xdr:nvCxnSpPr>
      <xdr:spPr>
        <a:xfrm>
          <a:off x="6972300" y="6590106"/>
          <a:ext cx="889000" cy="1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65057</xdr:rowOff>
    </xdr:from>
    <xdr:to>
      <xdr:col>41</xdr:col>
      <xdr:colOff>101600</xdr:colOff>
      <xdr:row>36</xdr:row>
      <xdr:rowOff>166657</xdr:rowOff>
    </xdr:to>
    <xdr:sp macro="" textlink="">
      <xdr:nvSpPr>
        <xdr:cNvPr id="300" name="フローチャート: 判断 299"/>
        <xdr:cNvSpPr/>
      </xdr:nvSpPr>
      <xdr:spPr>
        <a:xfrm>
          <a:off x="7810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11734</xdr:rowOff>
    </xdr:from>
    <xdr:ext cx="599010" cy="259045"/>
    <xdr:sp macro="" textlink="">
      <xdr:nvSpPr>
        <xdr:cNvPr id="301" name="テキスト ボックス 300"/>
        <xdr:cNvSpPr txBox="1"/>
      </xdr:nvSpPr>
      <xdr:spPr>
        <a:xfrm>
          <a:off x="7561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88500</xdr:rowOff>
    </xdr:from>
    <xdr:to>
      <xdr:col>36</xdr:col>
      <xdr:colOff>165100</xdr:colOff>
      <xdr:row>37</xdr:row>
      <xdr:rowOff>18650</xdr:rowOff>
    </xdr:to>
    <xdr:sp macro="" textlink="">
      <xdr:nvSpPr>
        <xdr:cNvPr id="302" name="フローチャート: 判断 301"/>
        <xdr:cNvSpPr/>
      </xdr:nvSpPr>
      <xdr:spPr>
        <a:xfrm>
          <a:off x="6921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35177</xdr:rowOff>
    </xdr:from>
    <xdr:ext cx="599010" cy="259045"/>
    <xdr:sp macro="" textlink="">
      <xdr:nvSpPr>
        <xdr:cNvPr id="303" name="テキスト ボックス 302"/>
        <xdr:cNvSpPr txBox="1"/>
      </xdr:nvSpPr>
      <xdr:spPr>
        <a:xfrm>
          <a:off x="6672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166453</xdr:rowOff>
    </xdr:from>
    <xdr:to>
      <xdr:col>55</xdr:col>
      <xdr:colOff>50800</xdr:colOff>
      <xdr:row>36</xdr:row>
      <xdr:rowOff>96603</xdr:rowOff>
    </xdr:to>
    <xdr:sp macro="" textlink="">
      <xdr:nvSpPr>
        <xdr:cNvPr id="309" name="楕円 308"/>
        <xdr:cNvSpPr/>
      </xdr:nvSpPr>
      <xdr:spPr>
        <a:xfrm>
          <a:off x="10426700" y="61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81380</xdr:rowOff>
    </xdr:from>
    <xdr:ext cx="599010" cy="259045"/>
    <xdr:sp macro="" textlink="">
      <xdr:nvSpPr>
        <xdr:cNvPr id="310" name="補助費等該当値テキスト"/>
        <xdr:cNvSpPr txBox="1"/>
      </xdr:nvSpPr>
      <xdr:spPr>
        <a:xfrm>
          <a:off x="10528300" y="6082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57658</xdr:rowOff>
    </xdr:from>
    <xdr:to>
      <xdr:col>50</xdr:col>
      <xdr:colOff>165100</xdr:colOff>
      <xdr:row>38</xdr:row>
      <xdr:rowOff>159258</xdr:rowOff>
    </xdr:to>
    <xdr:sp macro="" textlink="">
      <xdr:nvSpPr>
        <xdr:cNvPr id="311" name="楕円 310"/>
        <xdr:cNvSpPr/>
      </xdr:nvSpPr>
      <xdr:spPr>
        <a:xfrm>
          <a:off x="9588500" y="657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150385</xdr:rowOff>
    </xdr:from>
    <xdr:ext cx="534377" cy="259045"/>
    <xdr:sp macro="" textlink="">
      <xdr:nvSpPr>
        <xdr:cNvPr id="312" name="テキスト ボックス 311"/>
        <xdr:cNvSpPr txBox="1"/>
      </xdr:nvSpPr>
      <xdr:spPr>
        <a:xfrm>
          <a:off x="9372111" y="666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47585</xdr:rowOff>
    </xdr:from>
    <xdr:to>
      <xdr:col>46</xdr:col>
      <xdr:colOff>38100</xdr:colOff>
      <xdr:row>38</xdr:row>
      <xdr:rowOff>149185</xdr:rowOff>
    </xdr:to>
    <xdr:sp macro="" textlink="">
      <xdr:nvSpPr>
        <xdr:cNvPr id="313" name="楕円 312"/>
        <xdr:cNvSpPr/>
      </xdr:nvSpPr>
      <xdr:spPr>
        <a:xfrm>
          <a:off x="8699500" y="656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140312</xdr:rowOff>
    </xdr:from>
    <xdr:ext cx="534377" cy="259045"/>
    <xdr:sp macro="" textlink="">
      <xdr:nvSpPr>
        <xdr:cNvPr id="314" name="テキスト ボックス 313"/>
        <xdr:cNvSpPr txBox="1"/>
      </xdr:nvSpPr>
      <xdr:spPr>
        <a:xfrm>
          <a:off x="8483111" y="665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34913</xdr:rowOff>
    </xdr:from>
    <xdr:to>
      <xdr:col>41</xdr:col>
      <xdr:colOff>101600</xdr:colOff>
      <xdr:row>38</xdr:row>
      <xdr:rowOff>136513</xdr:rowOff>
    </xdr:to>
    <xdr:sp macro="" textlink="">
      <xdr:nvSpPr>
        <xdr:cNvPr id="315" name="楕円 314"/>
        <xdr:cNvSpPr/>
      </xdr:nvSpPr>
      <xdr:spPr>
        <a:xfrm>
          <a:off x="7810500" y="655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127640</xdr:rowOff>
    </xdr:from>
    <xdr:ext cx="534377" cy="259045"/>
    <xdr:sp macro="" textlink="">
      <xdr:nvSpPr>
        <xdr:cNvPr id="316" name="テキスト ボックス 315"/>
        <xdr:cNvSpPr txBox="1"/>
      </xdr:nvSpPr>
      <xdr:spPr>
        <a:xfrm>
          <a:off x="7594111" y="664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24206</xdr:rowOff>
    </xdr:from>
    <xdr:to>
      <xdr:col>36</xdr:col>
      <xdr:colOff>165100</xdr:colOff>
      <xdr:row>38</xdr:row>
      <xdr:rowOff>125806</xdr:rowOff>
    </xdr:to>
    <xdr:sp macro="" textlink="">
      <xdr:nvSpPr>
        <xdr:cNvPr id="317" name="楕円 316"/>
        <xdr:cNvSpPr/>
      </xdr:nvSpPr>
      <xdr:spPr>
        <a:xfrm>
          <a:off x="6921500" y="653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116933</xdr:rowOff>
    </xdr:from>
    <xdr:ext cx="534377" cy="259045"/>
    <xdr:sp macro="" textlink="">
      <xdr:nvSpPr>
        <xdr:cNvPr id="318" name="テキスト ボックス 317"/>
        <xdr:cNvSpPr txBox="1"/>
      </xdr:nvSpPr>
      <xdr:spPr>
        <a:xfrm>
          <a:off x="6705111" y="663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4" name="直線コネクタ 343"/>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5" name="普通建設事業費最小値テキスト"/>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6" name="直線コネクタ 345"/>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7" name="普通建設事業費最大値テキスト"/>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8" name="直線コネクタ 347"/>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39132</xdr:rowOff>
    </xdr:from>
    <xdr:to>
      <xdr:col>55</xdr:col>
      <xdr:colOff>0</xdr:colOff>
      <xdr:row>59</xdr:row>
      <xdr:rowOff>39477</xdr:rowOff>
    </xdr:to>
    <xdr:cxnSp macro="">
      <xdr:nvCxnSpPr>
        <xdr:cNvPr id="349" name="直線コネクタ 348"/>
        <xdr:cNvCxnSpPr/>
      </xdr:nvCxnSpPr>
      <xdr:spPr>
        <a:xfrm flipV="1">
          <a:off x="9639300" y="10154682"/>
          <a:ext cx="838200" cy="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37660</xdr:rowOff>
    </xdr:from>
    <xdr:ext cx="599010" cy="259045"/>
    <xdr:sp macro="" textlink="">
      <xdr:nvSpPr>
        <xdr:cNvPr id="350" name="普通建設事業費平均値テキスト"/>
        <xdr:cNvSpPr txBox="1"/>
      </xdr:nvSpPr>
      <xdr:spPr>
        <a:xfrm>
          <a:off x="10528300" y="981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1" name="フローチャート: 判断 350"/>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145511</xdr:rowOff>
    </xdr:from>
    <xdr:to>
      <xdr:col>50</xdr:col>
      <xdr:colOff>114300</xdr:colOff>
      <xdr:row>59</xdr:row>
      <xdr:rowOff>39477</xdr:rowOff>
    </xdr:to>
    <xdr:cxnSp macro="">
      <xdr:nvCxnSpPr>
        <xdr:cNvPr id="352" name="直線コネクタ 351"/>
        <xdr:cNvCxnSpPr/>
      </xdr:nvCxnSpPr>
      <xdr:spPr>
        <a:xfrm>
          <a:off x="8750300" y="10089611"/>
          <a:ext cx="889000" cy="6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3" name="フローチャート: 判断 352"/>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100665</xdr:rowOff>
    </xdr:from>
    <xdr:ext cx="599010" cy="259045"/>
    <xdr:sp macro="" textlink="">
      <xdr:nvSpPr>
        <xdr:cNvPr id="354" name="テキスト ボックス 353"/>
        <xdr:cNvSpPr txBox="1"/>
      </xdr:nvSpPr>
      <xdr:spPr>
        <a:xfrm>
          <a:off x="9339795" y="970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145511</xdr:rowOff>
    </xdr:from>
    <xdr:to>
      <xdr:col>45</xdr:col>
      <xdr:colOff>177800</xdr:colOff>
      <xdr:row>59</xdr:row>
      <xdr:rowOff>11961</xdr:rowOff>
    </xdr:to>
    <xdr:cxnSp macro="">
      <xdr:nvCxnSpPr>
        <xdr:cNvPr id="355" name="直線コネクタ 354"/>
        <xdr:cNvCxnSpPr/>
      </xdr:nvCxnSpPr>
      <xdr:spPr>
        <a:xfrm flipV="1">
          <a:off x="7861300" y="10089611"/>
          <a:ext cx="889000" cy="3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6" name="フローチャート: 判断 355"/>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139347</xdr:rowOff>
    </xdr:from>
    <xdr:ext cx="599010" cy="259045"/>
    <xdr:sp macro="" textlink="">
      <xdr:nvSpPr>
        <xdr:cNvPr id="357" name="テキスト ボックス 356"/>
        <xdr:cNvSpPr txBox="1"/>
      </xdr:nvSpPr>
      <xdr:spPr>
        <a:xfrm>
          <a:off x="8450795" y="974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11961</xdr:rowOff>
    </xdr:from>
    <xdr:to>
      <xdr:col>41</xdr:col>
      <xdr:colOff>50800</xdr:colOff>
      <xdr:row>59</xdr:row>
      <xdr:rowOff>47576</xdr:rowOff>
    </xdr:to>
    <xdr:cxnSp macro="">
      <xdr:nvCxnSpPr>
        <xdr:cNvPr id="358" name="直線コネクタ 357"/>
        <xdr:cNvCxnSpPr/>
      </xdr:nvCxnSpPr>
      <xdr:spPr>
        <a:xfrm flipV="1">
          <a:off x="6972300" y="10127511"/>
          <a:ext cx="889000" cy="3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9" name="フローチャート: 判断 358"/>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147979</xdr:rowOff>
    </xdr:from>
    <xdr:ext cx="599010" cy="259045"/>
    <xdr:sp macro="" textlink="">
      <xdr:nvSpPr>
        <xdr:cNvPr id="360" name="テキスト ボックス 359"/>
        <xdr:cNvSpPr txBox="1"/>
      </xdr:nvSpPr>
      <xdr:spPr>
        <a:xfrm>
          <a:off x="7561795" y="974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1" name="フローチャート: 判断 360"/>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141905</xdr:rowOff>
    </xdr:from>
    <xdr:ext cx="599010" cy="259045"/>
    <xdr:sp macro="" textlink="">
      <xdr:nvSpPr>
        <xdr:cNvPr id="362" name="テキスト ボックス 361"/>
        <xdr:cNvSpPr txBox="1"/>
      </xdr:nvSpPr>
      <xdr:spPr>
        <a:xfrm>
          <a:off x="6672795" y="974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159782</xdr:rowOff>
    </xdr:from>
    <xdr:to>
      <xdr:col>55</xdr:col>
      <xdr:colOff>50800</xdr:colOff>
      <xdr:row>59</xdr:row>
      <xdr:rowOff>89932</xdr:rowOff>
    </xdr:to>
    <xdr:sp macro="" textlink="">
      <xdr:nvSpPr>
        <xdr:cNvPr id="368" name="楕円 367"/>
        <xdr:cNvSpPr/>
      </xdr:nvSpPr>
      <xdr:spPr>
        <a:xfrm>
          <a:off x="10426700" y="1010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74709</xdr:rowOff>
    </xdr:from>
    <xdr:ext cx="534377" cy="259045"/>
    <xdr:sp macro="" textlink="">
      <xdr:nvSpPr>
        <xdr:cNvPr id="369" name="普通建設事業費該当値テキスト"/>
        <xdr:cNvSpPr txBox="1"/>
      </xdr:nvSpPr>
      <xdr:spPr>
        <a:xfrm>
          <a:off x="10528300" y="1001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160127</xdr:rowOff>
    </xdr:from>
    <xdr:to>
      <xdr:col>50</xdr:col>
      <xdr:colOff>165100</xdr:colOff>
      <xdr:row>59</xdr:row>
      <xdr:rowOff>90277</xdr:rowOff>
    </xdr:to>
    <xdr:sp macro="" textlink="">
      <xdr:nvSpPr>
        <xdr:cNvPr id="370" name="楕円 369"/>
        <xdr:cNvSpPr/>
      </xdr:nvSpPr>
      <xdr:spPr>
        <a:xfrm>
          <a:off x="9588500" y="1010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81404</xdr:rowOff>
    </xdr:from>
    <xdr:ext cx="534377" cy="259045"/>
    <xdr:sp macro="" textlink="">
      <xdr:nvSpPr>
        <xdr:cNvPr id="371" name="テキスト ボックス 370"/>
        <xdr:cNvSpPr txBox="1"/>
      </xdr:nvSpPr>
      <xdr:spPr>
        <a:xfrm>
          <a:off x="9372111" y="1019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94711</xdr:rowOff>
    </xdr:from>
    <xdr:to>
      <xdr:col>46</xdr:col>
      <xdr:colOff>38100</xdr:colOff>
      <xdr:row>59</xdr:row>
      <xdr:rowOff>24861</xdr:rowOff>
    </xdr:to>
    <xdr:sp macro="" textlink="">
      <xdr:nvSpPr>
        <xdr:cNvPr id="372" name="楕円 371"/>
        <xdr:cNvSpPr/>
      </xdr:nvSpPr>
      <xdr:spPr>
        <a:xfrm>
          <a:off x="8699500" y="100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15988</xdr:rowOff>
    </xdr:from>
    <xdr:ext cx="534377" cy="259045"/>
    <xdr:sp macro="" textlink="">
      <xdr:nvSpPr>
        <xdr:cNvPr id="373" name="テキスト ボックス 372"/>
        <xdr:cNvSpPr txBox="1"/>
      </xdr:nvSpPr>
      <xdr:spPr>
        <a:xfrm>
          <a:off x="8483111" y="1013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132611</xdr:rowOff>
    </xdr:from>
    <xdr:to>
      <xdr:col>41</xdr:col>
      <xdr:colOff>101600</xdr:colOff>
      <xdr:row>59</xdr:row>
      <xdr:rowOff>62761</xdr:rowOff>
    </xdr:to>
    <xdr:sp macro="" textlink="">
      <xdr:nvSpPr>
        <xdr:cNvPr id="374" name="楕円 373"/>
        <xdr:cNvSpPr/>
      </xdr:nvSpPr>
      <xdr:spPr>
        <a:xfrm>
          <a:off x="7810500" y="1007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53888</xdr:rowOff>
    </xdr:from>
    <xdr:ext cx="534377" cy="259045"/>
    <xdr:sp macro="" textlink="">
      <xdr:nvSpPr>
        <xdr:cNvPr id="375" name="テキスト ボックス 374"/>
        <xdr:cNvSpPr txBox="1"/>
      </xdr:nvSpPr>
      <xdr:spPr>
        <a:xfrm>
          <a:off x="7594111" y="1016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168226</xdr:rowOff>
    </xdr:from>
    <xdr:to>
      <xdr:col>36</xdr:col>
      <xdr:colOff>165100</xdr:colOff>
      <xdr:row>59</xdr:row>
      <xdr:rowOff>98376</xdr:rowOff>
    </xdr:to>
    <xdr:sp macro="" textlink="">
      <xdr:nvSpPr>
        <xdr:cNvPr id="376" name="楕円 375"/>
        <xdr:cNvSpPr/>
      </xdr:nvSpPr>
      <xdr:spPr>
        <a:xfrm>
          <a:off x="6921500" y="1011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89503</xdr:rowOff>
    </xdr:from>
    <xdr:ext cx="534377" cy="259045"/>
    <xdr:sp macro="" textlink="">
      <xdr:nvSpPr>
        <xdr:cNvPr id="377" name="テキスト ボックス 376"/>
        <xdr:cNvSpPr txBox="1"/>
      </xdr:nvSpPr>
      <xdr:spPr>
        <a:xfrm>
          <a:off x="6705111" y="1020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3" name="直線コネクタ 402"/>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6" name="普通建設事業費 （ うち新規整備　）最大値テキスト"/>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7" name="直線コネクタ 406"/>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69678</xdr:rowOff>
    </xdr:from>
    <xdr:to>
      <xdr:col>55</xdr:col>
      <xdr:colOff>0</xdr:colOff>
      <xdr:row>79</xdr:row>
      <xdr:rowOff>98879</xdr:rowOff>
    </xdr:to>
    <xdr:cxnSp macro="">
      <xdr:nvCxnSpPr>
        <xdr:cNvPr id="408" name="直線コネクタ 407"/>
        <xdr:cNvCxnSpPr/>
      </xdr:nvCxnSpPr>
      <xdr:spPr>
        <a:xfrm>
          <a:off x="9639300" y="13614228"/>
          <a:ext cx="838200" cy="2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7188</xdr:rowOff>
    </xdr:from>
    <xdr:ext cx="534377" cy="259045"/>
    <xdr:sp macro="" textlink="">
      <xdr:nvSpPr>
        <xdr:cNvPr id="409" name="普通建設事業費 （ うち新規整備　）平均値テキスト"/>
        <xdr:cNvSpPr txBox="1"/>
      </xdr:nvSpPr>
      <xdr:spPr>
        <a:xfrm>
          <a:off x="10528300" y="1338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10" name="フローチャート: 判断 409"/>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45887</xdr:rowOff>
    </xdr:from>
    <xdr:to>
      <xdr:col>50</xdr:col>
      <xdr:colOff>114300</xdr:colOff>
      <xdr:row>79</xdr:row>
      <xdr:rowOff>69678</xdr:rowOff>
    </xdr:to>
    <xdr:cxnSp macro="">
      <xdr:nvCxnSpPr>
        <xdr:cNvPr id="411" name="直線コネクタ 410"/>
        <xdr:cNvCxnSpPr/>
      </xdr:nvCxnSpPr>
      <xdr:spPr>
        <a:xfrm>
          <a:off x="8750300" y="13590437"/>
          <a:ext cx="889000" cy="2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2" name="フローチャート: 判断 411"/>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83266</xdr:rowOff>
    </xdr:from>
    <xdr:ext cx="534377" cy="259045"/>
    <xdr:sp macro="" textlink="">
      <xdr:nvSpPr>
        <xdr:cNvPr id="413" name="テキスト ボックス 412"/>
        <xdr:cNvSpPr txBox="1"/>
      </xdr:nvSpPr>
      <xdr:spPr>
        <a:xfrm>
          <a:off x="9372111" y="1328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45887</xdr:rowOff>
    </xdr:from>
    <xdr:to>
      <xdr:col>45</xdr:col>
      <xdr:colOff>177800</xdr:colOff>
      <xdr:row>79</xdr:row>
      <xdr:rowOff>56465</xdr:rowOff>
    </xdr:to>
    <xdr:cxnSp macro="">
      <xdr:nvCxnSpPr>
        <xdr:cNvPr id="414" name="直線コネクタ 413"/>
        <xdr:cNvCxnSpPr/>
      </xdr:nvCxnSpPr>
      <xdr:spPr>
        <a:xfrm flipV="1">
          <a:off x="7861300" y="13590437"/>
          <a:ext cx="889000" cy="1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5" name="フローチャート: 判断 414"/>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99517</xdr:rowOff>
    </xdr:from>
    <xdr:ext cx="534377" cy="259045"/>
    <xdr:sp macro="" textlink="">
      <xdr:nvSpPr>
        <xdr:cNvPr id="416" name="テキスト ボックス 415"/>
        <xdr:cNvSpPr txBox="1"/>
      </xdr:nvSpPr>
      <xdr:spPr>
        <a:xfrm>
          <a:off x="8483111" y="1330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56465</xdr:rowOff>
    </xdr:from>
    <xdr:to>
      <xdr:col>41</xdr:col>
      <xdr:colOff>50800</xdr:colOff>
      <xdr:row>79</xdr:row>
      <xdr:rowOff>65993</xdr:rowOff>
    </xdr:to>
    <xdr:cxnSp macro="">
      <xdr:nvCxnSpPr>
        <xdr:cNvPr id="417" name="直線コネクタ 416"/>
        <xdr:cNvCxnSpPr/>
      </xdr:nvCxnSpPr>
      <xdr:spPr>
        <a:xfrm flipV="1">
          <a:off x="6972300" y="13601015"/>
          <a:ext cx="889000" cy="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8" name="フローチャート: 判断 417"/>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97503</xdr:rowOff>
    </xdr:from>
    <xdr:ext cx="534377" cy="259045"/>
    <xdr:sp macro="" textlink="">
      <xdr:nvSpPr>
        <xdr:cNvPr id="419" name="テキスト ボックス 418"/>
        <xdr:cNvSpPr txBox="1"/>
      </xdr:nvSpPr>
      <xdr:spPr>
        <a:xfrm>
          <a:off x="7594111" y="132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20" name="フローチャート: 判断 419"/>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95944</xdr:rowOff>
    </xdr:from>
    <xdr:ext cx="534377" cy="259045"/>
    <xdr:sp macro="" textlink="">
      <xdr:nvSpPr>
        <xdr:cNvPr id="421" name="テキスト ボックス 420"/>
        <xdr:cNvSpPr txBox="1"/>
      </xdr:nvSpPr>
      <xdr:spPr>
        <a:xfrm>
          <a:off x="6705111" y="132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48079</xdr:rowOff>
    </xdr:from>
    <xdr:to>
      <xdr:col>55</xdr:col>
      <xdr:colOff>50800</xdr:colOff>
      <xdr:row>79</xdr:row>
      <xdr:rowOff>149679</xdr:rowOff>
    </xdr:to>
    <xdr:sp macro="" textlink="">
      <xdr:nvSpPr>
        <xdr:cNvPr id="427" name="楕円 426"/>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134456</xdr:rowOff>
    </xdr:from>
    <xdr:ext cx="249299" cy="259045"/>
    <xdr:sp macro="" textlink="">
      <xdr:nvSpPr>
        <xdr:cNvPr id="428" name="普通建設事業費 （ うち新規整備　）該当値テキスト"/>
        <xdr:cNvSpPr txBox="1"/>
      </xdr:nvSpPr>
      <xdr:spPr>
        <a:xfrm>
          <a:off x="10528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18878</xdr:rowOff>
    </xdr:from>
    <xdr:to>
      <xdr:col>50</xdr:col>
      <xdr:colOff>165100</xdr:colOff>
      <xdr:row>79</xdr:row>
      <xdr:rowOff>120478</xdr:rowOff>
    </xdr:to>
    <xdr:sp macro="" textlink="">
      <xdr:nvSpPr>
        <xdr:cNvPr id="429" name="楕円 428"/>
        <xdr:cNvSpPr/>
      </xdr:nvSpPr>
      <xdr:spPr>
        <a:xfrm>
          <a:off x="9588500" y="1356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111605</xdr:rowOff>
    </xdr:from>
    <xdr:ext cx="534377" cy="259045"/>
    <xdr:sp macro="" textlink="">
      <xdr:nvSpPr>
        <xdr:cNvPr id="430" name="テキスト ボックス 429"/>
        <xdr:cNvSpPr txBox="1"/>
      </xdr:nvSpPr>
      <xdr:spPr>
        <a:xfrm>
          <a:off x="9372111" y="1365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166537</xdr:rowOff>
    </xdr:from>
    <xdr:to>
      <xdr:col>46</xdr:col>
      <xdr:colOff>38100</xdr:colOff>
      <xdr:row>79</xdr:row>
      <xdr:rowOff>96687</xdr:rowOff>
    </xdr:to>
    <xdr:sp macro="" textlink="">
      <xdr:nvSpPr>
        <xdr:cNvPr id="431" name="楕円 430"/>
        <xdr:cNvSpPr/>
      </xdr:nvSpPr>
      <xdr:spPr>
        <a:xfrm>
          <a:off x="8699500" y="135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87814</xdr:rowOff>
    </xdr:from>
    <xdr:ext cx="534377" cy="259045"/>
    <xdr:sp macro="" textlink="">
      <xdr:nvSpPr>
        <xdr:cNvPr id="432" name="テキスト ボックス 431"/>
        <xdr:cNvSpPr txBox="1"/>
      </xdr:nvSpPr>
      <xdr:spPr>
        <a:xfrm>
          <a:off x="8483111" y="136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5665</xdr:rowOff>
    </xdr:from>
    <xdr:to>
      <xdr:col>41</xdr:col>
      <xdr:colOff>101600</xdr:colOff>
      <xdr:row>79</xdr:row>
      <xdr:rowOff>107265</xdr:rowOff>
    </xdr:to>
    <xdr:sp macro="" textlink="">
      <xdr:nvSpPr>
        <xdr:cNvPr id="433" name="楕円 432"/>
        <xdr:cNvSpPr/>
      </xdr:nvSpPr>
      <xdr:spPr>
        <a:xfrm>
          <a:off x="7810500" y="1355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98392</xdr:rowOff>
    </xdr:from>
    <xdr:ext cx="534377" cy="259045"/>
    <xdr:sp macro="" textlink="">
      <xdr:nvSpPr>
        <xdr:cNvPr id="434" name="テキスト ボックス 433"/>
        <xdr:cNvSpPr txBox="1"/>
      </xdr:nvSpPr>
      <xdr:spPr>
        <a:xfrm>
          <a:off x="7594111" y="1364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15193</xdr:rowOff>
    </xdr:from>
    <xdr:to>
      <xdr:col>36</xdr:col>
      <xdr:colOff>165100</xdr:colOff>
      <xdr:row>79</xdr:row>
      <xdr:rowOff>116793</xdr:rowOff>
    </xdr:to>
    <xdr:sp macro="" textlink="">
      <xdr:nvSpPr>
        <xdr:cNvPr id="435" name="楕円 434"/>
        <xdr:cNvSpPr/>
      </xdr:nvSpPr>
      <xdr:spPr>
        <a:xfrm>
          <a:off x="6921500" y="1355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107920</xdr:rowOff>
    </xdr:from>
    <xdr:ext cx="534377" cy="259045"/>
    <xdr:sp macro="" textlink="">
      <xdr:nvSpPr>
        <xdr:cNvPr id="436" name="テキスト ボックス 435"/>
        <xdr:cNvSpPr txBox="1"/>
      </xdr:nvSpPr>
      <xdr:spPr>
        <a:xfrm>
          <a:off x="6705111" y="1365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8" name="テキスト ボックス 447"/>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1" name="直線コネクタ 45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2" name="テキスト ボックス 45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6" name="直線コネクタ 455"/>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7" name="普通建設事業費 （ うち更新整備　）最小値テキスト"/>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8" name="直線コネクタ 457"/>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9" name="普通建設事業費 （ うち更新整備　）最大値テキスト"/>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60" name="直線コネクタ 459"/>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159189</xdr:rowOff>
    </xdr:from>
    <xdr:to>
      <xdr:col>55</xdr:col>
      <xdr:colOff>0</xdr:colOff>
      <xdr:row>97</xdr:row>
      <xdr:rowOff>91145</xdr:rowOff>
    </xdr:to>
    <xdr:cxnSp macro="">
      <xdr:nvCxnSpPr>
        <xdr:cNvPr id="461" name="直線コネクタ 460"/>
        <xdr:cNvCxnSpPr/>
      </xdr:nvCxnSpPr>
      <xdr:spPr>
        <a:xfrm flipV="1">
          <a:off x="9639300" y="16618389"/>
          <a:ext cx="838200" cy="10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96369</xdr:rowOff>
    </xdr:from>
    <xdr:ext cx="534377" cy="259045"/>
    <xdr:sp macro="" textlink="">
      <xdr:nvSpPr>
        <xdr:cNvPr id="462" name="普通建設事業費 （ うち更新整備　）平均値テキスト"/>
        <xdr:cNvSpPr txBox="1"/>
      </xdr:nvSpPr>
      <xdr:spPr>
        <a:xfrm>
          <a:off x="10528300" y="16212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3" name="フローチャート: 判断 462"/>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13708</xdr:rowOff>
    </xdr:from>
    <xdr:to>
      <xdr:col>50</xdr:col>
      <xdr:colOff>114300</xdr:colOff>
      <xdr:row>97</xdr:row>
      <xdr:rowOff>91145</xdr:rowOff>
    </xdr:to>
    <xdr:cxnSp macro="">
      <xdr:nvCxnSpPr>
        <xdr:cNvPr id="464" name="直線コネクタ 463"/>
        <xdr:cNvCxnSpPr/>
      </xdr:nvCxnSpPr>
      <xdr:spPr>
        <a:xfrm>
          <a:off x="8750300" y="16644358"/>
          <a:ext cx="889000" cy="7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5" name="フローチャート: 判断 464"/>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159969</xdr:rowOff>
    </xdr:from>
    <xdr:ext cx="534377" cy="259045"/>
    <xdr:sp macro="" textlink="">
      <xdr:nvSpPr>
        <xdr:cNvPr id="466" name="テキスト ボックス 465"/>
        <xdr:cNvSpPr txBox="1"/>
      </xdr:nvSpPr>
      <xdr:spPr>
        <a:xfrm>
          <a:off x="9372111" y="161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13708</xdr:rowOff>
    </xdr:from>
    <xdr:to>
      <xdr:col>45</xdr:col>
      <xdr:colOff>177800</xdr:colOff>
      <xdr:row>97</xdr:row>
      <xdr:rowOff>41081</xdr:rowOff>
    </xdr:to>
    <xdr:cxnSp macro="">
      <xdr:nvCxnSpPr>
        <xdr:cNvPr id="467" name="直線コネクタ 466"/>
        <xdr:cNvCxnSpPr/>
      </xdr:nvCxnSpPr>
      <xdr:spPr>
        <a:xfrm flipV="1">
          <a:off x="7861300" y="16644358"/>
          <a:ext cx="889000" cy="2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8" name="フローチャート: 判断 467"/>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57123</xdr:rowOff>
    </xdr:from>
    <xdr:ext cx="534377" cy="259045"/>
    <xdr:sp macro="" textlink="">
      <xdr:nvSpPr>
        <xdr:cNvPr id="469" name="テキスト ボックス 468"/>
        <xdr:cNvSpPr txBox="1"/>
      </xdr:nvSpPr>
      <xdr:spPr>
        <a:xfrm>
          <a:off x="8483111" y="161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41081</xdr:rowOff>
    </xdr:from>
    <xdr:to>
      <xdr:col>41</xdr:col>
      <xdr:colOff>50800</xdr:colOff>
      <xdr:row>98</xdr:row>
      <xdr:rowOff>25400</xdr:rowOff>
    </xdr:to>
    <xdr:cxnSp macro="">
      <xdr:nvCxnSpPr>
        <xdr:cNvPr id="470" name="直線コネクタ 469"/>
        <xdr:cNvCxnSpPr/>
      </xdr:nvCxnSpPr>
      <xdr:spPr>
        <a:xfrm flipV="1">
          <a:off x="6972300" y="16671731"/>
          <a:ext cx="889000" cy="15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1" name="フローチャート: 判断 470"/>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99248</xdr:rowOff>
    </xdr:from>
    <xdr:ext cx="534377" cy="259045"/>
    <xdr:sp macro="" textlink="">
      <xdr:nvSpPr>
        <xdr:cNvPr id="472" name="テキスト ボックス 471"/>
        <xdr:cNvSpPr txBox="1"/>
      </xdr:nvSpPr>
      <xdr:spPr>
        <a:xfrm>
          <a:off x="7594111" y="1621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3" name="フローチャート: 判断 472"/>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88898</xdr:rowOff>
    </xdr:from>
    <xdr:ext cx="534377" cy="259045"/>
    <xdr:sp macro="" textlink="">
      <xdr:nvSpPr>
        <xdr:cNvPr id="474" name="テキスト ボックス 473"/>
        <xdr:cNvSpPr txBox="1"/>
      </xdr:nvSpPr>
      <xdr:spPr>
        <a:xfrm>
          <a:off x="6705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108389</xdr:rowOff>
    </xdr:from>
    <xdr:to>
      <xdr:col>55</xdr:col>
      <xdr:colOff>50800</xdr:colOff>
      <xdr:row>97</xdr:row>
      <xdr:rowOff>38539</xdr:rowOff>
    </xdr:to>
    <xdr:sp macro="" textlink="">
      <xdr:nvSpPr>
        <xdr:cNvPr id="480" name="楕円 479"/>
        <xdr:cNvSpPr/>
      </xdr:nvSpPr>
      <xdr:spPr>
        <a:xfrm>
          <a:off x="10426700" y="1656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86816</xdr:rowOff>
    </xdr:from>
    <xdr:ext cx="534377" cy="259045"/>
    <xdr:sp macro="" textlink="">
      <xdr:nvSpPr>
        <xdr:cNvPr id="481" name="普通建設事業費 （ うち更新整備　）該当値テキスト"/>
        <xdr:cNvSpPr txBox="1"/>
      </xdr:nvSpPr>
      <xdr:spPr>
        <a:xfrm>
          <a:off x="10528300" y="1654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40345</xdr:rowOff>
    </xdr:from>
    <xdr:to>
      <xdr:col>50</xdr:col>
      <xdr:colOff>165100</xdr:colOff>
      <xdr:row>97</xdr:row>
      <xdr:rowOff>141945</xdr:rowOff>
    </xdr:to>
    <xdr:sp macro="" textlink="">
      <xdr:nvSpPr>
        <xdr:cNvPr id="482" name="楕円 481"/>
        <xdr:cNvSpPr/>
      </xdr:nvSpPr>
      <xdr:spPr>
        <a:xfrm>
          <a:off x="9588500" y="1667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133072</xdr:rowOff>
    </xdr:from>
    <xdr:ext cx="534377" cy="259045"/>
    <xdr:sp macro="" textlink="">
      <xdr:nvSpPr>
        <xdr:cNvPr id="483" name="テキスト ボックス 482"/>
        <xdr:cNvSpPr txBox="1"/>
      </xdr:nvSpPr>
      <xdr:spPr>
        <a:xfrm>
          <a:off x="9372111" y="1676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134358</xdr:rowOff>
    </xdr:from>
    <xdr:to>
      <xdr:col>46</xdr:col>
      <xdr:colOff>38100</xdr:colOff>
      <xdr:row>97</xdr:row>
      <xdr:rowOff>64508</xdr:rowOff>
    </xdr:to>
    <xdr:sp macro="" textlink="">
      <xdr:nvSpPr>
        <xdr:cNvPr id="484" name="楕円 483"/>
        <xdr:cNvSpPr/>
      </xdr:nvSpPr>
      <xdr:spPr>
        <a:xfrm>
          <a:off x="8699500" y="1659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55635</xdr:rowOff>
    </xdr:from>
    <xdr:ext cx="534377" cy="259045"/>
    <xdr:sp macro="" textlink="">
      <xdr:nvSpPr>
        <xdr:cNvPr id="485" name="テキスト ボックス 484"/>
        <xdr:cNvSpPr txBox="1"/>
      </xdr:nvSpPr>
      <xdr:spPr>
        <a:xfrm>
          <a:off x="8483111" y="1668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161731</xdr:rowOff>
    </xdr:from>
    <xdr:to>
      <xdr:col>41</xdr:col>
      <xdr:colOff>101600</xdr:colOff>
      <xdr:row>97</xdr:row>
      <xdr:rowOff>91881</xdr:rowOff>
    </xdr:to>
    <xdr:sp macro="" textlink="">
      <xdr:nvSpPr>
        <xdr:cNvPr id="486" name="楕円 485"/>
        <xdr:cNvSpPr/>
      </xdr:nvSpPr>
      <xdr:spPr>
        <a:xfrm>
          <a:off x="7810500" y="1662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83008</xdr:rowOff>
    </xdr:from>
    <xdr:ext cx="534377" cy="259045"/>
    <xdr:sp macro="" textlink="">
      <xdr:nvSpPr>
        <xdr:cNvPr id="487" name="テキスト ボックス 486"/>
        <xdr:cNvSpPr txBox="1"/>
      </xdr:nvSpPr>
      <xdr:spPr>
        <a:xfrm>
          <a:off x="7594111" y="167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146050</xdr:rowOff>
    </xdr:from>
    <xdr:to>
      <xdr:col>36</xdr:col>
      <xdr:colOff>165100</xdr:colOff>
      <xdr:row>98</xdr:row>
      <xdr:rowOff>76200</xdr:rowOff>
    </xdr:to>
    <xdr:sp macro="" textlink="">
      <xdr:nvSpPr>
        <xdr:cNvPr id="488" name="楕円 487"/>
        <xdr:cNvSpPr/>
      </xdr:nvSpPr>
      <xdr:spPr>
        <a:xfrm>
          <a:off x="6921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98</xdr:row>
      <xdr:rowOff>67327</xdr:rowOff>
    </xdr:from>
    <xdr:ext cx="249299" cy="259045"/>
    <xdr:sp macro="" textlink="">
      <xdr:nvSpPr>
        <xdr:cNvPr id="489" name="テキスト ボックス 488"/>
        <xdr:cNvSpPr txBox="1"/>
      </xdr:nvSpPr>
      <xdr:spPr>
        <a:xfrm>
          <a:off x="6847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9" name="直線コネクタ 508"/>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2" name="災害復旧事業費最大値テキスト"/>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3" name="直線コネクタ 512"/>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4" name="直線コネクタ 513"/>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93712</xdr:rowOff>
    </xdr:from>
    <xdr:ext cx="534377" cy="259045"/>
    <xdr:sp macro="" textlink="">
      <xdr:nvSpPr>
        <xdr:cNvPr id="515" name="災害復旧事業費平均値テキスト"/>
        <xdr:cNvSpPr txBox="1"/>
      </xdr:nvSpPr>
      <xdr:spPr>
        <a:xfrm>
          <a:off x="16370300" y="6265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6" name="フローチャート: 判断 515"/>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7" name="直線コネクタ 516"/>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8" name="フローチャート: 判断 517"/>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20369</xdr:rowOff>
    </xdr:from>
    <xdr:ext cx="534377" cy="259045"/>
    <xdr:sp macro="" textlink="">
      <xdr:nvSpPr>
        <xdr:cNvPr id="519" name="テキスト ボックス 518"/>
        <xdr:cNvSpPr txBox="1"/>
      </xdr:nvSpPr>
      <xdr:spPr>
        <a:xfrm>
          <a:off x="15214111" y="61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0" name="直線コネクタ 519"/>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1" name="フローチャート: 判断 520"/>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20586</xdr:rowOff>
    </xdr:from>
    <xdr:ext cx="534377" cy="259045"/>
    <xdr:sp macro="" textlink="">
      <xdr:nvSpPr>
        <xdr:cNvPr id="522" name="テキスト ボックス 521"/>
        <xdr:cNvSpPr txBox="1"/>
      </xdr:nvSpPr>
      <xdr:spPr>
        <a:xfrm>
          <a:off x="14325111" y="619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3" name="直線コネクタ 522"/>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4" name="フローチャート: 判断 523"/>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30599</xdr:rowOff>
    </xdr:from>
    <xdr:ext cx="534377" cy="259045"/>
    <xdr:sp macro="" textlink="">
      <xdr:nvSpPr>
        <xdr:cNvPr id="525" name="テキスト ボックス 524"/>
        <xdr:cNvSpPr txBox="1"/>
      </xdr:nvSpPr>
      <xdr:spPr>
        <a:xfrm>
          <a:off x="13436111" y="62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6" name="フローチャート: 判断 525"/>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19078</xdr:rowOff>
    </xdr:from>
    <xdr:ext cx="534377" cy="259045"/>
    <xdr:sp macro="" textlink="">
      <xdr:nvSpPr>
        <xdr:cNvPr id="527" name="テキスト ボックス 526"/>
        <xdr:cNvSpPr txBox="1"/>
      </xdr:nvSpPr>
      <xdr:spPr>
        <a:xfrm>
          <a:off x="12547111" y="6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3" name="楕円 532"/>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60977</xdr:rowOff>
    </xdr:from>
    <xdr:ext cx="249299" cy="259045"/>
    <xdr:sp macro="" textlink="">
      <xdr:nvSpPr>
        <xdr:cNvPr id="534" name="災害復旧事業費該当値テキスト"/>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5" name="楕円 534"/>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6" name="テキスト ボックス 535"/>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7" name="楕円 536"/>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8" name="テキスト ボックス 537"/>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9" name="楕円 538"/>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0" name="テキスト ボックス 539"/>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1" name="楕円 540"/>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2" name="テキスト ボックス 541"/>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3" name="直線コネクタ 612"/>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4" name="公債費最小値テキスト"/>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5" name="直線コネクタ 614"/>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6" name="公債費最大値テキスト"/>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7" name="直線コネクタ 616"/>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86953</xdr:rowOff>
    </xdr:from>
    <xdr:to>
      <xdr:col>85</xdr:col>
      <xdr:colOff>127000</xdr:colOff>
      <xdr:row>77</xdr:row>
      <xdr:rowOff>94473</xdr:rowOff>
    </xdr:to>
    <xdr:cxnSp macro="">
      <xdr:nvCxnSpPr>
        <xdr:cNvPr id="618" name="直線コネクタ 617"/>
        <xdr:cNvCxnSpPr/>
      </xdr:nvCxnSpPr>
      <xdr:spPr>
        <a:xfrm flipV="1">
          <a:off x="15481300" y="13288603"/>
          <a:ext cx="838200" cy="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122800</xdr:rowOff>
    </xdr:from>
    <xdr:ext cx="534377" cy="259045"/>
    <xdr:sp macro="" textlink="">
      <xdr:nvSpPr>
        <xdr:cNvPr id="619" name="公債費平均値テキスト"/>
        <xdr:cNvSpPr txBox="1"/>
      </xdr:nvSpPr>
      <xdr:spPr>
        <a:xfrm>
          <a:off x="16370300" y="12981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20" name="フローチャート: 判断 619"/>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93176</xdr:rowOff>
    </xdr:from>
    <xdr:to>
      <xdr:col>81</xdr:col>
      <xdr:colOff>50800</xdr:colOff>
      <xdr:row>77</xdr:row>
      <xdr:rowOff>94473</xdr:rowOff>
    </xdr:to>
    <xdr:cxnSp macro="">
      <xdr:nvCxnSpPr>
        <xdr:cNvPr id="621" name="直線コネクタ 620"/>
        <xdr:cNvCxnSpPr/>
      </xdr:nvCxnSpPr>
      <xdr:spPr>
        <a:xfrm>
          <a:off x="14592300" y="13294826"/>
          <a:ext cx="889000" cy="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2" name="フローチャート: 判断 621"/>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51054</xdr:rowOff>
    </xdr:from>
    <xdr:ext cx="534377" cy="259045"/>
    <xdr:sp macro="" textlink="">
      <xdr:nvSpPr>
        <xdr:cNvPr id="623" name="テキスト ボックス 622"/>
        <xdr:cNvSpPr txBox="1"/>
      </xdr:nvSpPr>
      <xdr:spPr>
        <a:xfrm>
          <a:off x="15214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90894</xdr:rowOff>
    </xdr:from>
    <xdr:to>
      <xdr:col>76</xdr:col>
      <xdr:colOff>114300</xdr:colOff>
      <xdr:row>77</xdr:row>
      <xdr:rowOff>93176</xdr:rowOff>
    </xdr:to>
    <xdr:cxnSp macro="">
      <xdr:nvCxnSpPr>
        <xdr:cNvPr id="624" name="直線コネクタ 623"/>
        <xdr:cNvCxnSpPr/>
      </xdr:nvCxnSpPr>
      <xdr:spPr>
        <a:xfrm>
          <a:off x="13703300" y="13292544"/>
          <a:ext cx="889000" cy="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5" name="フローチャート: 判断 624"/>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35550</xdr:rowOff>
    </xdr:from>
    <xdr:ext cx="534377" cy="259045"/>
    <xdr:sp macro="" textlink="">
      <xdr:nvSpPr>
        <xdr:cNvPr id="626" name="テキスト ボックス 625"/>
        <xdr:cNvSpPr txBox="1"/>
      </xdr:nvSpPr>
      <xdr:spPr>
        <a:xfrm>
          <a:off x="14325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90894</xdr:rowOff>
    </xdr:from>
    <xdr:to>
      <xdr:col>71</xdr:col>
      <xdr:colOff>177800</xdr:colOff>
      <xdr:row>77</xdr:row>
      <xdr:rowOff>93103</xdr:rowOff>
    </xdr:to>
    <xdr:cxnSp macro="">
      <xdr:nvCxnSpPr>
        <xdr:cNvPr id="627" name="直線コネクタ 626"/>
        <xdr:cNvCxnSpPr/>
      </xdr:nvCxnSpPr>
      <xdr:spPr>
        <a:xfrm flipV="1">
          <a:off x="12814300" y="13292544"/>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8" name="フローチャート: 判断 627"/>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34758</xdr:rowOff>
    </xdr:from>
    <xdr:ext cx="534377" cy="259045"/>
    <xdr:sp macro="" textlink="">
      <xdr:nvSpPr>
        <xdr:cNvPr id="629" name="テキスト ボックス 628"/>
        <xdr:cNvSpPr txBox="1"/>
      </xdr:nvSpPr>
      <xdr:spPr>
        <a:xfrm>
          <a:off x="13436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30" name="フローチャート: 判断 629"/>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49581</xdr:rowOff>
    </xdr:from>
    <xdr:ext cx="534377" cy="259045"/>
    <xdr:sp macro="" textlink="">
      <xdr:nvSpPr>
        <xdr:cNvPr id="631" name="テキスト ボックス 630"/>
        <xdr:cNvSpPr txBox="1"/>
      </xdr:nvSpPr>
      <xdr:spPr>
        <a:xfrm>
          <a:off x="12547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36153</xdr:rowOff>
    </xdr:from>
    <xdr:to>
      <xdr:col>85</xdr:col>
      <xdr:colOff>177800</xdr:colOff>
      <xdr:row>77</xdr:row>
      <xdr:rowOff>137753</xdr:rowOff>
    </xdr:to>
    <xdr:sp macro="" textlink="">
      <xdr:nvSpPr>
        <xdr:cNvPr id="637" name="楕円 636"/>
        <xdr:cNvSpPr/>
      </xdr:nvSpPr>
      <xdr:spPr>
        <a:xfrm>
          <a:off x="16268700" y="1323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14580</xdr:rowOff>
    </xdr:from>
    <xdr:ext cx="534377" cy="259045"/>
    <xdr:sp macro="" textlink="">
      <xdr:nvSpPr>
        <xdr:cNvPr id="638" name="公債費該当値テキスト"/>
        <xdr:cNvSpPr txBox="1"/>
      </xdr:nvSpPr>
      <xdr:spPr>
        <a:xfrm>
          <a:off x="16370300" y="1321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43673</xdr:rowOff>
    </xdr:from>
    <xdr:to>
      <xdr:col>81</xdr:col>
      <xdr:colOff>101600</xdr:colOff>
      <xdr:row>77</xdr:row>
      <xdr:rowOff>145273</xdr:rowOff>
    </xdr:to>
    <xdr:sp macro="" textlink="">
      <xdr:nvSpPr>
        <xdr:cNvPr id="639" name="楕円 638"/>
        <xdr:cNvSpPr/>
      </xdr:nvSpPr>
      <xdr:spPr>
        <a:xfrm>
          <a:off x="15430500" y="1324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136400</xdr:rowOff>
    </xdr:from>
    <xdr:ext cx="534377" cy="259045"/>
    <xdr:sp macro="" textlink="">
      <xdr:nvSpPr>
        <xdr:cNvPr id="640" name="テキスト ボックス 639"/>
        <xdr:cNvSpPr txBox="1"/>
      </xdr:nvSpPr>
      <xdr:spPr>
        <a:xfrm>
          <a:off x="15214111" y="1333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42376</xdr:rowOff>
    </xdr:from>
    <xdr:to>
      <xdr:col>76</xdr:col>
      <xdr:colOff>165100</xdr:colOff>
      <xdr:row>77</xdr:row>
      <xdr:rowOff>143976</xdr:rowOff>
    </xdr:to>
    <xdr:sp macro="" textlink="">
      <xdr:nvSpPr>
        <xdr:cNvPr id="641" name="楕円 640"/>
        <xdr:cNvSpPr/>
      </xdr:nvSpPr>
      <xdr:spPr>
        <a:xfrm>
          <a:off x="14541500" y="1324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135103</xdr:rowOff>
    </xdr:from>
    <xdr:ext cx="534377" cy="259045"/>
    <xdr:sp macro="" textlink="">
      <xdr:nvSpPr>
        <xdr:cNvPr id="642" name="テキスト ボックス 641"/>
        <xdr:cNvSpPr txBox="1"/>
      </xdr:nvSpPr>
      <xdr:spPr>
        <a:xfrm>
          <a:off x="14325111" y="1333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40094</xdr:rowOff>
    </xdr:from>
    <xdr:to>
      <xdr:col>72</xdr:col>
      <xdr:colOff>38100</xdr:colOff>
      <xdr:row>77</xdr:row>
      <xdr:rowOff>141694</xdr:rowOff>
    </xdr:to>
    <xdr:sp macro="" textlink="">
      <xdr:nvSpPr>
        <xdr:cNvPr id="643" name="楕円 642"/>
        <xdr:cNvSpPr/>
      </xdr:nvSpPr>
      <xdr:spPr>
        <a:xfrm>
          <a:off x="13652500" y="1324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132821</xdr:rowOff>
    </xdr:from>
    <xdr:ext cx="534377" cy="259045"/>
    <xdr:sp macro="" textlink="">
      <xdr:nvSpPr>
        <xdr:cNvPr id="644" name="テキスト ボックス 643"/>
        <xdr:cNvSpPr txBox="1"/>
      </xdr:nvSpPr>
      <xdr:spPr>
        <a:xfrm>
          <a:off x="13436111" y="1333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42303</xdr:rowOff>
    </xdr:from>
    <xdr:to>
      <xdr:col>67</xdr:col>
      <xdr:colOff>101600</xdr:colOff>
      <xdr:row>77</xdr:row>
      <xdr:rowOff>143903</xdr:rowOff>
    </xdr:to>
    <xdr:sp macro="" textlink="">
      <xdr:nvSpPr>
        <xdr:cNvPr id="645" name="楕円 644"/>
        <xdr:cNvSpPr/>
      </xdr:nvSpPr>
      <xdr:spPr>
        <a:xfrm>
          <a:off x="12763500" y="1324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135030</xdr:rowOff>
    </xdr:from>
    <xdr:ext cx="534377" cy="259045"/>
    <xdr:sp macro="" textlink="">
      <xdr:nvSpPr>
        <xdr:cNvPr id="646" name="テキスト ボックス 645"/>
        <xdr:cNvSpPr txBox="1"/>
      </xdr:nvSpPr>
      <xdr:spPr>
        <a:xfrm>
          <a:off x="12547111" y="1333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2" name="直線コネクタ 671"/>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3" name="積立金最小値テキスト"/>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4" name="直線コネクタ 673"/>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5" name="積立金最大値テキスト"/>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6" name="直線コネクタ 675"/>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94866</xdr:rowOff>
    </xdr:from>
    <xdr:to>
      <xdr:col>85</xdr:col>
      <xdr:colOff>127000</xdr:colOff>
      <xdr:row>99</xdr:row>
      <xdr:rowOff>96628</xdr:rowOff>
    </xdr:to>
    <xdr:cxnSp macro="">
      <xdr:nvCxnSpPr>
        <xdr:cNvPr id="677" name="直線コネクタ 676"/>
        <xdr:cNvCxnSpPr/>
      </xdr:nvCxnSpPr>
      <xdr:spPr>
        <a:xfrm flipV="1">
          <a:off x="15481300" y="17068416"/>
          <a:ext cx="838200" cy="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73728</xdr:rowOff>
    </xdr:from>
    <xdr:ext cx="534377" cy="259045"/>
    <xdr:sp macro="" textlink="">
      <xdr:nvSpPr>
        <xdr:cNvPr id="678" name="積立金平均値テキスト"/>
        <xdr:cNvSpPr txBox="1"/>
      </xdr:nvSpPr>
      <xdr:spPr>
        <a:xfrm>
          <a:off x="16370300" y="167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9" name="フローチャート: 判断 678"/>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96628</xdr:rowOff>
    </xdr:from>
    <xdr:to>
      <xdr:col>81</xdr:col>
      <xdr:colOff>50800</xdr:colOff>
      <xdr:row>99</xdr:row>
      <xdr:rowOff>97552</xdr:rowOff>
    </xdr:to>
    <xdr:cxnSp macro="">
      <xdr:nvCxnSpPr>
        <xdr:cNvPr id="680" name="直線コネクタ 679"/>
        <xdr:cNvCxnSpPr/>
      </xdr:nvCxnSpPr>
      <xdr:spPr>
        <a:xfrm flipV="1">
          <a:off x="14592300" y="17070178"/>
          <a:ext cx="889000" cy="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1" name="フローチャート: 判断 680"/>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5700</xdr:rowOff>
    </xdr:from>
    <xdr:ext cx="534377" cy="259045"/>
    <xdr:sp macro="" textlink="">
      <xdr:nvSpPr>
        <xdr:cNvPr id="682" name="テキスト ボックス 681"/>
        <xdr:cNvSpPr txBox="1"/>
      </xdr:nvSpPr>
      <xdr:spPr>
        <a:xfrm>
          <a:off x="15214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97552</xdr:rowOff>
    </xdr:from>
    <xdr:to>
      <xdr:col>76</xdr:col>
      <xdr:colOff>114300</xdr:colOff>
      <xdr:row>99</xdr:row>
      <xdr:rowOff>97918</xdr:rowOff>
    </xdr:to>
    <xdr:cxnSp macro="">
      <xdr:nvCxnSpPr>
        <xdr:cNvPr id="683" name="直線コネクタ 682"/>
        <xdr:cNvCxnSpPr/>
      </xdr:nvCxnSpPr>
      <xdr:spPr>
        <a:xfrm flipV="1">
          <a:off x="13703300" y="17071102"/>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4" name="フローチャート: 判断 683"/>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6332</xdr:rowOff>
    </xdr:from>
    <xdr:ext cx="534377" cy="259045"/>
    <xdr:sp macro="" textlink="">
      <xdr:nvSpPr>
        <xdr:cNvPr id="685" name="テキスト ボックス 684"/>
        <xdr:cNvSpPr txBox="1"/>
      </xdr:nvSpPr>
      <xdr:spPr>
        <a:xfrm>
          <a:off x="14325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97644</xdr:rowOff>
    </xdr:from>
    <xdr:to>
      <xdr:col>71</xdr:col>
      <xdr:colOff>177800</xdr:colOff>
      <xdr:row>99</xdr:row>
      <xdr:rowOff>97918</xdr:rowOff>
    </xdr:to>
    <xdr:cxnSp macro="">
      <xdr:nvCxnSpPr>
        <xdr:cNvPr id="686" name="直線コネクタ 685"/>
        <xdr:cNvCxnSpPr/>
      </xdr:nvCxnSpPr>
      <xdr:spPr>
        <a:xfrm>
          <a:off x="12814300" y="17071194"/>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7" name="フローチャート: 判断 686"/>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159864</xdr:rowOff>
    </xdr:from>
    <xdr:ext cx="534377" cy="259045"/>
    <xdr:sp macro="" textlink="">
      <xdr:nvSpPr>
        <xdr:cNvPr id="688" name="テキスト ボックス 687"/>
        <xdr:cNvSpPr txBox="1"/>
      </xdr:nvSpPr>
      <xdr:spPr>
        <a:xfrm>
          <a:off x="13436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9" name="フローチャート: 判断 688"/>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4376</xdr:rowOff>
    </xdr:from>
    <xdr:ext cx="534377" cy="259045"/>
    <xdr:sp macro="" textlink="">
      <xdr:nvSpPr>
        <xdr:cNvPr id="690" name="テキスト ボックス 689"/>
        <xdr:cNvSpPr txBox="1"/>
      </xdr:nvSpPr>
      <xdr:spPr>
        <a:xfrm>
          <a:off x="12547111" y="166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44066</xdr:rowOff>
    </xdr:from>
    <xdr:to>
      <xdr:col>85</xdr:col>
      <xdr:colOff>177800</xdr:colOff>
      <xdr:row>99</xdr:row>
      <xdr:rowOff>145666</xdr:rowOff>
    </xdr:to>
    <xdr:sp macro="" textlink="">
      <xdr:nvSpPr>
        <xdr:cNvPr id="696" name="楕円 695"/>
        <xdr:cNvSpPr/>
      </xdr:nvSpPr>
      <xdr:spPr>
        <a:xfrm>
          <a:off x="16268700" y="170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130443</xdr:rowOff>
    </xdr:from>
    <xdr:ext cx="469744" cy="259045"/>
    <xdr:sp macro="" textlink="">
      <xdr:nvSpPr>
        <xdr:cNvPr id="697" name="積立金該当値テキスト"/>
        <xdr:cNvSpPr txBox="1"/>
      </xdr:nvSpPr>
      <xdr:spPr>
        <a:xfrm>
          <a:off x="16370300" y="1693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45828</xdr:rowOff>
    </xdr:from>
    <xdr:to>
      <xdr:col>81</xdr:col>
      <xdr:colOff>101600</xdr:colOff>
      <xdr:row>99</xdr:row>
      <xdr:rowOff>147428</xdr:rowOff>
    </xdr:to>
    <xdr:sp macro="" textlink="">
      <xdr:nvSpPr>
        <xdr:cNvPr id="698" name="楕円 697"/>
        <xdr:cNvSpPr/>
      </xdr:nvSpPr>
      <xdr:spPr>
        <a:xfrm>
          <a:off x="15430500" y="1701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138555</xdr:rowOff>
    </xdr:from>
    <xdr:ext cx="378565" cy="259045"/>
    <xdr:sp macro="" textlink="">
      <xdr:nvSpPr>
        <xdr:cNvPr id="699" name="テキスト ボックス 698"/>
        <xdr:cNvSpPr txBox="1"/>
      </xdr:nvSpPr>
      <xdr:spPr>
        <a:xfrm>
          <a:off x="15292017" y="17112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46752</xdr:rowOff>
    </xdr:from>
    <xdr:to>
      <xdr:col>76</xdr:col>
      <xdr:colOff>165100</xdr:colOff>
      <xdr:row>99</xdr:row>
      <xdr:rowOff>148352</xdr:rowOff>
    </xdr:to>
    <xdr:sp macro="" textlink="">
      <xdr:nvSpPr>
        <xdr:cNvPr id="700" name="楕円 699"/>
        <xdr:cNvSpPr/>
      </xdr:nvSpPr>
      <xdr:spPr>
        <a:xfrm>
          <a:off x="14541500" y="1702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139479</xdr:rowOff>
    </xdr:from>
    <xdr:ext cx="378565" cy="259045"/>
    <xdr:sp macro="" textlink="">
      <xdr:nvSpPr>
        <xdr:cNvPr id="701" name="テキスト ボックス 700"/>
        <xdr:cNvSpPr txBox="1"/>
      </xdr:nvSpPr>
      <xdr:spPr>
        <a:xfrm>
          <a:off x="14403017" y="17113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47118</xdr:rowOff>
    </xdr:from>
    <xdr:to>
      <xdr:col>72</xdr:col>
      <xdr:colOff>38100</xdr:colOff>
      <xdr:row>99</xdr:row>
      <xdr:rowOff>148718</xdr:rowOff>
    </xdr:to>
    <xdr:sp macro="" textlink="">
      <xdr:nvSpPr>
        <xdr:cNvPr id="702" name="楕円 701"/>
        <xdr:cNvSpPr/>
      </xdr:nvSpPr>
      <xdr:spPr>
        <a:xfrm>
          <a:off x="13652500" y="1702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139845</xdr:rowOff>
    </xdr:from>
    <xdr:ext cx="378565" cy="259045"/>
    <xdr:sp macro="" textlink="">
      <xdr:nvSpPr>
        <xdr:cNvPr id="703" name="テキスト ボックス 702"/>
        <xdr:cNvSpPr txBox="1"/>
      </xdr:nvSpPr>
      <xdr:spPr>
        <a:xfrm>
          <a:off x="13514017" y="17113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46844</xdr:rowOff>
    </xdr:from>
    <xdr:to>
      <xdr:col>67</xdr:col>
      <xdr:colOff>101600</xdr:colOff>
      <xdr:row>99</xdr:row>
      <xdr:rowOff>148444</xdr:rowOff>
    </xdr:to>
    <xdr:sp macro="" textlink="">
      <xdr:nvSpPr>
        <xdr:cNvPr id="704" name="楕円 703"/>
        <xdr:cNvSpPr/>
      </xdr:nvSpPr>
      <xdr:spPr>
        <a:xfrm>
          <a:off x="12763500" y="1702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139571</xdr:rowOff>
    </xdr:from>
    <xdr:ext cx="378565" cy="259045"/>
    <xdr:sp macro="" textlink="">
      <xdr:nvSpPr>
        <xdr:cNvPr id="705" name="テキスト ボックス 704"/>
        <xdr:cNvSpPr txBox="1"/>
      </xdr:nvSpPr>
      <xdr:spPr>
        <a:xfrm>
          <a:off x="12625017" y="17113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7" name="直線コネクタ 726"/>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30" name="投資及び出資金最大値テキスト"/>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1" name="直線コネクタ 730"/>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3" name="投資及び出資金平均値テキスト"/>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4" name="フローチャート: 判断 733"/>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6" name="フローチャート: 判断 735"/>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37" name="テキスト ボックス 736"/>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9" name="フローチャート: 判断 738"/>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40" name="テキスト ボックス 739"/>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2" name="フローチャート: 判断 741"/>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3" name="テキスト ボックス 742"/>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4" name="フローチャート: 判断 743"/>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160301</xdr:rowOff>
    </xdr:from>
    <xdr:ext cx="469744" cy="259045"/>
    <xdr:sp macro="" textlink="">
      <xdr:nvSpPr>
        <xdr:cNvPr id="745" name="テキスト ボックス 744"/>
        <xdr:cNvSpPr txBox="1"/>
      </xdr:nvSpPr>
      <xdr:spPr>
        <a:xfrm>
          <a:off x="18421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4" name="直線コネクタ 783"/>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7" name="貸付金最大値テキスト"/>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8" name="直線コネクタ 787"/>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121035</xdr:rowOff>
    </xdr:from>
    <xdr:ext cx="469744" cy="259045"/>
    <xdr:sp macro="" textlink="">
      <xdr:nvSpPr>
        <xdr:cNvPr id="790" name="貸付金平均値テキスト"/>
        <xdr:cNvSpPr txBox="1"/>
      </xdr:nvSpPr>
      <xdr:spPr>
        <a:xfrm>
          <a:off x="22212300" y="989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1" name="フローチャート: 判断 790"/>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2" name="直線コネクタ 79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3" name="フローチャート: 判断 792"/>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49045</xdr:rowOff>
    </xdr:from>
    <xdr:ext cx="469744" cy="259045"/>
    <xdr:sp macro="" textlink="">
      <xdr:nvSpPr>
        <xdr:cNvPr id="794" name="テキスト ボックス 793"/>
        <xdr:cNvSpPr txBox="1"/>
      </xdr:nvSpPr>
      <xdr:spPr>
        <a:xfrm>
          <a:off x="21088428" y="982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5" name="直線コネクタ 79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6" name="フローチャート: 判断 795"/>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68095</xdr:rowOff>
    </xdr:from>
    <xdr:ext cx="469744" cy="259045"/>
    <xdr:sp macro="" textlink="">
      <xdr:nvSpPr>
        <xdr:cNvPr id="797" name="テキスト ボックス 796"/>
        <xdr:cNvSpPr txBox="1"/>
      </xdr:nvSpPr>
      <xdr:spPr>
        <a:xfrm>
          <a:off x="20199428" y="98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9" name="フローチャート: 判断 798"/>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67715</xdr:rowOff>
    </xdr:from>
    <xdr:ext cx="469744" cy="259045"/>
    <xdr:sp macro="" textlink="">
      <xdr:nvSpPr>
        <xdr:cNvPr id="800" name="テキスト ボックス 799"/>
        <xdr:cNvSpPr txBox="1"/>
      </xdr:nvSpPr>
      <xdr:spPr>
        <a:xfrm>
          <a:off x="19310428" y="98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1" name="フローチャート: 判断 800"/>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62666</xdr:rowOff>
    </xdr:from>
    <xdr:ext cx="469744" cy="259045"/>
    <xdr:sp macro="" textlink="">
      <xdr:nvSpPr>
        <xdr:cNvPr id="802" name="テキスト ボックス 801"/>
        <xdr:cNvSpPr txBox="1"/>
      </xdr:nvSpPr>
      <xdr:spPr>
        <a:xfrm>
          <a:off x="18421428" y="98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9"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4" name="直線コネクタ 843"/>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5" name="繰出金最小値テキスト"/>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6" name="直線コネクタ 845"/>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7" name="繰出金最大値テキスト"/>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8" name="直線コネクタ 847"/>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61306</xdr:rowOff>
    </xdr:from>
    <xdr:to>
      <xdr:col>116</xdr:col>
      <xdr:colOff>63500</xdr:colOff>
      <xdr:row>77</xdr:row>
      <xdr:rowOff>119338</xdr:rowOff>
    </xdr:to>
    <xdr:cxnSp macro="">
      <xdr:nvCxnSpPr>
        <xdr:cNvPr id="849" name="直線コネクタ 848"/>
        <xdr:cNvCxnSpPr/>
      </xdr:nvCxnSpPr>
      <xdr:spPr>
        <a:xfrm flipV="1">
          <a:off x="21323300" y="13262956"/>
          <a:ext cx="838200" cy="5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7045</xdr:rowOff>
    </xdr:from>
    <xdr:ext cx="534377" cy="259045"/>
    <xdr:sp macro="" textlink="">
      <xdr:nvSpPr>
        <xdr:cNvPr id="850" name="繰出金平均値テキスト"/>
        <xdr:cNvSpPr txBox="1"/>
      </xdr:nvSpPr>
      <xdr:spPr>
        <a:xfrm>
          <a:off x="22212300" y="12865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1" name="フローチャート: 判断 850"/>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99320</xdr:rowOff>
    </xdr:from>
    <xdr:to>
      <xdr:col>111</xdr:col>
      <xdr:colOff>177800</xdr:colOff>
      <xdr:row>77</xdr:row>
      <xdr:rowOff>119338</xdr:rowOff>
    </xdr:to>
    <xdr:cxnSp macro="">
      <xdr:nvCxnSpPr>
        <xdr:cNvPr id="852" name="直線コネクタ 851"/>
        <xdr:cNvCxnSpPr/>
      </xdr:nvCxnSpPr>
      <xdr:spPr>
        <a:xfrm>
          <a:off x="20434300" y="13300970"/>
          <a:ext cx="889000" cy="2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3" name="フローチャート: 判断 852"/>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80546</xdr:rowOff>
    </xdr:from>
    <xdr:ext cx="534377" cy="259045"/>
    <xdr:sp macro="" textlink="">
      <xdr:nvSpPr>
        <xdr:cNvPr id="854" name="テキスト ボックス 853"/>
        <xdr:cNvSpPr txBox="1"/>
      </xdr:nvSpPr>
      <xdr:spPr>
        <a:xfrm>
          <a:off x="21056111" y="1276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99320</xdr:rowOff>
    </xdr:from>
    <xdr:to>
      <xdr:col>107</xdr:col>
      <xdr:colOff>50800</xdr:colOff>
      <xdr:row>78</xdr:row>
      <xdr:rowOff>24273</xdr:rowOff>
    </xdr:to>
    <xdr:cxnSp macro="">
      <xdr:nvCxnSpPr>
        <xdr:cNvPr id="855" name="直線コネクタ 854"/>
        <xdr:cNvCxnSpPr/>
      </xdr:nvCxnSpPr>
      <xdr:spPr>
        <a:xfrm flipV="1">
          <a:off x="19545300" y="13300970"/>
          <a:ext cx="889000" cy="9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6" name="フローチャート: 判断 855"/>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122592</xdr:rowOff>
    </xdr:from>
    <xdr:ext cx="534377" cy="259045"/>
    <xdr:sp macro="" textlink="">
      <xdr:nvSpPr>
        <xdr:cNvPr id="857" name="テキスト ボックス 856"/>
        <xdr:cNvSpPr txBox="1"/>
      </xdr:nvSpPr>
      <xdr:spPr>
        <a:xfrm>
          <a:off x="20167111" y="1280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24273</xdr:rowOff>
    </xdr:from>
    <xdr:to>
      <xdr:col>102</xdr:col>
      <xdr:colOff>114300</xdr:colOff>
      <xdr:row>78</xdr:row>
      <xdr:rowOff>92494</xdr:rowOff>
    </xdr:to>
    <xdr:cxnSp macro="">
      <xdr:nvCxnSpPr>
        <xdr:cNvPr id="858" name="直線コネクタ 857"/>
        <xdr:cNvCxnSpPr/>
      </xdr:nvCxnSpPr>
      <xdr:spPr>
        <a:xfrm flipV="1">
          <a:off x="18656300" y="13397373"/>
          <a:ext cx="889000" cy="6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9" name="フローチャート: 判断 858"/>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133810</xdr:rowOff>
    </xdr:from>
    <xdr:ext cx="534377" cy="259045"/>
    <xdr:sp macro="" textlink="">
      <xdr:nvSpPr>
        <xdr:cNvPr id="860" name="テキスト ボックス 859"/>
        <xdr:cNvSpPr txBox="1"/>
      </xdr:nvSpPr>
      <xdr:spPr>
        <a:xfrm>
          <a:off x="19278111" y="128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1" name="フローチャート: 判断 860"/>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114509</xdr:rowOff>
    </xdr:from>
    <xdr:ext cx="534377" cy="259045"/>
    <xdr:sp macro="" textlink="">
      <xdr:nvSpPr>
        <xdr:cNvPr id="862" name="テキスト ボックス 861"/>
        <xdr:cNvSpPr txBox="1"/>
      </xdr:nvSpPr>
      <xdr:spPr>
        <a:xfrm>
          <a:off x="18389111" y="1280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10506</xdr:rowOff>
    </xdr:from>
    <xdr:to>
      <xdr:col>116</xdr:col>
      <xdr:colOff>114300</xdr:colOff>
      <xdr:row>77</xdr:row>
      <xdr:rowOff>112106</xdr:rowOff>
    </xdr:to>
    <xdr:sp macro="" textlink="">
      <xdr:nvSpPr>
        <xdr:cNvPr id="868" name="楕円 867"/>
        <xdr:cNvSpPr/>
      </xdr:nvSpPr>
      <xdr:spPr>
        <a:xfrm>
          <a:off x="22110700" y="1321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160383</xdr:rowOff>
    </xdr:from>
    <xdr:ext cx="534377" cy="259045"/>
    <xdr:sp macro="" textlink="">
      <xdr:nvSpPr>
        <xdr:cNvPr id="869" name="繰出金該当値テキスト"/>
        <xdr:cNvSpPr txBox="1"/>
      </xdr:nvSpPr>
      <xdr:spPr>
        <a:xfrm>
          <a:off x="22212300" y="1319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68538</xdr:rowOff>
    </xdr:from>
    <xdr:to>
      <xdr:col>112</xdr:col>
      <xdr:colOff>38100</xdr:colOff>
      <xdr:row>77</xdr:row>
      <xdr:rowOff>170138</xdr:rowOff>
    </xdr:to>
    <xdr:sp macro="" textlink="">
      <xdr:nvSpPr>
        <xdr:cNvPr id="870" name="楕円 869"/>
        <xdr:cNvSpPr/>
      </xdr:nvSpPr>
      <xdr:spPr>
        <a:xfrm>
          <a:off x="21272500" y="1327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161265</xdr:rowOff>
    </xdr:from>
    <xdr:ext cx="534377" cy="259045"/>
    <xdr:sp macro="" textlink="">
      <xdr:nvSpPr>
        <xdr:cNvPr id="871" name="テキスト ボックス 870"/>
        <xdr:cNvSpPr txBox="1"/>
      </xdr:nvSpPr>
      <xdr:spPr>
        <a:xfrm>
          <a:off x="21056111" y="133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48520</xdr:rowOff>
    </xdr:from>
    <xdr:to>
      <xdr:col>107</xdr:col>
      <xdr:colOff>101600</xdr:colOff>
      <xdr:row>77</xdr:row>
      <xdr:rowOff>150120</xdr:rowOff>
    </xdr:to>
    <xdr:sp macro="" textlink="">
      <xdr:nvSpPr>
        <xdr:cNvPr id="872" name="楕円 871"/>
        <xdr:cNvSpPr/>
      </xdr:nvSpPr>
      <xdr:spPr>
        <a:xfrm>
          <a:off x="20383500" y="1325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141247</xdr:rowOff>
    </xdr:from>
    <xdr:ext cx="534377" cy="259045"/>
    <xdr:sp macro="" textlink="">
      <xdr:nvSpPr>
        <xdr:cNvPr id="873" name="テキスト ボックス 872"/>
        <xdr:cNvSpPr txBox="1"/>
      </xdr:nvSpPr>
      <xdr:spPr>
        <a:xfrm>
          <a:off x="20167111" y="1334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144923</xdr:rowOff>
    </xdr:from>
    <xdr:to>
      <xdr:col>102</xdr:col>
      <xdr:colOff>165100</xdr:colOff>
      <xdr:row>78</xdr:row>
      <xdr:rowOff>75073</xdr:rowOff>
    </xdr:to>
    <xdr:sp macro="" textlink="">
      <xdr:nvSpPr>
        <xdr:cNvPr id="874" name="楕円 873"/>
        <xdr:cNvSpPr/>
      </xdr:nvSpPr>
      <xdr:spPr>
        <a:xfrm>
          <a:off x="19494500" y="1334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66200</xdr:rowOff>
    </xdr:from>
    <xdr:ext cx="534377" cy="259045"/>
    <xdr:sp macro="" textlink="">
      <xdr:nvSpPr>
        <xdr:cNvPr id="875" name="テキスト ボックス 874"/>
        <xdr:cNvSpPr txBox="1"/>
      </xdr:nvSpPr>
      <xdr:spPr>
        <a:xfrm>
          <a:off x="19278111" y="134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41694</xdr:rowOff>
    </xdr:from>
    <xdr:to>
      <xdr:col>98</xdr:col>
      <xdr:colOff>38100</xdr:colOff>
      <xdr:row>78</xdr:row>
      <xdr:rowOff>143294</xdr:rowOff>
    </xdr:to>
    <xdr:sp macro="" textlink="">
      <xdr:nvSpPr>
        <xdr:cNvPr id="876" name="楕円 875"/>
        <xdr:cNvSpPr/>
      </xdr:nvSpPr>
      <xdr:spPr>
        <a:xfrm>
          <a:off x="18605500" y="1341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134421</xdr:rowOff>
    </xdr:from>
    <xdr:ext cx="534377" cy="259045"/>
    <xdr:sp macro="" textlink="">
      <xdr:nvSpPr>
        <xdr:cNvPr id="877" name="テキスト ボックス 876"/>
        <xdr:cNvSpPr txBox="1"/>
      </xdr:nvSpPr>
      <xdr:spPr>
        <a:xfrm>
          <a:off x="18389111" y="1350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５８１，９６３円となっている。性質別では概ね類似団体平均を下回っており、特に補助費等や普通建設事業費は類似団体より大幅に低く、これは、普通建設費の抑制や各種補助金の見直しによるものである。他方、人件費は類似団体の平均と同程度となっており、近年の職員の採用等により上昇傾向にあるため、新規採用の凍結や職員の配置について、見直しを進め、削減を図っていき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奈良県安堵町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7,268
7,055
4.31
4,385,905
4,229,708
146,532
2,386,705
2,920,739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14541</xdr:rowOff>
    </xdr:from>
    <xdr:to>
      <xdr:col>24</xdr:col>
      <xdr:colOff>63500</xdr:colOff>
      <xdr:row>35</xdr:row>
      <xdr:rowOff>143891</xdr:rowOff>
    </xdr:to>
    <xdr:cxnSp macro="">
      <xdr:nvCxnSpPr>
        <xdr:cNvPr id="61" name="直線コネクタ 60"/>
        <xdr:cNvCxnSpPr/>
      </xdr:nvCxnSpPr>
      <xdr:spPr>
        <a:xfrm>
          <a:off x="3797300" y="6015291"/>
          <a:ext cx="838200" cy="12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71772</xdr:rowOff>
    </xdr:from>
    <xdr:ext cx="469744" cy="259045"/>
    <xdr:sp macro="" textlink="">
      <xdr:nvSpPr>
        <xdr:cNvPr id="62" name="議会費平均値テキスト"/>
        <xdr:cNvSpPr txBox="1"/>
      </xdr:nvSpPr>
      <xdr:spPr>
        <a:xfrm>
          <a:off x="4686300" y="5901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75502</xdr:rowOff>
    </xdr:from>
    <xdr:to>
      <xdr:col>19</xdr:col>
      <xdr:colOff>177800</xdr:colOff>
      <xdr:row>35</xdr:row>
      <xdr:rowOff>14541</xdr:rowOff>
    </xdr:to>
    <xdr:cxnSp macro="">
      <xdr:nvCxnSpPr>
        <xdr:cNvPr id="64" name="直線コネクタ 63"/>
        <xdr:cNvCxnSpPr/>
      </xdr:nvCxnSpPr>
      <xdr:spPr>
        <a:xfrm>
          <a:off x="2908300" y="5904802"/>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80281</xdr:rowOff>
    </xdr:from>
    <xdr:ext cx="469744" cy="259045"/>
    <xdr:sp macro="" textlink="">
      <xdr:nvSpPr>
        <xdr:cNvPr id="66" name="テキスト ボックス 65"/>
        <xdr:cNvSpPr txBox="1"/>
      </xdr:nvSpPr>
      <xdr:spPr>
        <a:xfrm>
          <a:off x="3562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75502</xdr:rowOff>
    </xdr:from>
    <xdr:to>
      <xdr:col>15</xdr:col>
      <xdr:colOff>50800</xdr:colOff>
      <xdr:row>35</xdr:row>
      <xdr:rowOff>36640</xdr:rowOff>
    </xdr:to>
    <xdr:cxnSp macro="">
      <xdr:nvCxnSpPr>
        <xdr:cNvPr id="67" name="直線コネクタ 66"/>
        <xdr:cNvCxnSpPr/>
      </xdr:nvCxnSpPr>
      <xdr:spPr>
        <a:xfrm flipV="1">
          <a:off x="2019300" y="590480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77805</xdr:rowOff>
    </xdr:from>
    <xdr:ext cx="469744" cy="259045"/>
    <xdr:sp macro="" textlink="">
      <xdr:nvSpPr>
        <xdr:cNvPr id="69" name="テキスト ボックス 68"/>
        <xdr:cNvSpPr txBox="1"/>
      </xdr:nvSpPr>
      <xdr:spPr>
        <a:xfrm>
          <a:off x="2673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36640</xdr:rowOff>
    </xdr:from>
    <xdr:to>
      <xdr:col>10</xdr:col>
      <xdr:colOff>114300</xdr:colOff>
      <xdr:row>35</xdr:row>
      <xdr:rowOff>144843</xdr:rowOff>
    </xdr:to>
    <xdr:cxnSp macro="">
      <xdr:nvCxnSpPr>
        <xdr:cNvPr id="70" name="直線コネクタ 69"/>
        <xdr:cNvCxnSpPr/>
      </xdr:nvCxnSpPr>
      <xdr:spPr>
        <a:xfrm flipV="1">
          <a:off x="1130300" y="6037390"/>
          <a:ext cx="889000" cy="10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108475</xdr:rowOff>
    </xdr:from>
    <xdr:ext cx="469744" cy="259045"/>
    <xdr:sp macro="" textlink="">
      <xdr:nvSpPr>
        <xdr:cNvPr id="72" name="テキスト ボックス 71"/>
        <xdr:cNvSpPr txBox="1"/>
      </xdr:nvSpPr>
      <xdr:spPr>
        <a:xfrm>
          <a:off x="1784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93091</xdr:rowOff>
    </xdr:from>
    <xdr:to>
      <xdr:col>24</xdr:col>
      <xdr:colOff>114300</xdr:colOff>
      <xdr:row>36</xdr:row>
      <xdr:rowOff>23241</xdr:rowOff>
    </xdr:to>
    <xdr:sp macro="" textlink="">
      <xdr:nvSpPr>
        <xdr:cNvPr id="80" name="楕円 79"/>
        <xdr:cNvSpPr/>
      </xdr:nvSpPr>
      <xdr:spPr>
        <a:xfrm>
          <a:off x="4584700" y="609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71518</xdr:rowOff>
    </xdr:from>
    <xdr:ext cx="469744" cy="259045"/>
    <xdr:sp macro="" textlink="">
      <xdr:nvSpPr>
        <xdr:cNvPr id="81" name="議会費該当値テキスト"/>
        <xdr:cNvSpPr txBox="1"/>
      </xdr:nvSpPr>
      <xdr:spPr>
        <a:xfrm>
          <a:off x="4686300" y="607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135191</xdr:rowOff>
    </xdr:from>
    <xdr:to>
      <xdr:col>20</xdr:col>
      <xdr:colOff>38100</xdr:colOff>
      <xdr:row>35</xdr:row>
      <xdr:rowOff>65341</xdr:rowOff>
    </xdr:to>
    <xdr:sp macro="" textlink="">
      <xdr:nvSpPr>
        <xdr:cNvPr id="82" name="楕円 81"/>
        <xdr:cNvSpPr/>
      </xdr:nvSpPr>
      <xdr:spPr>
        <a:xfrm>
          <a:off x="3746500" y="596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81868</xdr:rowOff>
    </xdr:from>
    <xdr:ext cx="469744" cy="259045"/>
    <xdr:sp macro="" textlink="">
      <xdr:nvSpPr>
        <xdr:cNvPr id="83" name="テキスト ボックス 82"/>
        <xdr:cNvSpPr txBox="1"/>
      </xdr:nvSpPr>
      <xdr:spPr>
        <a:xfrm>
          <a:off x="3562428" y="573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24702</xdr:rowOff>
    </xdr:from>
    <xdr:to>
      <xdr:col>15</xdr:col>
      <xdr:colOff>101600</xdr:colOff>
      <xdr:row>34</xdr:row>
      <xdr:rowOff>126302</xdr:rowOff>
    </xdr:to>
    <xdr:sp macro="" textlink="">
      <xdr:nvSpPr>
        <xdr:cNvPr id="84" name="楕円 83"/>
        <xdr:cNvSpPr/>
      </xdr:nvSpPr>
      <xdr:spPr>
        <a:xfrm>
          <a:off x="2857500" y="585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142829</xdr:rowOff>
    </xdr:from>
    <xdr:ext cx="534377" cy="259045"/>
    <xdr:sp macro="" textlink="">
      <xdr:nvSpPr>
        <xdr:cNvPr id="85" name="テキスト ボックス 84"/>
        <xdr:cNvSpPr txBox="1"/>
      </xdr:nvSpPr>
      <xdr:spPr>
        <a:xfrm>
          <a:off x="2641111" y="562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157290</xdr:rowOff>
    </xdr:from>
    <xdr:to>
      <xdr:col>10</xdr:col>
      <xdr:colOff>165100</xdr:colOff>
      <xdr:row>35</xdr:row>
      <xdr:rowOff>87440</xdr:rowOff>
    </xdr:to>
    <xdr:sp macro="" textlink="">
      <xdr:nvSpPr>
        <xdr:cNvPr id="86" name="楕円 85"/>
        <xdr:cNvSpPr/>
      </xdr:nvSpPr>
      <xdr:spPr>
        <a:xfrm>
          <a:off x="1968500" y="598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103967</xdr:rowOff>
    </xdr:from>
    <xdr:ext cx="469744" cy="259045"/>
    <xdr:sp macro="" textlink="">
      <xdr:nvSpPr>
        <xdr:cNvPr id="87" name="テキスト ボックス 86"/>
        <xdr:cNvSpPr txBox="1"/>
      </xdr:nvSpPr>
      <xdr:spPr>
        <a:xfrm>
          <a:off x="1784428" y="576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94043</xdr:rowOff>
    </xdr:from>
    <xdr:to>
      <xdr:col>6</xdr:col>
      <xdr:colOff>38100</xdr:colOff>
      <xdr:row>36</xdr:row>
      <xdr:rowOff>24193</xdr:rowOff>
    </xdr:to>
    <xdr:sp macro="" textlink="">
      <xdr:nvSpPr>
        <xdr:cNvPr id="88" name="楕円 87"/>
        <xdr:cNvSpPr/>
      </xdr:nvSpPr>
      <xdr:spPr>
        <a:xfrm>
          <a:off x="1079500" y="609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15320</xdr:rowOff>
    </xdr:from>
    <xdr:ext cx="469744" cy="259045"/>
    <xdr:sp macro="" textlink="">
      <xdr:nvSpPr>
        <xdr:cNvPr id="89" name="テキスト ボックス 88"/>
        <xdr:cNvSpPr txBox="1"/>
      </xdr:nvSpPr>
      <xdr:spPr>
        <a:xfrm>
          <a:off x="895428" y="618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157390</xdr:rowOff>
    </xdr:from>
    <xdr:to>
      <xdr:col>24</xdr:col>
      <xdr:colOff>63500</xdr:colOff>
      <xdr:row>58</xdr:row>
      <xdr:rowOff>150706</xdr:rowOff>
    </xdr:to>
    <xdr:cxnSp macro="">
      <xdr:nvCxnSpPr>
        <xdr:cNvPr id="120" name="直線コネクタ 119"/>
        <xdr:cNvCxnSpPr/>
      </xdr:nvCxnSpPr>
      <xdr:spPr>
        <a:xfrm flipV="1">
          <a:off x="3797300" y="9930040"/>
          <a:ext cx="838200" cy="16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116148</xdr:rowOff>
    </xdr:from>
    <xdr:ext cx="599010" cy="259045"/>
    <xdr:sp macro="" textlink="">
      <xdr:nvSpPr>
        <xdr:cNvPr id="121" name="総務費平均値テキスト"/>
        <xdr:cNvSpPr txBox="1"/>
      </xdr:nvSpPr>
      <xdr:spPr>
        <a:xfrm>
          <a:off x="4686300" y="9545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127225</xdr:rowOff>
    </xdr:from>
    <xdr:to>
      <xdr:col>19</xdr:col>
      <xdr:colOff>177800</xdr:colOff>
      <xdr:row>58</xdr:row>
      <xdr:rowOff>150706</xdr:rowOff>
    </xdr:to>
    <xdr:cxnSp macro="">
      <xdr:nvCxnSpPr>
        <xdr:cNvPr id="123" name="直線コネクタ 122"/>
        <xdr:cNvCxnSpPr/>
      </xdr:nvCxnSpPr>
      <xdr:spPr>
        <a:xfrm>
          <a:off x="2908300" y="10071325"/>
          <a:ext cx="889000" cy="2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64173</xdr:rowOff>
    </xdr:from>
    <xdr:ext cx="599010" cy="259045"/>
    <xdr:sp macro="" textlink="">
      <xdr:nvSpPr>
        <xdr:cNvPr id="125" name="テキスト ボックス 124"/>
        <xdr:cNvSpPr txBox="1"/>
      </xdr:nvSpPr>
      <xdr:spPr>
        <a:xfrm>
          <a:off x="3497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126985</xdr:rowOff>
    </xdr:from>
    <xdr:to>
      <xdr:col>15</xdr:col>
      <xdr:colOff>50800</xdr:colOff>
      <xdr:row>58</xdr:row>
      <xdr:rowOff>127225</xdr:rowOff>
    </xdr:to>
    <xdr:cxnSp macro="">
      <xdr:nvCxnSpPr>
        <xdr:cNvPr id="126" name="直線コネクタ 125"/>
        <xdr:cNvCxnSpPr/>
      </xdr:nvCxnSpPr>
      <xdr:spPr>
        <a:xfrm>
          <a:off x="2019300" y="10071085"/>
          <a:ext cx="8890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69235</xdr:rowOff>
    </xdr:from>
    <xdr:ext cx="599010" cy="259045"/>
    <xdr:sp macro="" textlink="">
      <xdr:nvSpPr>
        <xdr:cNvPr id="128" name="テキスト ボックス 127"/>
        <xdr:cNvSpPr txBox="1"/>
      </xdr:nvSpPr>
      <xdr:spPr>
        <a:xfrm>
          <a:off x="2608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123329</xdr:rowOff>
    </xdr:from>
    <xdr:to>
      <xdr:col>10</xdr:col>
      <xdr:colOff>114300</xdr:colOff>
      <xdr:row>58</xdr:row>
      <xdr:rowOff>126985</xdr:rowOff>
    </xdr:to>
    <xdr:cxnSp macro="">
      <xdr:nvCxnSpPr>
        <xdr:cNvPr id="129" name="直線コネクタ 128"/>
        <xdr:cNvCxnSpPr/>
      </xdr:nvCxnSpPr>
      <xdr:spPr>
        <a:xfrm>
          <a:off x="1130300" y="10067429"/>
          <a:ext cx="889000" cy="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51483</xdr:rowOff>
    </xdr:from>
    <xdr:ext cx="599010" cy="259045"/>
    <xdr:sp macro="" textlink="">
      <xdr:nvSpPr>
        <xdr:cNvPr id="131" name="テキスト ボックス 130"/>
        <xdr:cNvSpPr txBox="1"/>
      </xdr:nvSpPr>
      <xdr:spPr>
        <a:xfrm>
          <a:off x="1719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58496</xdr:rowOff>
    </xdr:from>
    <xdr:ext cx="599010" cy="259045"/>
    <xdr:sp macro="" textlink="">
      <xdr:nvSpPr>
        <xdr:cNvPr id="133" name="テキスト ボックス 132"/>
        <xdr:cNvSpPr txBox="1"/>
      </xdr:nvSpPr>
      <xdr:spPr>
        <a:xfrm>
          <a:off x="830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106590</xdr:rowOff>
    </xdr:from>
    <xdr:to>
      <xdr:col>24</xdr:col>
      <xdr:colOff>114300</xdr:colOff>
      <xdr:row>58</xdr:row>
      <xdr:rowOff>36740</xdr:rowOff>
    </xdr:to>
    <xdr:sp macro="" textlink="">
      <xdr:nvSpPr>
        <xdr:cNvPr id="139" name="楕円 138"/>
        <xdr:cNvSpPr/>
      </xdr:nvSpPr>
      <xdr:spPr>
        <a:xfrm>
          <a:off x="4584700" y="987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21517</xdr:rowOff>
    </xdr:from>
    <xdr:ext cx="599010" cy="259045"/>
    <xdr:sp macro="" textlink="">
      <xdr:nvSpPr>
        <xdr:cNvPr id="140" name="総務費該当値テキスト"/>
        <xdr:cNvSpPr txBox="1"/>
      </xdr:nvSpPr>
      <xdr:spPr>
        <a:xfrm>
          <a:off x="4686300" y="9794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99906</xdr:rowOff>
    </xdr:from>
    <xdr:to>
      <xdr:col>20</xdr:col>
      <xdr:colOff>38100</xdr:colOff>
      <xdr:row>59</xdr:row>
      <xdr:rowOff>30056</xdr:rowOff>
    </xdr:to>
    <xdr:sp macro="" textlink="">
      <xdr:nvSpPr>
        <xdr:cNvPr id="141" name="楕円 140"/>
        <xdr:cNvSpPr/>
      </xdr:nvSpPr>
      <xdr:spPr>
        <a:xfrm>
          <a:off x="3746500" y="1004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21183</xdr:rowOff>
    </xdr:from>
    <xdr:ext cx="534377" cy="259045"/>
    <xdr:sp macro="" textlink="">
      <xdr:nvSpPr>
        <xdr:cNvPr id="142" name="テキスト ボックス 141"/>
        <xdr:cNvSpPr txBox="1"/>
      </xdr:nvSpPr>
      <xdr:spPr>
        <a:xfrm>
          <a:off x="3530111" y="1013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76425</xdr:rowOff>
    </xdr:from>
    <xdr:to>
      <xdr:col>15</xdr:col>
      <xdr:colOff>101600</xdr:colOff>
      <xdr:row>59</xdr:row>
      <xdr:rowOff>6575</xdr:rowOff>
    </xdr:to>
    <xdr:sp macro="" textlink="">
      <xdr:nvSpPr>
        <xdr:cNvPr id="143" name="楕円 142"/>
        <xdr:cNvSpPr/>
      </xdr:nvSpPr>
      <xdr:spPr>
        <a:xfrm>
          <a:off x="2857500" y="1002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169152</xdr:rowOff>
    </xdr:from>
    <xdr:ext cx="534377" cy="259045"/>
    <xdr:sp macro="" textlink="">
      <xdr:nvSpPr>
        <xdr:cNvPr id="144" name="テキスト ボックス 143"/>
        <xdr:cNvSpPr txBox="1"/>
      </xdr:nvSpPr>
      <xdr:spPr>
        <a:xfrm>
          <a:off x="2641111" y="1011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76185</xdr:rowOff>
    </xdr:from>
    <xdr:to>
      <xdr:col>10</xdr:col>
      <xdr:colOff>165100</xdr:colOff>
      <xdr:row>59</xdr:row>
      <xdr:rowOff>6335</xdr:rowOff>
    </xdr:to>
    <xdr:sp macro="" textlink="">
      <xdr:nvSpPr>
        <xdr:cNvPr id="145" name="楕円 144"/>
        <xdr:cNvSpPr/>
      </xdr:nvSpPr>
      <xdr:spPr>
        <a:xfrm>
          <a:off x="1968500" y="1002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168912</xdr:rowOff>
    </xdr:from>
    <xdr:ext cx="534377" cy="259045"/>
    <xdr:sp macro="" textlink="">
      <xdr:nvSpPr>
        <xdr:cNvPr id="146" name="テキスト ボックス 145"/>
        <xdr:cNvSpPr txBox="1"/>
      </xdr:nvSpPr>
      <xdr:spPr>
        <a:xfrm>
          <a:off x="1752111" y="1011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72529</xdr:rowOff>
    </xdr:from>
    <xdr:to>
      <xdr:col>6</xdr:col>
      <xdr:colOff>38100</xdr:colOff>
      <xdr:row>59</xdr:row>
      <xdr:rowOff>2679</xdr:rowOff>
    </xdr:to>
    <xdr:sp macro="" textlink="">
      <xdr:nvSpPr>
        <xdr:cNvPr id="147" name="楕円 146"/>
        <xdr:cNvSpPr/>
      </xdr:nvSpPr>
      <xdr:spPr>
        <a:xfrm>
          <a:off x="1079500" y="1001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165256</xdr:rowOff>
    </xdr:from>
    <xdr:ext cx="534377" cy="259045"/>
    <xdr:sp macro="" textlink="">
      <xdr:nvSpPr>
        <xdr:cNvPr id="148" name="テキスト ボックス 147"/>
        <xdr:cNvSpPr txBox="1"/>
      </xdr:nvSpPr>
      <xdr:spPr>
        <a:xfrm>
          <a:off x="863111" y="101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140607</xdr:rowOff>
    </xdr:from>
    <xdr:to>
      <xdr:col>24</xdr:col>
      <xdr:colOff>63500</xdr:colOff>
      <xdr:row>77</xdr:row>
      <xdr:rowOff>146755</xdr:rowOff>
    </xdr:to>
    <xdr:cxnSp macro="">
      <xdr:nvCxnSpPr>
        <xdr:cNvPr id="178" name="直線コネクタ 177"/>
        <xdr:cNvCxnSpPr/>
      </xdr:nvCxnSpPr>
      <xdr:spPr>
        <a:xfrm flipV="1">
          <a:off x="3797300" y="13170807"/>
          <a:ext cx="838200" cy="17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139613</xdr:rowOff>
    </xdr:from>
    <xdr:ext cx="599010" cy="259045"/>
    <xdr:sp macro="" textlink="">
      <xdr:nvSpPr>
        <xdr:cNvPr id="179" name="民生費平均値テキスト"/>
        <xdr:cNvSpPr txBox="1"/>
      </xdr:nvSpPr>
      <xdr:spPr>
        <a:xfrm>
          <a:off x="4686300" y="12826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146755</xdr:rowOff>
    </xdr:from>
    <xdr:to>
      <xdr:col>19</xdr:col>
      <xdr:colOff>177800</xdr:colOff>
      <xdr:row>78</xdr:row>
      <xdr:rowOff>29355</xdr:rowOff>
    </xdr:to>
    <xdr:cxnSp macro="">
      <xdr:nvCxnSpPr>
        <xdr:cNvPr id="181" name="直線コネクタ 180"/>
        <xdr:cNvCxnSpPr/>
      </xdr:nvCxnSpPr>
      <xdr:spPr>
        <a:xfrm flipV="1">
          <a:off x="2908300" y="13348405"/>
          <a:ext cx="889000" cy="5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90235</xdr:rowOff>
    </xdr:from>
    <xdr:ext cx="599010" cy="259045"/>
    <xdr:sp macro="" textlink="">
      <xdr:nvSpPr>
        <xdr:cNvPr id="183" name="テキスト ボックス 182"/>
        <xdr:cNvSpPr txBox="1"/>
      </xdr:nvSpPr>
      <xdr:spPr>
        <a:xfrm>
          <a:off x="3497795" y="1277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2236</xdr:rowOff>
    </xdr:from>
    <xdr:to>
      <xdr:col>15</xdr:col>
      <xdr:colOff>50800</xdr:colOff>
      <xdr:row>78</xdr:row>
      <xdr:rowOff>29355</xdr:rowOff>
    </xdr:to>
    <xdr:cxnSp macro="">
      <xdr:nvCxnSpPr>
        <xdr:cNvPr id="184" name="直線コネクタ 183"/>
        <xdr:cNvCxnSpPr/>
      </xdr:nvCxnSpPr>
      <xdr:spPr>
        <a:xfrm>
          <a:off x="2019300" y="13375336"/>
          <a:ext cx="889000" cy="2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121790</xdr:rowOff>
    </xdr:from>
    <xdr:ext cx="599010" cy="259045"/>
    <xdr:sp macro="" textlink="">
      <xdr:nvSpPr>
        <xdr:cNvPr id="186" name="テキスト ボックス 185"/>
        <xdr:cNvSpPr txBox="1"/>
      </xdr:nvSpPr>
      <xdr:spPr>
        <a:xfrm>
          <a:off x="2608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170614</xdr:rowOff>
    </xdr:from>
    <xdr:to>
      <xdr:col>10</xdr:col>
      <xdr:colOff>114300</xdr:colOff>
      <xdr:row>78</xdr:row>
      <xdr:rowOff>2236</xdr:rowOff>
    </xdr:to>
    <xdr:cxnSp macro="">
      <xdr:nvCxnSpPr>
        <xdr:cNvPr id="187" name="直線コネクタ 186"/>
        <xdr:cNvCxnSpPr/>
      </xdr:nvCxnSpPr>
      <xdr:spPr>
        <a:xfrm>
          <a:off x="1130300" y="13372264"/>
          <a:ext cx="889000" cy="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134218</xdr:rowOff>
    </xdr:from>
    <xdr:ext cx="599010" cy="259045"/>
    <xdr:sp macro="" textlink="">
      <xdr:nvSpPr>
        <xdr:cNvPr id="189" name="テキスト ボックス 188"/>
        <xdr:cNvSpPr txBox="1"/>
      </xdr:nvSpPr>
      <xdr:spPr>
        <a:xfrm>
          <a:off x="1719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146036</xdr:rowOff>
    </xdr:from>
    <xdr:ext cx="599010" cy="259045"/>
    <xdr:sp macro="" textlink="">
      <xdr:nvSpPr>
        <xdr:cNvPr id="191" name="テキスト ボックス 190"/>
        <xdr:cNvSpPr txBox="1"/>
      </xdr:nvSpPr>
      <xdr:spPr>
        <a:xfrm>
          <a:off x="830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89807</xdr:rowOff>
    </xdr:from>
    <xdr:to>
      <xdr:col>24</xdr:col>
      <xdr:colOff>114300</xdr:colOff>
      <xdr:row>77</xdr:row>
      <xdr:rowOff>19957</xdr:rowOff>
    </xdr:to>
    <xdr:sp macro="" textlink="">
      <xdr:nvSpPr>
        <xdr:cNvPr id="197" name="楕円 196"/>
        <xdr:cNvSpPr/>
      </xdr:nvSpPr>
      <xdr:spPr>
        <a:xfrm>
          <a:off x="4584700" y="1312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68234</xdr:rowOff>
    </xdr:from>
    <xdr:ext cx="599010" cy="259045"/>
    <xdr:sp macro="" textlink="">
      <xdr:nvSpPr>
        <xdr:cNvPr id="198" name="民生費該当値テキスト"/>
        <xdr:cNvSpPr txBox="1"/>
      </xdr:nvSpPr>
      <xdr:spPr>
        <a:xfrm>
          <a:off x="4686300" y="13098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95955</xdr:rowOff>
    </xdr:from>
    <xdr:to>
      <xdr:col>20</xdr:col>
      <xdr:colOff>38100</xdr:colOff>
      <xdr:row>78</xdr:row>
      <xdr:rowOff>26105</xdr:rowOff>
    </xdr:to>
    <xdr:sp macro="" textlink="">
      <xdr:nvSpPr>
        <xdr:cNvPr id="199" name="楕円 198"/>
        <xdr:cNvSpPr/>
      </xdr:nvSpPr>
      <xdr:spPr>
        <a:xfrm>
          <a:off x="3746500" y="1329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17232</xdr:rowOff>
    </xdr:from>
    <xdr:ext cx="599010" cy="259045"/>
    <xdr:sp macro="" textlink="">
      <xdr:nvSpPr>
        <xdr:cNvPr id="200" name="テキスト ボックス 199"/>
        <xdr:cNvSpPr txBox="1"/>
      </xdr:nvSpPr>
      <xdr:spPr>
        <a:xfrm>
          <a:off x="3497795" y="13390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150005</xdr:rowOff>
    </xdr:from>
    <xdr:to>
      <xdr:col>15</xdr:col>
      <xdr:colOff>101600</xdr:colOff>
      <xdr:row>78</xdr:row>
      <xdr:rowOff>80155</xdr:rowOff>
    </xdr:to>
    <xdr:sp macro="" textlink="">
      <xdr:nvSpPr>
        <xdr:cNvPr id="201" name="楕円 200"/>
        <xdr:cNvSpPr/>
      </xdr:nvSpPr>
      <xdr:spPr>
        <a:xfrm>
          <a:off x="2857500" y="1335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71282</xdr:rowOff>
    </xdr:from>
    <xdr:ext cx="599010" cy="259045"/>
    <xdr:sp macro="" textlink="">
      <xdr:nvSpPr>
        <xdr:cNvPr id="202" name="テキスト ボックス 201"/>
        <xdr:cNvSpPr txBox="1"/>
      </xdr:nvSpPr>
      <xdr:spPr>
        <a:xfrm>
          <a:off x="2608795" y="1344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122886</xdr:rowOff>
    </xdr:from>
    <xdr:to>
      <xdr:col>10</xdr:col>
      <xdr:colOff>165100</xdr:colOff>
      <xdr:row>78</xdr:row>
      <xdr:rowOff>53036</xdr:rowOff>
    </xdr:to>
    <xdr:sp macro="" textlink="">
      <xdr:nvSpPr>
        <xdr:cNvPr id="203" name="楕円 202"/>
        <xdr:cNvSpPr/>
      </xdr:nvSpPr>
      <xdr:spPr>
        <a:xfrm>
          <a:off x="1968500" y="1332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44163</xdr:rowOff>
    </xdr:from>
    <xdr:ext cx="599010" cy="259045"/>
    <xdr:sp macro="" textlink="">
      <xdr:nvSpPr>
        <xdr:cNvPr id="204" name="テキスト ボックス 203"/>
        <xdr:cNvSpPr txBox="1"/>
      </xdr:nvSpPr>
      <xdr:spPr>
        <a:xfrm>
          <a:off x="1719795" y="13417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119814</xdr:rowOff>
    </xdr:from>
    <xdr:to>
      <xdr:col>6</xdr:col>
      <xdr:colOff>38100</xdr:colOff>
      <xdr:row>78</xdr:row>
      <xdr:rowOff>49964</xdr:rowOff>
    </xdr:to>
    <xdr:sp macro="" textlink="">
      <xdr:nvSpPr>
        <xdr:cNvPr id="205" name="楕円 204"/>
        <xdr:cNvSpPr/>
      </xdr:nvSpPr>
      <xdr:spPr>
        <a:xfrm>
          <a:off x="1079500" y="1332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41091</xdr:rowOff>
    </xdr:from>
    <xdr:ext cx="599010" cy="259045"/>
    <xdr:sp macro="" textlink="">
      <xdr:nvSpPr>
        <xdr:cNvPr id="206" name="テキスト ボックス 205"/>
        <xdr:cNvSpPr txBox="1"/>
      </xdr:nvSpPr>
      <xdr:spPr>
        <a:xfrm>
          <a:off x="830795" y="13414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131967</xdr:rowOff>
    </xdr:from>
    <xdr:to>
      <xdr:col>24</xdr:col>
      <xdr:colOff>63500</xdr:colOff>
      <xdr:row>98</xdr:row>
      <xdr:rowOff>132183</xdr:rowOff>
    </xdr:to>
    <xdr:cxnSp macro="">
      <xdr:nvCxnSpPr>
        <xdr:cNvPr id="235" name="直線コネクタ 234"/>
        <xdr:cNvCxnSpPr/>
      </xdr:nvCxnSpPr>
      <xdr:spPr>
        <a:xfrm>
          <a:off x="3797300" y="16934067"/>
          <a:ext cx="838200" cy="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41741</xdr:rowOff>
    </xdr:from>
    <xdr:ext cx="534377" cy="259045"/>
    <xdr:sp macro="" textlink="">
      <xdr:nvSpPr>
        <xdr:cNvPr id="236" name="衛生費平均値テキスト"/>
        <xdr:cNvSpPr txBox="1"/>
      </xdr:nvSpPr>
      <xdr:spPr>
        <a:xfrm>
          <a:off x="4686300" y="16672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129124</xdr:rowOff>
    </xdr:from>
    <xdr:to>
      <xdr:col>19</xdr:col>
      <xdr:colOff>177800</xdr:colOff>
      <xdr:row>98</xdr:row>
      <xdr:rowOff>131967</xdr:rowOff>
    </xdr:to>
    <xdr:cxnSp macro="">
      <xdr:nvCxnSpPr>
        <xdr:cNvPr id="238" name="直線コネクタ 237"/>
        <xdr:cNvCxnSpPr/>
      </xdr:nvCxnSpPr>
      <xdr:spPr>
        <a:xfrm>
          <a:off x="2908300" y="16931224"/>
          <a:ext cx="889000" cy="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145708</xdr:rowOff>
    </xdr:from>
    <xdr:ext cx="534377" cy="259045"/>
    <xdr:sp macro="" textlink="">
      <xdr:nvSpPr>
        <xdr:cNvPr id="240" name="テキスト ボックス 239"/>
        <xdr:cNvSpPr txBox="1"/>
      </xdr:nvSpPr>
      <xdr:spPr>
        <a:xfrm>
          <a:off x="3530111" y="1660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125960</xdr:rowOff>
    </xdr:from>
    <xdr:to>
      <xdr:col>15</xdr:col>
      <xdr:colOff>50800</xdr:colOff>
      <xdr:row>98</xdr:row>
      <xdr:rowOff>129124</xdr:rowOff>
    </xdr:to>
    <xdr:cxnSp macro="">
      <xdr:nvCxnSpPr>
        <xdr:cNvPr id="241" name="直線コネクタ 240"/>
        <xdr:cNvCxnSpPr/>
      </xdr:nvCxnSpPr>
      <xdr:spPr>
        <a:xfrm>
          <a:off x="2019300" y="16928060"/>
          <a:ext cx="889000" cy="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135481</xdr:rowOff>
    </xdr:from>
    <xdr:ext cx="534377" cy="259045"/>
    <xdr:sp macro="" textlink="">
      <xdr:nvSpPr>
        <xdr:cNvPr id="243" name="テキスト ボックス 242"/>
        <xdr:cNvSpPr txBox="1"/>
      </xdr:nvSpPr>
      <xdr:spPr>
        <a:xfrm>
          <a:off x="2641111" y="165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125160</xdr:rowOff>
    </xdr:from>
    <xdr:to>
      <xdr:col>10</xdr:col>
      <xdr:colOff>114300</xdr:colOff>
      <xdr:row>98</xdr:row>
      <xdr:rowOff>125960</xdr:rowOff>
    </xdr:to>
    <xdr:cxnSp macro="">
      <xdr:nvCxnSpPr>
        <xdr:cNvPr id="244" name="直線コネクタ 243"/>
        <xdr:cNvCxnSpPr/>
      </xdr:nvCxnSpPr>
      <xdr:spPr>
        <a:xfrm>
          <a:off x="1130300" y="16927260"/>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137623</xdr:rowOff>
    </xdr:from>
    <xdr:ext cx="534377" cy="259045"/>
    <xdr:sp macro="" textlink="">
      <xdr:nvSpPr>
        <xdr:cNvPr id="246" name="テキスト ボックス 245"/>
        <xdr:cNvSpPr txBox="1"/>
      </xdr:nvSpPr>
      <xdr:spPr>
        <a:xfrm>
          <a:off x="1752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134667</xdr:rowOff>
    </xdr:from>
    <xdr:ext cx="534377" cy="259045"/>
    <xdr:sp macro="" textlink="">
      <xdr:nvSpPr>
        <xdr:cNvPr id="248" name="テキスト ボックス 247"/>
        <xdr:cNvSpPr txBox="1"/>
      </xdr:nvSpPr>
      <xdr:spPr>
        <a:xfrm>
          <a:off x="863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81383</xdr:rowOff>
    </xdr:from>
    <xdr:to>
      <xdr:col>24</xdr:col>
      <xdr:colOff>114300</xdr:colOff>
      <xdr:row>99</xdr:row>
      <xdr:rowOff>11533</xdr:rowOff>
    </xdr:to>
    <xdr:sp macro="" textlink="">
      <xdr:nvSpPr>
        <xdr:cNvPr id="254" name="楕円 253"/>
        <xdr:cNvSpPr/>
      </xdr:nvSpPr>
      <xdr:spPr>
        <a:xfrm>
          <a:off x="4584700" y="1688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168742</xdr:rowOff>
    </xdr:from>
    <xdr:ext cx="534377" cy="259045"/>
    <xdr:sp macro="" textlink="">
      <xdr:nvSpPr>
        <xdr:cNvPr id="255" name="衛生費該当値テキスト"/>
        <xdr:cNvSpPr txBox="1"/>
      </xdr:nvSpPr>
      <xdr:spPr>
        <a:xfrm>
          <a:off x="4686300" y="1679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81167</xdr:rowOff>
    </xdr:from>
    <xdr:to>
      <xdr:col>20</xdr:col>
      <xdr:colOff>38100</xdr:colOff>
      <xdr:row>99</xdr:row>
      <xdr:rowOff>11317</xdr:rowOff>
    </xdr:to>
    <xdr:sp macro="" textlink="">
      <xdr:nvSpPr>
        <xdr:cNvPr id="256" name="楕円 255"/>
        <xdr:cNvSpPr/>
      </xdr:nvSpPr>
      <xdr:spPr>
        <a:xfrm>
          <a:off x="3746500" y="168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2444</xdr:rowOff>
    </xdr:from>
    <xdr:ext cx="534377" cy="259045"/>
    <xdr:sp macro="" textlink="">
      <xdr:nvSpPr>
        <xdr:cNvPr id="257" name="テキスト ボックス 256"/>
        <xdr:cNvSpPr txBox="1"/>
      </xdr:nvSpPr>
      <xdr:spPr>
        <a:xfrm>
          <a:off x="3530111" y="1697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78324</xdr:rowOff>
    </xdr:from>
    <xdr:to>
      <xdr:col>15</xdr:col>
      <xdr:colOff>101600</xdr:colOff>
      <xdr:row>99</xdr:row>
      <xdr:rowOff>8474</xdr:rowOff>
    </xdr:to>
    <xdr:sp macro="" textlink="">
      <xdr:nvSpPr>
        <xdr:cNvPr id="258" name="楕円 257"/>
        <xdr:cNvSpPr/>
      </xdr:nvSpPr>
      <xdr:spPr>
        <a:xfrm>
          <a:off x="2857500" y="1688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171051</xdr:rowOff>
    </xdr:from>
    <xdr:ext cx="534377" cy="259045"/>
    <xdr:sp macro="" textlink="">
      <xdr:nvSpPr>
        <xdr:cNvPr id="259" name="テキスト ボックス 258"/>
        <xdr:cNvSpPr txBox="1"/>
      </xdr:nvSpPr>
      <xdr:spPr>
        <a:xfrm>
          <a:off x="2641111" y="1697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75160</xdr:rowOff>
    </xdr:from>
    <xdr:to>
      <xdr:col>10</xdr:col>
      <xdr:colOff>165100</xdr:colOff>
      <xdr:row>99</xdr:row>
      <xdr:rowOff>5310</xdr:rowOff>
    </xdr:to>
    <xdr:sp macro="" textlink="">
      <xdr:nvSpPr>
        <xdr:cNvPr id="260" name="楕円 259"/>
        <xdr:cNvSpPr/>
      </xdr:nvSpPr>
      <xdr:spPr>
        <a:xfrm>
          <a:off x="1968500" y="1687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167887</xdr:rowOff>
    </xdr:from>
    <xdr:ext cx="534377" cy="259045"/>
    <xdr:sp macro="" textlink="">
      <xdr:nvSpPr>
        <xdr:cNvPr id="261" name="テキスト ボックス 260"/>
        <xdr:cNvSpPr txBox="1"/>
      </xdr:nvSpPr>
      <xdr:spPr>
        <a:xfrm>
          <a:off x="1752111" y="169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74360</xdr:rowOff>
    </xdr:from>
    <xdr:to>
      <xdr:col>6</xdr:col>
      <xdr:colOff>38100</xdr:colOff>
      <xdr:row>99</xdr:row>
      <xdr:rowOff>4510</xdr:rowOff>
    </xdr:to>
    <xdr:sp macro="" textlink="">
      <xdr:nvSpPr>
        <xdr:cNvPr id="262" name="楕円 261"/>
        <xdr:cNvSpPr/>
      </xdr:nvSpPr>
      <xdr:spPr>
        <a:xfrm>
          <a:off x="1079500" y="168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167087</xdr:rowOff>
    </xdr:from>
    <xdr:ext cx="534377" cy="259045"/>
    <xdr:sp macro="" textlink="">
      <xdr:nvSpPr>
        <xdr:cNvPr id="263" name="テキスト ボックス 262"/>
        <xdr:cNvSpPr txBox="1"/>
      </xdr:nvSpPr>
      <xdr:spPr>
        <a:xfrm>
          <a:off x="863111" y="1696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109034</xdr:rowOff>
    </xdr:from>
    <xdr:ext cx="469744" cy="259045"/>
    <xdr:sp macro="" textlink="">
      <xdr:nvSpPr>
        <xdr:cNvPr id="293" name="労働費平均値テキスト"/>
        <xdr:cNvSpPr txBox="1"/>
      </xdr:nvSpPr>
      <xdr:spPr>
        <a:xfrm>
          <a:off x="10528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20642</xdr:rowOff>
    </xdr:from>
    <xdr:ext cx="469744" cy="259045"/>
    <xdr:sp macro="" textlink="">
      <xdr:nvSpPr>
        <xdr:cNvPr id="297" name="テキスト ボックス 296"/>
        <xdr:cNvSpPr txBox="1"/>
      </xdr:nvSpPr>
      <xdr:spPr>
        <a:xfrm>
          <a:off x="9404428" y="63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18432</xdr:rowOff>
    </xdr:from>
    <xdr:ext cx="469744" cy="259045"/>
    <xdr:sp macro="" textlink="">
      <xdr:nvSpPr>
        <xdr:cNvPr id="300" name="テキスト ボックス 299"/>
        <xdr:cNvSpPr txBox="1"/>
      </xdr:nvSpPr>
      <xdr:spPr>
        <a:xfrm>
          <a:off x="8515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20413</xdr:rowOff>
    </xdr:from>
    <xdr:ext cx="469744" cy="259045"/>
    <xdr:sp macro="" textlink="">
      <xdr:nvSpPr>
        <xdr:cNvPr id="303" name="テキスト ボックス 302"/>
        <xdr:cNvSpPr txBox="1"/>
      </xdr:nvSpPr>
      <xdr:spPr>
        <a:xfrm>
          <a:off x="7626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13631</xdr:rowOff>
    </xdr:from>
    <xdr:ext cx="469744" cy="259045"/>
    <xdr:sp macro="" textlink="">
      <xdr:nvSpPr>
        <xdr:cNvPr id="305" name="テキスト ボックス 304"/>
        <xdr:cNvSpPr txBox="1"/>
      </xdr:nvSpPr>
      <xdr:spPr>
        <a:xfrm>
          <a:off x="6737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110287</xdr:rowOff>
    </xdr:from>
    <xdr:to>
      <xdr:col>55</xdr:col>
      <xdr:colOff>0</xdr:colOff>
      <xdr:row>58</xdr:row>
      <xdr:rowOff>150993</xdr:rowOff>
    </xdr:to>
    <xdr:cxnSp macro="">
      <xdr:nvCxnSpPr>
        <xdr:cNvPr id="349" name="直線コネクタ 348"/>
        <xdr:cNvCxnSpPr/>
      </xdr:nvCxnSpPr>
      <xdr:spPr>
        <a:xfrm flipV="1">
          <a:off x="9639300" y="10054387"/>
          <a:ext cx="838200" cy="4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19232</xdr:rowOff>
    </xdr:from>
    <xdr:ext cx="534377" cy="259045"/>
    <xdr:sp macro="" textlink="">
      <xdr:nvSpPr>
        <xdr:cNvPr id="350" name="農林水産業費平均値テキスト"/>
        <xdr:cNvSpPr txBox="1"/>
      </xdr:nvSpPr>
      <xdr:spPr>
        <a:xfrm>
          <a:off x="10528300" y="962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31976</xdr:rowOff>
    </xdr:from>
    <xdr:to>
      <xdr:col>50</xdr:col>
      <xdr:colOff>114300</xdr:colOff>
      <xdr:row>58</xdr:row>
      <xdr:rowOff>150993</xdr:rowOff>
    </xdr:to>
    <xdr:cxnSp macro="">
      <xdr:nvCxnSpPr>
        <xdr:cNvPr id="352" name="直線コネクタ 351"/>
        <xdr:cNvCxnSpPr/>
      </xdr:nvCxnSpPr>
      <xdr:spPr>
        <a:xfrm>
          <a:off x="8750300" y="9976076"/>
          <a:ext cx="889000" cy="11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95805</xdr:rowOff>
    </xdr:from>
    <xdr:ext cx="534377" cy="259045"/>
    <xdr:sp macro="" textlink="">
      <xdr:nvSpPr>
        <xdr:cNvPr id="354" name="テキスト ボックス 353"/>
        <xdr:cNvSpPr txBox="1"/>
      </xdr:nvSpPr>
      <xdr:spPr>
        <a:xfrm>
          <a:off x="9372111" y="952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31976</xdr:rowOff>
    </xdr:from>
    <xdr:to>
      <xdr:col>45</xdr:col>
      <xdr:colOff>177800</xdr:colOff>
      <xdr:row>58</xdr:row>
      <xdr:rowOff>140119</xdr:rowOff>
    </xdr:to>
    <xdr:cxnSp macro="">
      <xdr:nvCxnSpPr>
        <xdr:cNvPr id="355" name="直線コネクタ 354"/>
        <xdr:cNvCxnSpPr/>
      </xdr:nvCxnSpPr>
      <xdr:spPr>
        <a:xfrm flipV="1">
          <a:off x="7861300" y="9976076"/>
          <a:ext cx="889000" cy="10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110756</xdr:rowOff>
    </xdr:from>
    <xdr:ext cx="534377" cy="259045"/>
    <xdr:sp macro="" textlink="">
      <xdr:nvSpPr>
        <xdr:cNvPr id="357" name="テキスト ボックス 356"/>
        <xdr:cNvSpPr txBox="1"/>
      </xdr:nvSpPr>
      <xdr:spPr>
        <a:xfrm>
          <a:off x="8483111" y="954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140119</xdr:rowOff>
    </xdr:from>
    <xdr:to>
      <xdr:col>41</xdr:col>
      <xdr:colOff>50800</xdr:colOff>
      <xdr:row>58</xdr:row>
      <xdr:rowOff>150140</xdr:rowOff>
    </xdr:to>
    <xdr:cxnSp macro="">
      <xdr:nvCxnSpPr>
        <xdr:cNvPr id="358" name="直線コネクタ 357"/>
        <xdr:cNvCxnSpPr/>
      </xdr:nvCxnSpPr>
      <xdr:spPr>
        <a:xfrm flipV="1">
          <a:off x="6972300" y="10084219"/>
          <a:ext cx="889000" cy="1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96918</xdr:rowOff>
    </xdr:from>
    <xdr:ext cx="534377" cy="259045"/>
    <xdr:sp macro="" textlink="">
      <xdr:nvSpPr>
        <xdr:cNvPr id="360" name="テキスト ボックス 359"/>
        <xdr:cNvSpPr txBox="1"/>
      </xdr:nvSpPr>
      <xdr:spPr>
        <a:xfrm>
          <a:off x="7594111" y="95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153207</xdr:rowOff>
    </xdr:from>
    <xdr:ext cx="534377" cy="259045"/>
    <xdr:sp macro="" textlink="">
      <xdr:nvSpPr>
        <xdr:cNvPr id="362" name="テキスト ボックス 361"/>
        <xdr:cNvSpPr txBox="1"/>
      </xdr:nvSpPr>
      <xdr:spPr>
        <a:xfrm>
          <a:off x="6705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59487</xdr:rowOff>
    </xdr:from>
    <xdr:to>
      <xdr:col>55</xdr:col>
      <xdr:colOff>50800</xdr:colOff>
      <xdr:row>58</xdr:row>
      <xdr:rowOff>161087</xdr:rowOff>
    </xdr:to>
    <xdr:sp macro="" textlink="">
      <xdr:nvSpPr>
        <xdr:cNvPr id="368" name="楕円 367"/>
        <xdr:cNvSpPr/>
      </xdr:nvSpPr>
      <xdr:spPr>
        <a:xfrm>
          <a:off x="10426700" y="1000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145864</xdr:rowOff>
    </xdr:from>
    <xdr:ext cx="534377" cy="259045"/>
    <xdr:sp macro="" textlink="">
      <xdr:nvSpPr>
        <xdr:cNvPr id="369" name="農林水産業費該当値テキスト"/>
        <xdr:cNvSpPr txBox="1"/>
      </xdr:nvSpPr>
      <xdr:spPr>
        <a:xfrm>
          <a:off x="10528300" y="991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100193</xdr:rowOff>
    </xdr:from>
    <xdr:to>
      <xdr:col>50</xdr:col>
      <xdr:colOff>165100</xdr:colOff>
      <xdr:row>59</xdr:row>
      <xdr:rowOff>30343</xdr:rowOff>
    </xdr:to>
    <xdr:sp macro="" textlink="">
      <xdr:nvSpPr>
        <xdr:cNvPr id="370" name="楕円 369"/>
        <xdr:cNvSpPr/>
      </xdr:nvSpPr>
      <xdr:spPr>
        <a:xfrm>
          <a:off x="9588500" y="1004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21470</xdr:rowOff>
    </xdr:from>
    <xdr:ext cx="469744" cy="259045"/>
    <xdr:sp macro="" textlink="">
      <xdr:nvSpPr>
        <xdr:cNvPr id="371" name="テキスト ボックス 370"/>
        <xdr:cNvSpPr txBox="1"/>
      </xdr:nvSpPr>
      <xdr:spPr>
        <a:xfrm>
          <a:off x="9404428" y="1013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152626</xdr:rowOff>
    </xdr:from>
    <xdr:to>
      <xdr:col>46</xdr:col>
      <xdr:colOff>38100</xdr:colOff>
      <xdr:row>58</xdr:row>
      <xdr:rowOff>82776</xdr:rowOff>
    </xdr:to>
    <xdr:sp macro="" textlink="">
      <xdr:nvSpPr>
        <xdr:cNvPr id="372" name="楕円 371"/>
        <xdr:cNvSpPr/>
      </xdr:nvSpPr>
      <xdr:spPr>
        <a:xfrm>
          <a:off x="8699500" y="992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73903</xdr:rowOff>
    </xdr:from>
    <xdr:ext cx="534377" cy="259045"/>
    <xdr:sp macro="" textlink="">
      <xdr:nvSpPr>
        <xdr:cNvPr id="373" name="テキスト ボックス 372"/>
        <xdr:cNvSpPr txBox="1"/>
      </xdr:nvSpPr>
      <xdr:spPr>
        <a:xfrm>
          <a:off x="8483111" y="1001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89319</xdr:rowOff>
    </xdr:from>
    <xdr:to>
      <xdr:col>41</xdr:col>
      <xdr:colOff>101600</xdr:colOff>
      <xdr:row>59</xdr:row>
      <xdr:rowOff>19469</xdr:rowOff>
    </xdr:to>
    <xdr:sp macro="" textlink="">
      <xdr:nvSpPr>
        <xdr:cNvPr id="374" name="楕円 373"/>
        <xdr:cNvSpPr/>
      </xdr:nvSpPr>
      <xdr:spPr>
        <a:xfrm>
          <a:off x="7810500" y="1003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10596</xdr:rowOff>
    </xdr:from>
    <xdr:ext cx="469744" cy="259045"/>
    <xdr:sp macro="" textlink="">
      <xdr:nvSpPr>
        <xdr:cNvPr id="375" name="テキスト ボックス 374"/>
        <xdr:cNvSpPr txBox="1"/>
      </xdr:nvSpPr>
      <xdr:spPr>
        <a:xfrm>
          <a:off x="7626428" y="1012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99340</xdr:rowOff>
    </xdr:from>
    <xdr:to>
      <xdr:col>36</xdr:col>
      <xdr:colOff>165100</xdr:colOff>
      <xdr:row>59</xdr:row>
      <xdr:rowOff>29490</xdr:rowOff>
    </xdr:to>
    <xdr:sp macro="" textlink="">
      <xdr:nvSpPr>
        <xdr:cNvPr id="376" name="楕円 375"/>
        <xdr:cNvSpPr/>
      </xdr:nvSpPr>
      <xdr:spPr>
        <a:xfrm>
          <a:off x="6921500" y="1004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20617</xdr:rowOff>
    </xdr:from>
    <xdr:ext cx="469744" cy="259045"/>
    <xdr:sp macro="" textlink="">
      <xdr:nvSpPr>
        <xdr:cNvPr id="377" name="テキスト ボックス 376"/>
        <xdr:cNvSpPr txBox="1"/>
      </xdr:nvSpPr>
      <xdr:spPr>
        <a:xfrm>
          <a:off x="6737428"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63850</xdr:rowOff>
    </xdr:from>
    <xdr:to>
      <xdr:col>55</xdr:col>
      <xdr:colOff>0</xdr:colOff>
      <xdr:row>78</xdr:row>
      <xdr:rowOff>119428</xdr:rowOff>
    </xdr:to>
    <xdr:cxnSp macro="">
      <xdr:nvCxnSpPr>
        <xdr:cNvPr id="404" name="直線コネクタ 403"/>
        <xdr:cNvCxnSpPr/>
      </xdr:nvCxnSpPr>
      <xdr:spPr>
        <a:xfrm flipV="1">
          <a:off x="9639300" y="13436950"/>
          <a:ext cx="838200" cy="5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102029</xdr:rowOff>
    </xdr:from>
    <xdr:ext cx="534377" cy="259045"/>
    <xdr:sp macro="" textlink="">
      <xdr:nvSpPr>
        <xdr:cNvPr id="405" name="商工費平均値テキスト"/>
        <xdr:cNvSpPr txBox="1"/>
      </xdr:nvSpPr>
      <xdr:spPr>
        <a:xfrm>
          <a:off x="10528300" y="1313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119428</xdr:rowOff>
    </xdr:from>
    <xdr:to>
      <xdr:col>50</xdr:col>
      <xdr:colOff>114300</xdr:colOff>
      <xdr:row>78</xdr:row>
      <xdr:rowOff>133341</xdr:rowOff>
    </xdr:to>
    <xdr:cxnSp macro="">
      <xdr:nvCxnSpPr>
        <xdr:cNvPr id="407" name="直線コネクタ 406"/>
        <xdr:cNvCxnSpPr/>
      </xdr:nvCxnSpPr>
      <xdr:spPr>
        <a:xfrm flipV="1">
          <a:off x="8750300" y="13492528"/>
          <a:ext cx="889000" cy="1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41622</xdr:rowOff>
    </xdr:from>
    <xdr:ext cx="534377" cy="259045"/>
    <xdr:sp macro="" textlink="">
      <xdr:nvSpPr>
        <xdr:cNvPr id="409" name="テキスト ボックス 408"/>
        <xdr:cNvSpPr txBox="1"/>
      </xdr:nvSpPr>
      <xdr:spPr>
        <a:xfrm>
          <a:off x="9372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132907</xdr:rowOff>
    </xdr:from>
    <xdr:to>
      <xdr:col>45</xdr:col>
      <xdr:colOff>177800</xdr:colOff>
      <xdr:row>78</xdr:row>
      <xdr:rowOff>133341</xdr:rowOff>
    </xdr:to>
    <xdr:cxnSp macro="">
      <xdr:nvCxnSpPr>
        <xdr:cNvPr id="410" name="直線コネクタ 409"/>
        <xdr:cNvCxnSpPr/>
      </xdr:nvCxnSpPr>
      <xdr:spPr>
        <a:xfrm>
          <a:off x="7861300" y="13506007"/>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73209</xdr:rowOff>
    </xdr:from>
    <xdr:ext cx="534377" cy="259045"/>
    <xdr:sp macro="" textlink="">
      <xdr:nvSpPr>
        <xdr:cNvPr id="412" name="テキスト ボックス 411"/>
        <xdr:cNvSpPr txBox="1"/>
      </xdr:nvSpPr>
      <xdr:spPr>
        <a:xfrm>
          <a:off x="8483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132907</xdr:rowOff>
    </xdr:from>
    <xdr:to>
      <xdr:col>41</xdr:col>
      <xdr:colOff>50800</xdr:colOff>
      <xdr:row>78</xdr:row>
      <xdr:rowOff>132979</xdr:rowOff>
    </xdr:to>
    <xdr:cxnSp macro="">
      <xdr:nvCxnSpPr>
        <xdr:cNvPr id="413" name="直線コネクタ 412"/>
        <xdr:cNvCxnSpPr/>
      </xdr:nvCxnSpPr>
      <xdr:spPr>
        <a:xfrm flipV="1">
          <a:off x="6972300" y="13506007"/>
          <a:ext cx="889000" cy="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78193</xdr:rowOff>
    </xdr:from>
    <xdr:ext cx="534377" cy="259045"/>
    <xdr:sp macro="" textlink="">
      <xdr:nvSpPr>
        <xdr:cNvPr id="415" name="テキスト ボックス 414"/>
        <xdr:cNvSpPr txBox="1"/>
      </xdr:nvSpPr>
      <xdr:spPr>
        <a:xfrm>
          <a:off x="7594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95425</xdr:rowOff>
    </xdr:from>
    <xdr:ext cx="534377" cy="259045"/>
    <xdr:sp macro="" textlink="">
      <xdr:nvSpPr>
        <xdr:cNvPr id="417" name="テキスト ボックス 416"/>
        <xdr:cNvSpPr txBox="1"/>
      </xdr:nvSpPr>
      <xdr:spPr>
        <a:xfrm>
          <a:off x="6705111" y="1312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13050</xdr:rowOff>
    </xdr:from>
    <xdr:to>
      <xdr:col>55</xdr:col>
      <xdr:colOff>50800</xdr:colOff>
      <xdr:row>78</xdr:row>
      <xdr:rowOff>114650</xdr:rowOff>
    </xdr:to>
    <xdr:sp macro="" textlink="">
      <xdr:nvSpPr>
        <xdr:cNvPr id="423" name="楕円 422"/>
        <xdr:cNvSpPr/>
      </xdr:nvSpPr>
      <xdr:spPr>
        <a:xfrm>
          <a:off x="10426700" y="133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99427</xdr:rowOff>
    </xdr:from>
    <xdr:ext cx="534377" cy="259045"/>
    <xdr:sp macro="" textlink="">
      <xdr:nvSpPr>
        <xdr:cNvPr id="424" name="商工費該当値テキスト"/>
        <xdr:cNvSpPr txBox="1"/>
      </xdr:nvSpPr>
      <xdr:spPr>
        <a:xfrm>
          <a:off x="10528300" y="1330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68628</xdr:rowOff>
    </xdr:from>
    <xdr:to>
      <xdr:col>50</xdr:col>
      <xdr:colOff>165100</xdr:colOff>
      <xdr:row>78</xdr:row>
      <xdr:rowOff>170228</xdr:rowOff>
    </xdr:to>
    <xdr:sp macro="" textlink="">
      <xdr:nvSpPr>
        <xdr:cNvPr id="425" name="楕円 424"/>
        <xdr:cNvSpPr/>
      </xdr:nvSpPr>
      <xdr:spPr>
        <a:xfrm>
          <a:off x="9588500" y="1344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161355</xdr:rowOff>
    </xdr:from>
    <xdr:ext cx="469744" cy="259045"/>
    <xdr:sp macro="" textlink="">
      <xdr:nvSpPr>
        <xdr:cNvPr id="426" name="テキスト ボックス 425"/>
        <xdr:cNvSpPr txBox="1"/>
      </xdr:nvSpPr>
      <xdr:spPr>
        <a:xfrm>
          <a:off x="9404428" y="1353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82541</xdr:rowOff>
    </xdr:from>
    <xdr:to>
      <xdr:col>46</xdr:col>
      <xdr:colOff>38100</xdr:colOff>
      <xdr:row>79</xdr:row>
      <xdr:rowOff>12691</xdr:rowOff>
    </xdr:to>
    <xdr:sp macro="" textlink="">
      <xdr:nvSpPr>
        <xdr:cNvPr id="427" name="楕円 426"/>
        <xdr:cNvSpPr/>
      </xdr:nvSpPr>
      <xdr:spPr>
        <a:xfrm>
          <a:off x="8699500" y="1345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3818</xdr:rowOff>
    </xdr:from>
    <xdr:ext cx="469744" cy="259045"/>
    <xdr:sp macro="" textlink="">
      <xdr:nvSpPr>
        <xdr:cNvPr id="428" name="テキスト ボックス 427"/>
        <xdr:cNvSpPr txBox="1"/>
      </xdr:nvSpPr>
      <xdr:spPr>
        <a:xfrm>
          <a:off x="8515428" y="1354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82107</xdr:rowOff>
    </xdr:from>
    <xdr:to>
      <xdr:col>41</xdr:col>
      <xdr:colOff>101600</xdr:colOff>
      <xdr:row>79</xdr:row>
      <xdr:rowOff>12257</xdr:rowOff>
    </xdr:to>
    <xdr:sp macro="" textlink="">
      <xdr:nvSpPr>
        <xdr:cNvPr id="429" name="楕円 428"/>
        <xdr:cNvSpPr/>
      </xdr:nvSpPr>
      <xdr:spPr>
        <a:xfrm>
          <a:off x="7810500" y="134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3384</xdr:rowOff>
    </xdr:from>
    <xdr:ext cx="469744" cy="259045"/>
    <xdr:sp macro="" textlink="">
      <xdr:nvSpPr>
        <xdr:cNvPr id="430" name="テキスト ボックス 429"/>
        <xdr:cNvSpPr txBox="1"/>
      </xdr:nvSpPr>
      <xdr:spPr>
        <a:xfrm>
          <a:off x="7626428" y="13547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82179</xdr:rowOff>
    </xdr:from>
    <xdr:to>
      <xdr:col>36</xdr:col>
      <xdr:colOff>165100</xdr:colOff>
      <xdr:row>79</xdr:row>
      <xdr:rowOff>12329</xdr:rowOff>
    </xdr:to>
    <xdr:sp macro="" textlink="">
      <xdr:nvSpPr>
        <xdr:cNvPr id="431" name="楕円 430"/>
        <xdr:cNvSpPr/>
      </xdr:nvSpPr>
      <xdr:spPr>
        <a:xfrm>
          <a:off x="6921500" y="1345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3456</xdr:rowOff>
    </xdr:from>
    <xdr:ext cx="469744" cy="259045"/>
    <xdr:sp macro="" textlink="">
      <xdr:nvSpPr>
        <xdr:cNvPr id="432" name="テキスト ボックス 431"/>
        <xdr:cNvSpPr txBox="1"/>
      </xdr:nvSpPr>
      <xdr:spPr>
        <a:xfrm>
          <a:off x="6737428" y="13548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18901</xdr:rowOff>
    </xdr:from>
    <xdr:to>
      <xdr:col>55</xdr:col>
      <xdr:colOff>0</xdr:colOff>
      <xdr:row>97</xdr:row>
      <xdr:rowOff>152860</xdr:rowOff>
    </xdr:to>
    <xdr:cxnSp macro="">
      <xdr:nvCxnSpPr>
        <xdr:cNvPr id="463" name="直線コネクタ 462"/>
        <xdr:cNvCxnSpPr/>
      </xdr:nvCxnSpPr>
      <xdr:spPr>
        <a:xfrm>
          <a:off x="9639300" y="16649551"/>
          <a:ext cx="838200" cy="13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73654</xdr:rowOff>
    </xdr:from>
    <xdr:ext cx="534377" cy="259045"/>
    <xdr:sp macro="" textlink="">
      <xdr:nvSpPr>
        <xdr:cNvPr id="464" name="土木費平均値テキスト"/>
        <xdr:cNvSpPr txBox="1"/>
      </xdr:nvSpPr>
      <xdr:spPr>
        <a:xfrm>
          <a:off x="10528300" y="16361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18901</xdr:rowOff>
    </xdr:from>
    <xdr:to>
      <xdr:col>50</xdr:col>
      <xdr:colOff>114300</xdr:colOff>
      <xdr:row>97</xdr:row>
      <xdr:rowOff>34909</xdr:rowOff>
    </xdr:to>
    <xdr:cxnSp macro="">
      <xdr:nvCxnSpPr>
        <xdr:cNvPr id="466" name="直線コネクタ 465"/>
        <xdr:cNvCxnSpPr/>
      </xdr:nvCxnSpPr>
      <xdr:spPr>
        <a:xfrm flipV="1">
          <a:off x="8750300" y="16649551"/>
          <a:ext cx="889000" cy="1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83309</xdr:rowOff>
    </xdr:from>
    <xdr:ext cx="534377" cy="259045"/>
    <xdr:sp macro="" textlink="">
      <xdr:nvSpPr>
        <xdr:cNvPr id="468" name="テキスト ボックス 467"/>
        <xdr:cNvSpPr txBox="1"/>
      </xdr:nvSpPr>
      <xdr:spPr>
        <a:xfrm>
          <a:off x="9372111" y="161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34909</xdr:rowOff>
    </xdr:from>
    <xdr:to>
      <xdr:col>45</xdr:col>
      <xdr:colOff>177800</xdr:colOff>
      <xdr:row>97</xdr:row>
      <xdr:rowOff>119191</xdr:rowOff>
    </xdr:to>
    <xdr:cxnSp macro="">
      <xdr:nvCxnSpPr>
        <xdr:cNvPr id="469" name="直線コネクタ 468"/>
        <xdr:cNvCxnSpPr/>
      </xdr:nvCxnSpPr>
      <xdr:spPr>
        <a:xfrm flipV="1">
          <a:off x="7861300" y="16665559"/>
          <a:ext cx="889000" cy="8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154469</xdr:rowOff>
    </xdr:from>
    <xdr:ext cx="534377" cy="259045"/>
    <xdr:sp macro="" textlink="">
      <xdr:nvSpPr>
        <xdr:cNvPr id="471" name="テキスト ボックス 470"/>
        <xdr:cNvSpPr txBox="1"/>
      </xdr:nvSpPr>
      <xdr:spPr>
        <a:xfrm>
          <a:off x="8483111" y="1627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119191</xdr:rowOff>
    </xdr:from>
    <xdr:to>
      <xdr:col>41</xdr:col>
      <xdr:colOff>50800</xdr:colOff>
      <xdr:row>98</xdr:row>
      <xdr:rowOff>21135</xdr:rowOff>
    </xdr:to>
    <xdr:cxnSp macro="">
      <xdr:nvCxnSpPr>
        <xdr:cNvPr id="472" name="直線コネクタ 471"/>
        <xdr:cNvCxnSpPr/>
      </xdr:nvCxnSpPr>
      <xdr:spPr>
        <a:xfrm flipV="1">
          <a:off x="6972300" y="16749841"/>
          <a:ext cx="889000" cy="7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11189</xdr:rowOff>
    </xdr:from>
    <xdr:ext cx="534377" cy="259045"/>
    <xdr:sp macro="" textlink="">
      <xdr:nvSpPr>
        <xdr:cNvPr id="474" name="テキスト ボックス 473"/>
        <xdr:cNvSpPr txBox="1"/>
      </xdr:nvSpPr>
      <xdr:spPr>
        <a:xfrm>
          <a:off x="7594111" y="1629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170563</xdr:rowOff>
    </xdr:from>
    <xdr:ext cx="534377" cy="259045"/>
    <xdr:sp macro="" textlink="">
      <xdr:nvSpPr>
        <xdr:cNvPr id="476" name="テキスト ボックス 475"/>
        <xdr:cNvSpPr txBox="1"/>
      </xdr:nvSpPr>
      <xdr:spPr>
        <a:xfrm>
          <a:off x="6705111" y="1628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102060</xdr:rowOff>
    </xdr:from>
    <xdr:to>
      <xdr:col>55</xdr:col>
      <xdr:colOff>50800</xdr:colOff>
      <xdr:row>98</xdr:row>
      <xdr:rowOff>32210</xdr:rowOff>
    </xdr:to>
    <xdr:sp macro="" textlink="">
      <xdr:nvSpPr>
        <xdr:cNvPr id="482" name="楕円 481"/>
        <xdr:cNvSpPr/>
      </xdr:nvSpPr>
      <xdr:spPr>
        <a:xfrm>
          <a:off x="10426700" y="1673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80487</xdr:rowOff>
    </xdr:from>
    <xdr:ext cx="534377" cy="259045"/>
    <xdr:sp macro="" textlink="">
      <xdr:nvSpPr>
        <xdr:cNvPr id="483" name="土木費該当値テキスト"/>
        <xdr:cNvSpPr txBox="1"/>
      </xdr:nvSpPr>
      <xdr:spPr>
        <a:xfrm>
          <a:off x="10528300" y="1671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139551</xdr:rowOff>
    </xdr:from>
    <xdr:to>
      <xdr:col>50</xdr:col>
      <xdr:colOff>165100</xdr:colOff>
      <xdr:row>97</xdr:row>
      <xdr:rowOff>69701</xdr:rowOff>
    </xdr:to>
    <xdr:sp macro="" textlink="">
      <xdr:nvSpPr>
        <xdr:cNvPr id="484" name="楕円 483"/>
        <xdr:cNvSpPr/>
      </xdr:nvSpPr>
      <xdr:spPr>
        <a:xfrm>
          <a:off x="9588500" y="1659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60828</xdr:rowOff>
    </xdr:from>
    <xdr:ext cx="534377" cy="259045"/>
    <xdr:sp macro="" textlink="">
      <xdr:nvSpPr>
        <xdr:cNvPr id="485" name="テキスト ボックス 484"/>
        <xdr:cNvSpPr txBox="1"/>
      </xdr:nvSpPr>
      <xdr:spPr>
        <a:xfrm>
          <a:off x="9372111" y="1669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155559</xdr:rowOff>
    </xdr:from>
    <xdr:to>
      <xdr:col>46</xdr:col>
      <xdr:colOff>38100</xdr:colOff>
      <xdr:row>97</xdr:row>
      <xdr:rowOff>85709</xdr:rowOff>
    </xdr:to>
    <xdr:sp macro="" textlink="">
      <xdr:nvSpPr>
        <xdr:cNvPr id="486" name="楕円 485"/>
        <xdr:cNvSpPr/>
      </xdr:nvSpPr>
      <xdr:spPr>
        <a:xfrm>
          <a:off x="8699500" y="1661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76836</xdr:rowOff>
    </xdr:from>
    <xdr:ext cx="534377" cy="259045"/>
    <xdr:sp macro="" textlink="">
      <xdr:nvSpPr>
        <xdr:cNvPr id="487" name="テキスト ボックス 486"/>
        <xdr:cNvSpPr txBox="1"/>
      </xdr:nvSpPr>
      <xdr:spPr>
        <a:xfrm>
          <a:off x="8483111" y="1670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68391</xdr:rowOff>
    </xdr:from>
    <xdr:to>
      <xdr:col>41</xdr:col>
      <xdr:colOff>101600</xdr:colOff>
      <xdr:row>97</xdr:row>
      <xdr:rowOff>169991</xdr:rowOff>
    </xdr:to>
    <xdr:sp macro="" textlink="">
      <xdr:nvSpPr>
        <xdr:cNvPr id="488" name="楕円 487"/>
        <xdr:cNvSpPr/>
      </xdr:nvSpPr>
      <xdr:spPr>
        <a:xfrm>
          <a:off x="7810500" y="1669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161118</xdr:rowOff>
    </xdr:from>
    <xdr:ext cx="534377" cy="259045"/>
    <xdr:sp macro="" textlink="">
      <xdr:nvSpPr>
        <xdr:cNvPr id="489" name="テキスト ボックス 488"/>
        <xdr:cNvSpPr txBox="1"/>
      </xdr:nvSpPr>
      <xdr:spPr>
        <a:xfrm>
          <a:off x="7594111" y="1679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141785</xdr:rowOff>
    </xdr:from>
    <xdr:to>
      <xdr:col>36</xdr:col>
      <xdr:colOff>165100</xdr:colOff>
      <xdr:row>98</xdr:row>
      <xdr:rowOff>71935</xdr:rowOff>
    </xdr:to>
    <xdr:sp macro="" textlink="">
      <xdr:nvSpPr>
        <xdr:cNvPr id="490" name="楕円 489"/>
        <xdr:cNvSpPr/>
      </xdr:nvSpPr>
      <xdr:spPr>
        <a:xfrm>
          <a:off x="6921500" y="1677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63062</xdr:rowOff>
    </xdr:from>
    <xdr:ext cx="534377" cy="259045"/>
    <xdr:sp macro="" textlink="">
      <xdr:nvSpPr>
        <xdr:cNvPr id="491" name="テキスト ボックス 490"/>
        <xdr:cNvSpPr txBox="1"/>
      </xdr:nvSpPr>
      <xdr:spPr>
        <a:xfrm>
          <a:off x="6705111" y="1686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108058</xdr:rowOff>
    </xdr:from>
    <xdr:to>
      <xdr:col>85</xdr:col>
      <xdr:colOff>127000</xdr:colOff>
      <xdr:row>39</xdr:row>
      <xdr:rowOff>124631</xdr:rowOff>
    </xdr:to>
    <xdr:cxnSp macro="">
      <xdr:nvCxnSpPr>
        <xdr:cNvPr id="521" name="直線コネクタ 520"/>
        <xdr:cNvCxnSpPr/>
      </xdr:nvCxnSpPr>
      <xdr:spPr>
        <a:xfrm flipV="1">
          <a:off x="15481300" y="6794608"/>
          <a:ext cx="8382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165974</xdr:rowOff>
    </xdr:from>
    <xdr:ext cx="534377" cy="259045"/>
    <xdr:sp macro="" textlink="">
      <xdr:nvSpPr>
        <xdr:cNvPr id="522" name="消防費平均値テキスト"/>
        <xdr:cNvSpPr txBox="1"/>
      </xdr:nvSpPr>
      <xdr:spPr>
        <a:xfrm>
          <a:off x="16370300" y="6166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97295</xdr:rowOff>
    </xdr:from>
    <xdr:to>
      <xdr:col>81</xdr:col>
      <xdr:colOff>50800</xdr:colOff>
      <xdr:row>39</xdr:row>
      <xdr:rowOff>124631</xdr:rowOff>
    </xdr:to>
    <xdr:cxnSp macro="">
      <xdr:nvCxnSpPr>
        <xdr:cNvPr id="524" name="直線コネクタ 523"/>
        <xdr:cNvCxnSpPr/>
      </xdr:nvCxnSpPr>
      <xdr:spPr>
        <a:xfrm>
          <a:off x="14592300" y="6783845"/>
          <a:ext cx="889000" cy="2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138161</xdr:rowOff>
    </xdr:from>
    <xdr:ext cx="534377" cy="259045"/>
    <xdr:sp macro="" textlink="">
      <xdr:nvSpPr>
        <xdr:cNvPr id="526" name="テキスト ボックス 525"/>
        <xdr:cNvSpPr txBox="1"/>
      </xdr:nvSpPr>
      <xdr:spPr>
        <a:xfrm>
          <a:off x="15214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90608</xdr:rowOff>
    </xdr:from>
    <xdr:to>
      <xdr:col>76</xdr:col>
      <xdr:colOff>114300</xdr:colOff>
      <xdr:row>39</xdr:row>
      <xdr:rowOff>97295</xdr:rowOff>
    </xdr:to>
    <xdr:cxnSp macro="">
      <xdr:nvCxnSpPr>
        <xdr:cNvPr id="527" name="直線コネクタ 526"/>
        <xdr:cNvCxnSpPr/>
      </xdr:nvCxnSpPr>
      <xdr:spPr>
        <a:xfrm>
          <a:off x="13703300" y="6777158"/>
          <a:ext cx="889000" cy="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2125</xdr:rowOff>
    </xdr:from>
    <xdr:ext cx="534377" cy="259045"/>
    <xdr:sp macro="" textlink="">
      <xdr:nvSpPr>
        <xdr:cNvPr id="529" name="テキスト ボックス 528"/>
        <xdr:cNvSpPr txBox="1"/>
      </xdr:nvSpPr>
      <xdr:spPr>
        <a:xfrm>
          <a:off x="14325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85045</xdr:rowOff>
    </xdr:from>
    <xdr:to>
      <xdr:col>71</xdr:col>
      <xdr:colOff>177800</xdr:colOff>
      <xdr:row>39</xdr:row>
      <xdr:rowOff>90608</xdr:rowOff>
    </xdr:to>
    <xdr:cxnSp macro="">
      <xdr:nvCxnSpPr>
        <xdr:cNvPr id="530" name="直線コネクタ 529"/>
        <xdr:cNvCxnSpPr/>
      </xdr:nvCxnSpPr>
      <xdr:spPr>
        <a:xfrm>
          <a:off x="12814300" y="6771595"/>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36682</xdr:rowOff>
    </xdr:from>
    <xdr:ext cx="534377" cy="259045"/>
    <xdr:sp macro="" textlink="">
      <xdr:nvSpPr>
        <xdr:cNvPr id="532" name="テキスト ボックス 531"/>
        <xdr:cNvSpPr txBox="1"/>
      </xdr:nvSpPr>
      <xdr:spPr>
        <a:xfrm>
          <a:off x="13436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6831</xdr:rowOff>
    </xdr:from>
    <xdr:ext cx="534377" cy="259045"/>
    <xdr:sp macro="" textlink="">
      <xdr:nvSpPr>
        <xdr:cNvPr id="534" name="テキスト ボックス 533"/>
        <xdr:cNvSpPr txBox="1"/>
      </xdr:nvSpPr>
      <xdr:spPr>
        <a:xfrm>
          <a:off x="12547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57258</xdr:rowOff>
    </xdr:from>
    <xdr:to>
      <xdr:col>85</xdr:col>
      <xdr:colOff>177800</xdr:colOff>
      <xdr:row>39</xdr:row>
      <xdr:rowOff>158858</xdr:rowOff>
    </xdr:to>
    <xdr:sp macro="" textlink="">
      <xdr:nvSpPr>
        <xdr:cNvPr id="540" name="楕円 539"/>
        <xdr:cNvSpPr/>
      </xdr:nvSpPr>
      <xdr:spPr>
        <a:xfrm>
          <a:off x="16268700" y="674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143635</xdr:rowOff>
    </xdr:from>
    <xdr:ext cx="534377" cy="259045"/>
    <xdr:sp macro="" textlink="">
      <xdr:nvSpPr>
        <xdr:cNvPr id="541" name="消防費該当値テキスト"/>
        <xdr:cNvSpPr txBox="1"/>
      </xdr:nvSpPr>
      <xdr:spPr>
        <a:xfrm>
          <a:off x="16370300" y="665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73831</xdr:rowOff>
    </xdr:from>
    <xdr:to>
      <xdr:col>81</xdr:col>
      <xdr:colOff>101600</xdr:colOff>
      <xdr:row>40</xdr:row>
      <xdr:rowOff>3981</xdr:rowOff>
    </xdr:to>
    <xdr:sp macro="" textlink="">
      <xdr:nvSpPr>
        <xdr:cNvPr id="542" name="楕円 541"/>
        <xdr:cNvSpPr/>
      </xdr:nvSpPr>
      <xdr:spPr>
        <a:xfrm>
          <a:off x="15430500" y="676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166558</xdr:rowOff>
    </xdr:from>
    <xdr:ext cx="534377" cy="259045"/>
    <xdr:sp macro="" textlink="">
      <xdr:nvSpPr>
        <xdr:cNvPr id="543" name="テキスト ボックス 542"/>
        <xdr:cNvSpPr txBox="1"/>
      </xdr:nvSpPr>
      <xdr:spPr>
        <a:xfrm>
          <a:off x="15214111" y="685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46495</xdr:rowOff>
    </xdr:from>
    <xdr:to>
      <xdr:col>76</xdr:col>
      <xdr:colOff>165100</xdr:colOff>
      <xdr:row>39</xdr:row>
      <xdr:rowOff>148095</xdr:rowOff>
    </xdr:to>
    <xdr:sp macro="" textlink="">
      <xdr:nvSpPr>
        <xdr:cNvPr id="544" name="楕円 543"/>
        <xdr:cNvSpPr/>
      </xdr:nvSpPr>
      <xdr:spPr>
        <a:xfrm>
          <a:off x="14541500" y="67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139222</xdr:rowOff>
    </xdr:from>
    <xdr:ext cx="534377" cy="259045"/>
    <xdr:sp macro="" textlink="">
      <xdr:nvSpPr>
        <xdr:cNvPr id="545" name="テキスト ボックス 544"/>
        <xdr:cNvSpPr txBox="1"/>
      </xdr:nvSpPr>
      <xdr:spPr>
        <a:xfrm>
          <a:off x="14325111" y="682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39808</xdr:rowOff>
    </xdr:from>
    <xdr:to>
      <xdr:col>72</xdr:col>
      <xdr:colOff>38100</xdr:colOff>
      <xdr:row>39</xdr:row>
      <xdr:rowOff>141408</xdr:rowOff>
    </xdr:to>
    <xdr:sp macro="" textlink="">
      <xdr:nvSpPr>
        <xdr:cNvPr id="546" name="楕円 545"/>
        <xdr:cNvSpPr/>
      </xdr:nvSpPr>
      <xdr:spPr>
        <a:xfrm>
          <a:off x="13652500" y="672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132535</xdr:rowOff>
    </xdr:from>
    <xdr:ext cx="534377" cy="259045"/>
    <xdr:sp macro="" textlink="">
      <xdr:nvSpPr>
        <xdr:cNvPr id="547" name="テキスト ボックス 546"/>
        <xdr:cNvSpPr txBox="1"/>
      </xdr:nvSpPr>
      <xdr:spPr>
        <a:xfrm>
          <a:off x="13436111" y="681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34245</xdr:rowOff>
    </xdr:from>
    <xdr:to>
      <xdr:col>67</xdr:col>
      <xdr:colOff>101600</xdr:colOff>
      <xdr:row>39</xdr:row>
      <xdr:rowOff>135845</xdr:rowOff>
    </xdr:to>
    <xdr:sp macro="" textlink="">
      <xdr:nvSpPr>
        <xdr:cNvPr id="548" name="楕円 547"/>
        <xdr:cNvSpPr/>
      </xdr:nvSpPr>
      <xdr:spPr>
        <a:xfrm>
          <a:off x="12763500" y="67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126972</xdr:rowOff>
    </xdr:from>
    <xdr:ext cx="534377" cy="259045"/>
    <xdr:sp macro="" textlink="">
      <xdr:nvSpPr>
        <xdr:cNvPr id="549" name="テキスト ボックス 548"/>
        <xdr:cNvSpPr txBox="1"/>
      </xdr:nvSpPr>
      <xdr:spPr>
        <a:xfrm>
          <a:off x="12547111" y="681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39075</xdr:rowOff>
    </xdr:from>
    <xdr:to>
      <xdr:col>85</xdr:col>
      <xdr:colOff>127000</xdr:colOff>
      <xdr:row>57</xdr:row>
      <xdr:rowOff>156707</xdr:rowOff>
    </xdr:to>
    <xdr:cxnSp macro="">
      <xdr:nvCxnSpPr>
        <xdr:cNvPr id="576" name="直線コネクタ 575"/>
        <xdr:cNvCxnSpPr/>
      </xdr:nvCxnSpPr>
      <xdr:spPr>
        <a:xfrm flipV="1">
          <a:off x="15481300" y="9811725"/>
          <a:ext cx="838200" cy="11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62751</xdr:rowOff>
    </xdr:from>
    <xdr:ext cx="534377" cy="259045"/>
    <xdr:sp macro="" textlink="">
      <xdr:nvSpPr>
        <xdr:cNvPr id="577" name="教育費平均値テキスト"/>
        <xdr:cNvSpPr txBox="1"/>
      </xdr:nvSpPr>
      <xdr:spPr>
        <a:xfrm>
          <a:off x="16370300" y="949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59411</xdr:rowOff>
    </xdr:from>
    <xdr:to>
      <xdr:col>81</xdr:col>
      <xdr:colOff>50800</xdr:colOff>
      <xdr:row>57</xdr:row>
      <xdr:rowOff>156707</xdr:rowOff>
    </xdr:to>
    <xdr:cxnSp macro="">
      <xdr:nvCxnSpPr>
        <xdr:cNvPr id="579" name="直線コネクタ 578"/>
        <xdr:cNvCxnSpPr/>
      </xdr:nvCxnSpPr>
      <xdr:spPr>
        <a:xfrm>
          <a:off x="14592300" y="9832061"/>
          <a:ext cx="889000" cy="9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165381</xdr:rowOff>
    </xdr:from>
    <xdr:ext cx="534377" cy="259045"/>
    <xdr:sp macro="" textlink="">
      <xdr:nvSpPr>
        <xdr:cNvPr id="581" name="テキスト ボックス 580"/>
        <xdr:cNvSpPr txBox="1"/>
      </xdr:nvSpPr>
      <xdr:spPr>
        <a:xfrm>
          <a:off x="15214111" y="942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59411</xdr:rowOff>
    </xdr:from>
    <xdr:to>
      <xdr:col>76</xdr:col>
      <xdr:colOff>114300</xdr:colOff>
      <xdr:row>57</xdr:row>
      <xdr:rowOff>100303</xdr:rowOff>
    </xdr:to>
    <xdr:cxnSp macro="">
      <xdr:nvCxnSpPr>
        <xdr:cNvPr id="582" name="直線コネクタ 581"/>
        <xdr:cNvCxnSpPr/>
      </xdr:nvCxnSpPr>
      <xdr:spPr>
        <a:xfrm flipV="1">
          <a:off x="13703300" y="9832061"/>
          <a:ext cx="889000" cy="4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54684</xdr:rowOff>
    </xdr:from>
    <xdr:ext cx="534377" cy="259045"/>
    <xdr:sp macro="" textlink="">
      <xdr:nvSpPr>
        <xdr:cNvPr id="584" name="テキスト ボックス 583"/>
        <xdr:cNvSpPr txBox="1"/>
      </xdr:nvSpPr>
      <xdr:spPr>
        <a:xfrm>
          <a:off x="14325111" y="948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100303</xdr:rowOff>
    </xdr:from>
    <xdr:to>
      <xdr:col>71</xdr:col>
      <xdr:colOff>177800</xdr:colOff>
      <xdr:row>58</xdr:row>
      <xdr:rowOff>2709</xdr:rowOff>
    </xdr:to>
    <xdr:cxnSp macro="">
      <xdr:nvCxnSpPr>
        <xdr:cNvPr id="585" name="直線コネクタ 584"/>
        <xdr:cNvCxnSpPr/>
      </xdr:nvCxnSpPr>
      <xdr:spPr>
        <a:xfrm flipV="1">
          <a:off x="12814300" y="9872953"/>
          <a:ext cx="889000" cy="7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59859</xdr:rowOff>
    </xdr:from>
    <xdr:ext cx="534377" cy="259045"/>
    <xdr:sp macro="" textlink="">
      <xdr:nvSpPr>
        <xdr:cNvPr id="587" name="テキスト ボックス 586"/>
        <xdr:cNvSpPr txBox="1"/>
      </xdr:nvSpPr>
      <xdr:spPr>
        <a:xfrm>
          <a:off x="13436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71549</xdr:rowOff>
    </xdr:from>
    <xdr:ext cx="534377" cy="259045"/>
    <xdr:sp macro="" textlink="">
      <xdr:nvSpPr>
        <xdr:cNvPr id="589" name="テキスト ボックス 588"/>
        <xdr:cNvSpPr txBox="1"/>
      </xdr:nvSpPr>
      <xdr:spPr>
        <a:xfrm>
          <a:off x="12547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159725</xdr:rowOff>
    </xdr:from>
    <xdr:to>
      <xdr:col>85</xdr:col>
      <xdr:colOff>177800</xdr:colOff>
      <xdr:row>57</xdr:row>
      <xdr:rowOff>89875</xdr:rowOff>
    </xdr:to>
    <xdr:sp macro="" textlink="">
      <xdr:nvSpPr>
        <xdr:cNvPr id="595" name="楕円 594"/>
        <xdr:cNvSpPr/>
      </xdr:nvSpPr>
      <xdr:spPr>
        <a:xfrm>
          <a:off x="16268700" y="976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74652</xdr:rowOff>
    </xdr:from>
    <xdr:ext cx="534377" cy="259045"/>
    <xdr:sp macro="" textlink="">
      <xdr:nvSpPr>
        <xdr:cNvPr id="596" name="教育費該当値テキスト"/>
        <xdr:cNvSpPr txBox="1"/>
      </xdr:nvSpPr>
      <xdr:spPr>
        <a:xfrm>
          <a:off x="16370300" y="967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105907</xdr:rowOff>
    </xdr:from>
    <xdr:to>
      <xdr:col>81</xdr:col>
      <xdr:colOff>101600</xdr:colOff>
      <xdr:row>58</xdr:row>
      <xdr:rowOff>36057</xdr:rowOff>
    </xdr:to>
    <xdr:sp macro="" textlink="">
      <xdr:nvSpPr>
        <xdr:cNvPr id="597" name="楕円 596"/>
        <xdr:cNvSpPr/>
      </xdr:nvSpPr>
      <xdr:spPr>
        <a:xfrm>
          <a:off x="15430500" y="987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27184</xdr:rowOff>
    </xdr:from>
    <xdr:ext cx="534377" cy="259045"/>
    <xdr:sp macro="" textlink="">
      <xdr:nvSpPr>
        <xdr:cNvPr id="598" name="テキスト ボックス 597"/>
        <xdr:cNvSpPr txBox="1"/>
      </xdr:nvSpPr>
      <xdr:spPr>
        <a:xfrm>
          <a:off x="15214111" y="997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8611</xdr:rowOff>
    </xdr:from>
    <xdr:to>
      <xdr:col>76</xdr:col>
      <xdr:colOff>165100</xdr:colOff>
      <xdr:row>57</xdr:row>
      <xdr:rowOff>110211</xdr:rowOff>
    </xdr:to>
    <xdr:sp macro="" textlink="">
      <xdr:nvSpPr>
        <xdr:cNvPr id="599" name="楕円 598"/>
        <xdr:cNvSpPr/>
      </xdr:nvSpPr>
      <xdr:spPr>
        <a:xfrm>
          <a:off x="14541500" y="978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101338</xdr:rowOff>
    </xdr:from>
    <xdr:ext cx="534377" cy="259045"/>
    <xdr:sp macro="" textlink="">
      <xdr:nvSpPr>
        <xdr:cNvPr id="600" name="テキスト ボックス 599"/>
        <xdr:cNvSpPr txBox="1"/>
      </xdr:nvSpPr>
      <xdr:spPr>
        <a:xfrm>
          <a:off x="14325111" y="98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49503</xdr:rowOff>
    </xdr:from>
    <xdr:to>
      <xdr:col>72</xdr:col>
      <xdr:colOff>38100</xdr:colOff>
      <xdr:row>57</xdr:row>
      <xdr:rowOff>151103</xdr:rowOff>
    </xdr:to>
    <xdr:sp macro="" textlink="">
      <xdr:nvSpPr>
        <xdr:cNvPr id="601" name="楕円 600"/>
        <xdr:cNvSpPr/>
      </xdr:nvSpPr>
      <xdr:spPr>
        <a:xfrm>
          <a:off x="13652500" y="982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142230</xdr:rowOff>
    </xdr:from>
    <xdr:ext cx="534377" cy="259045"/>
    <xdr:sp macro="" textlink="">
      <xdr:nvSpPr>
        <xdr:cNvPr id="602" name="テキスト ボックス 601"/>
        <xdr:cNvSpPr txBox="1"/>
      </xdr:nvSpPr>
      <xdr:spPr>
        <a:xfrm>
          <a:off x="13436111" y="991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123359</xdr:rowOff>
    </xdr:from>
    <xdr:to>
      <xdr:col>67</xdr:col>
      <xdr:colOff>101600</xdr:colOff>
      <xdr:row>58</xdr:row>
      <xdr:rowOff>53509</xdr:rowOff>
    </xdr:to>
    <xdr:sp macro="" textlink="">
      <xdr:nvSpPr>
        <xdr:cNvPr id="603" name="楕円 602"/>
        <xdr:cNvSpPr/>
      </xdr:nvSpPr>
      <xdr:spPr>
        <a:xfrm>
          <a:off x="12763500" y="989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44636</xdr:rowOff>
    </xdr:from>
    <xdr:ext cx="534377" cy="259045"/>
    <xdr:sp macro="" textlink="">
      <xdr:nvSpPr>
        <xdr:cNvPr id="604" name="テキスト ボックス 603"/>
        <xdr:cNvSpPr txBox="1"/>
      </xdr:nvSpPr>
      <xdr:spPr>
        <a:xfrm>
          <a:off x="12547111" y="998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9" name="直線コネクタ 628"/>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93711</xdr:rowOff>
    </xdr:from>
    <xdr:ext cx="534377" cy="259045"/>
    <xdr:sp macro="" textlink="">
      <xdr:nvSpPr>
        <xdr:cNvPr id="630" name="災害復旧費平均値テキスト"/>
        <xdr:cNvSpPr txBox="1"/>
      </xdr:nvSpPr>
      <xdr:spPr>
        <a:xfrm>
          <a:off x="16370300" y="1312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2" name="直線コネクタ 631"/>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20369</xdr:rowOff>
    </xdr:from>
    <xdr:ext cx="534377" cy="259045"/>
    <xdr:sp macro="" textlink="">
      <xdr:nvSpPr>
        <xdr:cNvPr id="634" name="テキスト ボックス 633"/>
        <xdr:cNvSpPr txBox="1"/>
      </xdr:nvSpPr>
      <xdr:spPr>
        <a:xfrm>
          <a:off x="15214111" y="130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5" name="直線コネクタ 634"/>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20541</xdr:rowOff>
    </xdr:from>
    <xdr:ext cx="534377" cy="259045"/>
    <xdr:sp macro="" textlink="">
      <xdr:nvSpPr>
        <xdr:cNvPr id="637" name="テキスト ボックス 636"/>
        <xdr:cNvSpPr txBox="1"/>
      </xdr:nvSpPr>
      <xdr:spPr>
        <a:xfrm>
          <a:off x="14325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8" name="直線コネクタ 637"/>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30599</xdr:rowOff>
    </xdr:from>
    <xdr:ext cx="534377" cy="259045"/>
    <xdr:sp macro="" textlink="">
      <xdr:nvSpPr>
        <xdr:cNvPr id="640" name="テキスト ボックス 639"/>
        <xdr:cNvSpPr txBox="1"/>
      </xdr:nvSpPr>
      <xdr:spPr>
        <a:xfrm>
          <a:off x="13436111" y="130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19077</xdr:rowOff>
    </xdr:from>
    <xdr:ext cx="534377" cy="259045"/>
    <xdr:sp macro="" textlink="">
      <xdr:nvSpPr>
        <xdr:cNvPr id="642" name="テキスト ボックス 641"/>
        <xdr:cNvSpPr txBox="1"/>
      </xdr:nvSpPr>
      <xdr:spPr>
        <a:xfrm>
          <a:off x="12547111" y="130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8" name="楕円 647"/>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60977</xdr:rowOff>
    </xdr:from>
    <xdr:ext cx="249299" cy="259045"/>
    <xdr:sp macro="" textlink="">
      <xdr:nvSpPr>
        <xdr:cNvPr id="649" name="災害復旧費該当値テキスト"/>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0" name="楕円 649"/>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1" name="テキスト ボックス 650"/>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2" name="楕円 651"/>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3" name="テキスト ボックス 652"/>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4" name="楕円 653"/>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5" name="テキスト ボックス 654"/>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6" name="楕円 655"/>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7" name="テキスト ボックス 656"/>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86953</xdr:rowOff>
    </xdr:from>
    <xdr:to>
      <xdr:col>85</xdr:col>
      <xdr:colOff>127000</xdr:colOff>
      <xdr:row>97</xdr:row>
      <xdr:rowOff>94473</xdr:rowOff>
    </xdr:to>
    <xdr:cxnSp macro="">
      <xdr:nvCxnSpPr>
        <xdr:cNvPr id="684" name="直線コネクタ 683"/>
        <xdr:cNvCxnSpPr/>
      </xdr:nvCxnSpPr>
      <xdr:spPr>
        <a:xfrm flipV="1">
          <a:off x="15481300" y="16717603"/>
          <a:ext cx="838200" cy="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122800</xdr:rowOff>
    </xdr:from>
    <xdr:ext cx="534377" cy="259045"/>
    <xdr:sp macro="" textlink="">
      <xdr:nvSpPr>
        <xdr:cNvPr id="685" name="公債費平均値テキスト"/>
        <xdr:cNvSpPr txBox="1"/>
      </xdr:nvSpPr>
      <xdr:spPr>
        <a:xfrm>
          <a:off x="16370300" y="16410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93176</xdr:rowOff>
    </xdr:from>
    <xdr:to>
      <xdr:col>81</xdr:col>
      <xdr:colOff>50800</xdr:colOff>
      <xdr:row>97</xdr:row>
      <xdr:rowOff>94473</xdr:rowOff>
    </xdr:to>
    <xdr:cxnSp macro="">
      <xdr:nvCxnSpPr>
        <xdr:cNvPr id="687" name="直線コネクタ 686"/>
        <xdr:cNvCxnSpPr/>
      </xdr:nvCxnSpPr>
      <xdr:spPr>
        <a:xfrm>
          <a:off x="14592300" y="16723826"/>
          <a:ext cx="889000" cy="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51054</xdr:rowOff>
    </xdr:from>
    <xdr:ext cx="534377" cy="259045"/>
    <xdr:sp macro="" textlink="">
      <xdr:nvSpPr>
        <xdr:cNvPr id="689" name="テキスト ボックス 688"/>
        <xdr:cNvSpPr txBox="1"/>
      </xdr:nvSpPr>
      <xdr:spPr>
        <a:xfrm>
          <a:off x="15214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90894</xdr:rowOff>
    </xdr:from>
    <xdr:to>
      <xdr:col>76</xdr:col>
      <xdr:colOff>114300</xdr:colOff>
      <xdr:row>97</xdr:row>
      <xdr:rowOff>93176</xdr:rowOff>
    </xdr:to>
    <xdr:cxnSp macro="">
      <xdr:nvCxnSpPr>
        <xdr:cNvPr id="690" name="直線コネクタ 689"/>
        <xdr:cNvCxnSpPr/>
      </xdr:nvCxnSpPr>
      <xdr:spPr>
        <a:xfrm>
          <a:off x="13703300" y="16721544"/>
          <a:ext cx="889000" cy="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35549</xdr:rowOff>
    </xdr:from>
    <xdr:ext cx="534377" cy="259045"/>
    <xdr:sp macro="" textlink="">
      <xdr:nvSpPr>
        <xdr:cNvPr id="692" name="テキスト ボックス 691"/>
        <xdr:cNvSpPr txBox="1"/>
      </xdr:nvSpPr>
      <xdr:spPr>
        <a:xfrm>
          <a:off x="14325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90894</xdr:rowOff>
    </xdr:from>
    <xdr:to>
      <xdr:col>71</xdr:col>
      <xdr:colOff>177800</xdr:colOff>
      <xdr:row>97</xdr:row>
      <xdr:rowOff>93103</xdr:rowOff>
    </xdr:to>
    <xdr:cxnSp macro="">
      <xdr:nvCxnSpPr>
        <xdr:cNvPr id="693" name="直線コネクタ 692"/>
        <xdr:cNvCxnSpPr/>
      </xdr:nvCxnSpPr>
      <xdr:spPr>
        <a:xfrm flipV="1">
          <a:off x="12814300" y="16721544"/>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34758</xdr:rowOff>
    </xdr:from>
    <xdr:ext cx="534377" cy="259045"/>
    <xdr:sp macro="" textlink="">
      <xdr:nvSpPr>
        <xdr:cNvPr id="695" name="テキスト ボックス 694"/>
        <xdr:cNvSpPr txBox="1"/>
      </xdr:nvSpPr>
      <xdr:spPr>
        <a:xfrm>
          <a:off x="13436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49581</xdr:rowOff>
    </xdr:from>
    <xdr:ext cx="534377" cy="259045"/>
    <xdr:sp macro="" textlink="">
      <xdr:nvSpPr>
        <xdr:cNvPr id="697" name="テキスト ボックス 696"/>
        <xdr:cNvSpPr txBox="1"/>
      </xdr:nvSpPr>
      <xdr:spPr>
        <a:xfrm>
          <a:off x="12547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36153</xdr:rowOff>
    </xdr:from>
    <xdr:to>
      <xdr:col>85</xdr:col>
      <xdr:colOff>177800</xdr:colOff>
      <xdr:row>97</xdr:row>
      <xdr:rowOff>137753</xdr:rowOff>
    </xdr:to>
    <xdr:sp macro="" textlink="">
      <xdr:nvSpPr>
        <xdr:cNvPr id="703" name="楕円 702"/>
        <xdr:cNvSpPr/>
      </xdr:nvSpPr>
      <xdr:spPr>
        <a:xfrm>
          <a:off x="16268700" y="1666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14580</xdr:rowOff>
    </xdr:from>
    <xdr:ext cx="534377" cy="259045"/>
    <xdr:sp macro="" textlink="">
      <xdr:nvSpPr>
        <xdr:cNvPr id="704" name="公債費該当値テキスト"/>
        <xdr:cNvSpPr txBox="1"/>
      </xdr:nvSpPr>
      <xdr:spPr>
        <a:xfrm>
          <a:off x="16370300" y="1664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43673</xdr:rowOff>
    </xdr:from>
    <xdr:to>
      <xdr:col>81</xdr:col>
      <xdr:colOff>101600</xdr:colOff>
      <xdr:row>97</xdr:row>
      <xdr:rowOff>145273</xdr:rowOff>
    </xdr:to>
    <xdr:sp macro="" textlink="">
      <xdr:nvSpPr>
        <xdr:cNvPr id="705" name="楕円 704"/>
        <xdr:cNvSpPr/>
      </xdr:nvSpPr>
      <xdr:spPr>
        <a:xfrm>
          <a:off x="15430500" y="1667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136400</xdr:rowOff>
    </xdr:from>
    <xdr:ext cx="534377" cy="259045"/>
    <xdr:sp macro="" textlink="">
      <xdr:nvSpPr>
        <xdr:cNvPr id="706" name="テキスト ボックス 705"/>
        <xdr:cNvSpPr txBox="1"/>
      </xdr:nvSpPr>
      <xdr:spPr>
        <a:xfrm>
          <a:off x="15214111" y="1676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42376</xdr:rowOff>
    </xdr:from>
    <xdr:to>
      <xdr:col>76</xdr:col>
      <xdr:colOff>165100</xdr:colOff>
      <xdr:row>97</xdr:row>
      <xdr:rowOff>143976</xdr:rowOff>
    </xdr:to>
    <xdr:sp macro="" textlink="">
      <xdr:nvSpPr>
        <xdr:cNvPr id="707" name="楕円 706"/>
        <xdr:cNvSpPr/>
      </xdr:nvSpPr>
      <xdr:spPr>
        <a:xfrm>
          <a:off x="14541500" y="1667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135103</xdr:rowOff>
    </xdr:from>
    <xdr:ext cx="534377" cy="259045"/>
    <xdr:sp macro="" textlink="">
      <xdr:nvSpPr>
        <xdr:cNvPr id="708" name="テキスト ボックス 707"/>
        <xdr:cNvSpPr txBox="1"/>
      </xdr:nvSpPr>
      <xdr:spPr>
        <a:xfrm>
          <a:off x="14325111" y="1676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40094</xdr:rowOff>
    </xdr:from>
    <xdr:to>
      <xdr:col>72</xdr:col>
      <xdr:colOff>38100</xdr:colOff>
      <xdr:row>97</xdr:row>
      <xdr:rowOff>141694</xdr:rowOff>
    </xdr:to>
    <xdr:sp macro="" textlink="">
      <xdr:nvSpPr>
        <xdr:cNvPr id="709" name="楕円 708"/>
        <xdr:cNvSpPr/>
      </xdr:nvSpPr>
      <xdr:spPr>
        <a:xfrm>
          <a:off x="13652500" y="1667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132821</xdr:rowOff>
    </xdr:from>
    <xdr:ext cx="534377" cy="259045"/>
    <xdr:sp macro="" textlink="">
      <xdr:nvSpPr>
        <xdr:cNvPr id="710" name="テキスト ボックス 709"/>
        <xdr:cNvSpPr txBox="1"/>
      </xdr:nvSpPr>
      <xdr:spPr>
        <a:xfrm>
          <a:off x="13436111" y="1676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42303</xdr:rowOff>
    </xdr:from>
    <xdr:to>
      <xdr:col>67</xdr:col>
      <xdr:colOff>101600</xdr:colOff>
      <xdr:row>97</xdr:row>
      <xdr:rowOff>143903</xdr:rowOff>
    </xdr:to>
    <xdr:sp macro="" textlink="">
      <xdr:nvSpPr>
        <xdr:cNvPr id="711" name="楕円 710"/>
        <xdr:cNvSpPr/>
      </xdr:nvSpPr>
      <xdr:spPr>
        <a:xfrm>
          <a:off x="12763500" y="1667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135030</xdr:rowOff>
    </xdr:from>
    <xdr:ext cx="534377" cy="259045"/>
    <xdr:sp macro="" textlink="">
      <xdr:nvSpPr>
        <xdr:cNvPr id="712" name="テキスト ボックス 711"/>
        <xdr:cNvSpPr txBox="1"/>
      </xdr:nvSpPr>
      <xdr:spPr>
        <a:xfrm>
          <a:off x="12547111" y="1676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8" name="テキスト ボックス 747"/>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51" name="テキスト ボックス 750"/>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4" name="テキスト ボックス 753"/>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6" name="テキスト ボックス 755"/>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決算では、概ね類似団体の平均を下回っている。高齢化等の影響により民生費は上昇傾向にあり、また、施設の建設や改修により土木費や教育費は数値が上下しているものの、総じて平均を下回っているため、引き続き財政の健全化に取り組む。</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奈良県安堵町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の人件費の増加や普通建設費の増加により、財政調整基金の取崩しを行ったことから、平成３０年度から実質収支額、実質単年度収支ともに悪化をした。このようなことから、財政健全化計画を策定し、行財政改革を進め、義務的経費や普通建設費の抑制に努め、令和２年度は改善が図られた。引き続き、財政健全化を着実に実行し、安定的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奈良県安堵町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国民健康保険が赤字となっている。保険税の収入が伸び悩む一方、医療費は伸び、今後も増加することが予測される。そのため、引き続き保険税の徴収強化に努めるとともに、健全な国民健康保険税の運営を行っていく。また、他会計についても同様に、適切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4385905</v>
      </c>
      <c r="BO4" s="433"/>
      <c r="BP4" s="433"/>
      <c r="BQ4" s="433"/>
      <c r="BR4" s="433"/>
      <c r="BS4" s="433"/>
      <c r="BT4" s="433"/>
      <c r="BU4" s="434"/>
      <c r="BV4" s="432">
        <v>3313581</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6.1</v>
      </c>
      <c r="CU4" s="439"/>
      <c r="CV4" s="439"/>
      <c r="CW4" s="439"/>
      <c r="CX4" s="439"/>
      <c r="CY4" s="439"/>
      <c r="CZ4" s="439"/>
      <c r="DA4" s="440"/>
      <c r="DB4" s="438">
        <v>2.2999999999999998</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4229708</v>
      </c>
      <c r="BO5" s="470"/>
      <c r="BP5" s="470"/>
      <c r="BQ5" s="470"/>
      <c r="BR5" s="470"/>
      <c r="BS5" s="470"/>
      <c r="BT5" s="470"/>
      <c r="BU5" s="471"/>
      <c r="BV5" s="469">
        <v>3209527</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95.8</v>
      </c>
      <c r="CU5" s="467"/>
      <c r="CV5" s="467"/>
      <c r="CW5" s="467"/>
      <c r="CX5" s="467"/>
      <c r="CY5" s="467"/>
      <c r="CZ5" s="467"/>
      <c r="DA5" s="468"/>
      <c r="DB5" s="466">
        <v>97.2</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156197</v>
      </c>
      <c r="BO6" s="470"/>
      <c r="BP6" s="470"/>
      <c r="BQ6" s="470"/>
      <c r="BR6" s="470"/>
      <c r="BS6" s="470"/>
      <c r="BT6" s="470"/>
      <c r="BU6" s="471"/>
      <c r="BV6" s="469">
        <v>104054</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99.6</v>
      </c>
      <c r="CU6" s="507"/>
      <c r="CV6" s="507"/>
      <c r="CW6" s="507"/>
      <c r="CX6" s="507"/>
      <c r="CY6" s="507"/>
      <c r="CZ6" s="507"/>
      <c r="DA6" s="508"/>
      <c r="DB6" s="506">
        <v>100.9</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9665</v>
      </c>
      <c r="BO7" s="470"/>
      <c r="BP7" s="470"/>
      <c r="BQ7" s="470"/>
      <c r="BR7" s="470"/>
      <c r="BS7" s="470"/>
      <c r="BT7" s="470"/>
      <c r="BU7" s="471"/>
      <c r="BV7" s="469">
        <v>53925</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2386705</v>
      </c>
      <c r="CU7" s="470"/>
      <c r="CV7" s="470"/>
      <c r="CW7" s="470"/>
      <c r="CX7" s="470"/>
      <c r="CY7" s="470"/>
      <c r="CZ7" s="470"/>
      <c r="DA7" s="471"/>
      <c r="DB7" s="469">
        <v>2206181</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146532</v>
      </c>
      <c r="BO8" s="470"/>
      <c r="BP8" s="470"/>
      <c r="BQ8" s="470"/>
      <c r="BR8" s="470"/>
      <c r="BS8" s="470"/>
      <c r="BT8" s="470"/>
      <c r="BU8" s="471"/>
      <c r="BV8" s="469">
        <v>50129</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0.37</v>
      </c>
      <c r="CU8" s="510"/>
      <c r="CV8" s="510"/>
      <c r="CW8" s="510"/>
      <c r="CX8" s="510"/>
      <c r="CY8" s="510"/>
      <c r="CZ8" s="510"/>
      <c r="DA8" s="511"/>
      <c r="DB8" s="509">
        <v>0.37</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7225</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96403</v>
      </c>
      <c r="BO9" s="470"/>
      <c r="BP9" s="470"/>
      <c r="BQ9" s="470"/>
      <c r="BR9" s="470"/>
      <c r="BS9" s="470"/>
      <c r="BT9" s="470"/>
      <c r="BU9" s="471"/>
      <c r="BV9" s="469">
        <v>-56782</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11.4</v>
      </c>
      <c r="CU9" s="467"/>
      <c r="CV9" s="467"/>
      <c r="CW9" s="467"/>
      <c r="CX9" s="467"/>
      <c r="CY9" s="467"/>
      <c r="CZ9" s="467"/>
      <c r="DA9" s="468"/>
      <c r="DB9" s="466">
        <v>12.5</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7443</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297</v>
      </c>
      <c r="BO10" s="470"/>
      <c r="BP10" s="470"/>
      <c r="BQ10" s="470"/>
      <c r="BR10" s="470"/>
      <c r="BS10" s="470"/>
      <c r="BT10" s="470"/>
      <c r="BU10" s="471"/>
      <c r="BV10" s="469">
        <v>561</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127</v>
      </c>
      <c r="AV11" s="502"/>
      <c r="AW11" s="502"/>
      <c r="AX11" s="502"/>
      <c r="AY11" s="503" t="s">
        <v>128</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7268</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94</v>
      </c>
      <c r="AV12" s="502"/>
      <c r="AW12" s="502"/>
      <c r="AX12" s="502"/>
      <c r="AY12" s="503" t="s">
        <v>136</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60000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130</v>
      </c>
      <c r="CU12" s="510"/>
      <c r="CV12" s="510"/>
      <c r="CW12" s="510"/>
      <c r="CX12" s="510"/>
      <c r="CY12" s="510"/>
      <c r="CZ12" s="510"/>
      <c r="DA12" s="511"/>
      <c r="DB12" s="509" t="s">
        <v>130</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7055</v>
      </c>
      <c r="S13" s="554"/>
      <c r="T13" s="554"/>
      <c r="U13" s="554"/>
      <c r="V13" s="555"/>
      <c r="W13" s="485" t="s">
        <v>139</v>
      </c>
      <c r="X13" s="486"/>
      <c r="Y13" s="486"/>
      <c r="Z13" s="486"/>
      <c r="AA13" s="486"/>
      <c r="AB13" s="476"/>
      <c r="AC13" s="520">
        <v>94</v>
      </c>
      <c r="AD13" s="521"/>
      <c r="AE13" s="521"/>
      <c r="AF13" s="521"/>
      <c r="AG13" s="563"/>
      <c r="AH13" s="520">
        <v>82</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96700</v>
      </c>
      <c r="BO13" s="470"/>
      <c r="BP13" s="470"/>
      <c r="BQ13" s="470"/>
      <c r="BR13" s="470"/>
      <c r="BS13" s="470"/>
      <c r="BT13" s="470"/>
      <c r="BU13" s="471"/>
      <c r="BV13" s="469">
        <v>-116221</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6.1</v>
      </c>
      <c r="CU13" s="467"/>
      <c r="CV13" s="467"/>
      <c r="CW13" s="467"/>
      <c r="CX13" s="467"/>
      <c r="CY13" s="467"/>
      <c r="CZ13" s="467"/>
      <c r="DA13" s="468"/>
      <c r="DB13" s="466">
        <v>6.2</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7407</v>
      </c>
      <c r="S14" s="554"/>
      <c r="T14" s="554"/>
      <c r="U14" s="554"/>
      <c r="V14" s="555"/>
      <c r="W14" s="459"/>
      <c r="X14" s="460"/>
      <c r="Y14" s="460"/>
      <c r="Z14" s="460"/>
      <c r="AA14" s="460"/>
      <c r="AB14" s="449"/>
      <c r="AC14" s="556">
        <v>3</v>
      </c>
      <c r="AD14" s="557"/>
      <c r="AE14" s="557"/>
      <c r="AF14" s="557"/>
      <c r="AG14" s="558"/>
      <c r="AH14" s="556">
        <v>2.5</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24</v>
      </c>
      <c r="CU14" s="568"/>
      <c r="CV14" s="568"/>
      <c r="CW14" s="568"/>
      <c r="CX14" s="568"/>
      <c r="CY14" s="568"/>
      <c r="CZ14" s="568"/>
      <c r="DA14" s="569"/>
      <c r="DB14" s="567">
        <v>33.9</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138</v>
      </c>
      <c r="N15" s="561"/>
      <c r="O15" s="561"/>
      <c r="P15" s="561"/>
      <c r="Q15" s="562"/>
      <c r="R15" s="553">
        <v>7189</v>
      </c>
      <c r="S15" s="554"/>
      <c r="T15" s="554"/>
      <c r="U15" s="554"/>
      <c r="V15" s="555"/>
      <c r="W15" s="485" t="s">
        <v>146</v>
      </c>
      <c r="X15" s="486"/>
      <c r="Y15" s="486"/>
      <c r="Z15" s="486"/>
      <c r="AA15" s="486"/>
      <c r="AB15" s="476"/>
      <c r="AC15" s="520">
        <v>930</v>
      </c>
      <c r="AD15" s="521"/>
      <c r="AE15" s="521"/>
      <c r="AF15" s="521"/>
      <c r="AG15" s="563"/>
      <c r="AH15" s="520">
        <v>1033</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785135</v>
      </c>
      <c r="BO15" s="433"/>
      <c r="BP15" s="433"/>
      <c r="BQ15" s="433"/>
      <c r="BR15" s="433"/>
      <c r="BS15" s="433"/>
      <c r="BT15" s="433"/>
      <c r="BU15" s="434"/>
      <c r="BV15" s="432">
        <v>718953</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29.3</v>
      </c>
      <c r="AD16" s="557"/>
      <c r="AE16" s="557"/>
      <c r="AF16" s="557"/>
      <c r="AG16" s="558"/>
      <c r="AH16" s="556">
        <v>31.2</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2072109</v>
      </c>
      <c r="BO16" s="470"/>
      <c r="BP16" s="470"/>
      <c r="BQ16" s="470"/>
      <c r="BR16" s="470"/>
      <c r="BS16" s="470"/>
      <c r="BT16" s="470"/>
      <c r="BU16" s="471"/>
      <c r="BV16" s="469">
        <v>1937791</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152</v>
      </c>
      <c r="N17" s="577"/>
      <c r="O17" s="577"/>
      <c r="P17" s="577"/>
      <c r="Q17" s="578"/>
      <c r="R17" s="573" t="s">
        <v>150</v>
      </c>
      <c r="S17" s="574"/>
      <c r="T17" s="574"/>
      <c r="U17" s="574"/>
      <c r="V17" s="575"/>
      <c r="W17" s="485" t="s">
        <v>153</v>
      </c>
      <c r="X17" s="486"/>
      <c r="Y17" s="486"/>
      <c r="Z17" s="486"/>
      <c r="AA17" s="486"/>
      <c r="AB17" s="476"/>
      <c r="AC17" s="520">
        <v>2152</v>
      </c>
      <c r="AD17" s="521"/>
      <c r="AE17" s="521"/>
      <c r="AF17" s="521"/>
      <c r="AG17" s="563"/>
      <c r="AH17" s="520">
        <v>2196</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984387</v>
      </c>
      <c r="BO17" s="470"/>
      <c r="BP17" s="470"/>
      <c r="BQ17" s="470"/>
      <c r="BR17" s="470"/>
      <c r="BS17" s="470"/>
      <c r="BT17" s="470"/>
      <c r="BU17" s="471"/>
      <c r="BV17" s="469">
        <v>907522</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155</v>
      </c>
      <c r="C18" s="512"/>
      <c r="D18" s="512"/>
      <c r="E18" s="584"/>
      <c r="F18" s="584"/>
      <c r="G18" s="584"/>
      <c r="H18" s="584"/>
      <c r="I18" s="584"/>
      <c r="J18" s="584"/>
      <c r="K18" s="584"/>
      <c r="L18" s="585">
        <v>4.3099999999999996</v>
      </c>
      <c r="M18" s="585"/>
      <c r="N18" s="585"/>
      <c r="O18" s="585"/>
      <c r="P18" s="585"/>
      <c r="Q18" s="585"/>
      <c r="R18" s="586"/>
      <c r="S18" s="586"/>
      <c r="T18" s="586"/>
      <c r="U18" s="586"/>
      <c r="V18" s="587"/>
      <c r="W18" s="487"/>
      <c r="X18" s="488"/>
      <c r="Y18" s="488"/>
      <c r="Z18" s="488"/>
      <c r="AA18" s="488"/>
      <c r="AB18" s="479"/>
      <c r="AC18" s="588">
        <v>67.8</v>
      </c>
      <c r="AD18" s="589"/>
      <c r="AE18" s="589"/>
      <c r="AF18" s="589"/>
      <c r="AG18" s="590"/>
      <c r="AH18" s="588">
        <v>66.3</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2305873</v>
      </c>
      <c r="BO18" s="470"/>
      <c r="BP18" s="470"/>
      <c r="BQ18" s="470"/>
      <c r="BR18" s="470"/>
      <c r="BS18" s="470"/>
      <c r="BT18" s="470"/>
      <c r="BU18" s="471"/>
      <c r="BV18" s="469">
        <v>2167198</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157</v>
      </c>
      <c r="C19" s="512"/>
      <c r="D19" s="512"/>
      <c r="E19" s="584"/>
      <c r="F19" s="584"/>
      <c r="G19" s="584"/>
      <c r="H19" s="584"/>
      <c r="I19" s="584"/>
      <c r="J19" s="584"/>
      <c r="K19" s="584"/>
      <c r="L19" s="592">
        <v>1676</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2955620</v>
      </c>
      <c r="BO19" s="470"/>
      <c r="BP19" s="470"/>
      <c r="BQ19" s="470"/>
      <c r="BR19" s="470"/>
      <c r="BS19" s="470"/>
      <c r="BT19" s="470"/>
      <c r="BU19" s="471"/>
      <c r="BV19" s="469">
        <v>2641314</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159</v>
      </c>
      <c r="C20" s="512"/>
      <c r="D20" s="512"/>
      <c r="E20" s="584"/>
      <c r="F20" s="584"/>
      <c r="G20" s="584"/>
      <c r="H20" s="584"/>
      <c r="I20" s="584"/>
      <c r="J20" s="584"/>
      <c r="K20" s="584"/>
      <c r="L20" s="592">
        <v>3068</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2920739</v>
      </c>
      <c r="BO23" s="470"/>
      <c r="BP23" s="470"/>
      <c r="BQ23" s="470"/>
      <c r="BR23" s="470"/>
      <c r="BS23" s="470"/>
      <c r="BT23" s="470"/>
      <c r="BU23" s="471"/>
      <c r="BV23" s="469">
        <v>3110749</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168</v>
      </c>
      <c r="F24" s="499"/>
      <c r="G24" s="499"/>
      <c r="H24" s="499"/>
      <c r="I24" s="499"/>
      <c r="J24" s="499"/>
      <c r="K24" s="500"/>
      <c r="L24" s="520">
        <v>1</v>
      </c>
      <c r="M24" s="521"/>
      <c r="N24" s="521"/>
      <c r="O24" s="521"/>
      <c r="P24" s="563"/>
      <c r="Q24" s="520">
        <v>7800</v>
      </c>
      <c r="R24" s="521"/>
      <c r="S24" s="521"/>
      <c r="T24" s="521"/>
      <c r="U24" s="521"/>
      <c r="V24" s="563"/>
      <c r="W24" s="622"/>
      <c r="X24" s="610"/>
      <c r="Y24" s="611"/>
      <c r="Z24" s="519" t="s">
        <v>169</v>
      </c>
      <c r="AA24" s="499"/>
      <c r="AB24" s="499"/>
      <c r="AC24" s="499"/>
      <c r="AD24" s="499"/>
      <c r="AE24" s="499"/>
      <c r="AF24" s="499"/>
      <c r="AG24" s="500"/>
      <c r="AH24" s="520">
        <v>104</v>
      </c>
      <c r="AI24" s="521"/>
      <c r="AJ24" s="521"/>
      <c r="AK24" s="521"/>
      <c r="AL24" s="563"/>
      <c r="AM24" s="520">
        <v>293176</v>
      </c>
      <c r="AN24" s="521"/>
      <c r="AO24" s="521"/>
      <c r="AP24" s="521"/>
      <c r="AQ24" s="521"/>
      <c r="AR24" s="563"/>
      <c r="AS24" s="520">
        <v>2819</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2534290</v>
      </c>
      <c r="BO24" s="470"/>
      <c r="BP24" s="470"/>
      <c r="BQ24" s="470"/>
      <c r="BR24" s="470"/>
      <c r="BS24" s="470"/>
      <c r="BT24" s="470"/>
      <c r="BU24" s="471"/>
      <c r="BV24" s="469">
        <v>2716368</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171</v>
      </c>
      <c r="F25" s="499"/>
      <c r="G25" s="499"/>
      <c r="H25" s="499"/>
      <c r="I25" s="499"/>
      <c r="J25" s="499"/>
      <c r="K25" s="500"/>
      <c r="L25" s="520">
        <v>1</v>
      </c>
      <c r="M25" s="521"/>
      <c r="N25" s="521"/>
      <c r="O25" s="521"/>
      <c r="P25" s="563"/>
      <c r="Q25" s="520">
        <v>6500</v>
      </c>
      <c r="R25" s="521"/>
      <c r="S25" s="521"/>
      <c r="T25" s="521"/>
      <c r="U25" s="521"/>
      <c r="V25" s="563"/>
      <c r="W25" s="622"/>
      <c r="X25" s="610"/>
      <c r="Y25" s="611"/>
      <c r="Z25" s="519" t="s">
        <v>172</v>
      </c>
      <c r="AA25" s="499"/>
      <c r="AB25" s="499"/>
      <c r="AC25" s="499"/>
      <c r="AD25" s="499"/>
      <c r="AE25" s="499"/>
      <c r="AF25" s="499"/>
      <c r="AG25" s="500"/>
      <c r="AH25" s="520" t="s">
        <v>173</v>
      </c>
      <c r="AI25" s="521"/>
      <c r="AJ25" s="521"/>
      <c r="AK25" s="521"/>
      <c r="AL25" s="563"/>
      <c r="AM25" s="520" t="s">
        <v>174</v>
      </c>
      <c r="AN25" s="521"/>
      <c r="AO25" s="521"/>
      <c r="AP25" s="521"/>
      <c r="AQ25" s="521"/>
      <c r="AR25" s="563"/>
      <c r="AS25" s="520" t="s">
        <v>130</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t="s">
        <v>173</v>
      </c>
      <c r="BO25" s="433"/>
      <c r="BP25" s="433"/>
      <c r="BQ25" s="433"/>
      <c r="BR25" s="433"/>
      <c r="BS25" s="433"/>
      <c r="BT25" s="433"/>
      <c r="BU25" s="434"/>
      <c r="BV25" s="432" t="s">
        <v>173</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5700</v>
      </c>
      <c r="R26" s="521"/>
      <c r="S26" s="521"/>
      <c r="T26" s="521"/>
      <c r="U26" s="521"/>
      <c r="V26" s="563"/>
      <c r="W26" s="622"/>
      <c r="X26" s="610"/>
      <c r="Y26" s="611"/>
      <c r="Z26" s="519" t="s">
        <v>177</v>
      </c>
      <c r="AA26" s="632"/>
      <c r="AB26" s="632"/>
      <c r="AC26" s="632"/>
      <c r="AD26" s="632"/>
      <c r="AE26" s="632"/>
      <c r="AF26" s="632"/>
      <c r="AG26" s="633"/>
      <c r="AH26" s="520">
        <v>7</v>
      </c>
      <c r="AI26" s="521"/>
      <c r="AJ26" s="521"/>
      <c r="AK26" s="521"/>
      <c r="AL26" s="563"/>
      <c r="AM26" s="520">
        <v>18207</v>
      </c>
      <c r="AN26" s="521"/>
      <c r="AO26" s="521"/>
      <c r="AP26" s="521"/>
      <c r="AQ26" s="521"/>
      <c r="AR26" s="563"/>
      <c r="AS26" s="520">
        <v>2601</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173</v>
      </c>
      <c r="BO26" s="470"/>
      <c r="BP26" s="470"/>
      <c r="BQ26" s="470"/>
      <c r="BR26" s="470"/>
      <c r="BS26" s="470"/>
      <c r="BT26" s="470"/>
      <c r="BU26" s="471"/>
      <c r="BV26" s="469" t="s">
        <v>130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179</v>
      </c>
      <c r="F27" s="499"/>
      <c r="G27" s="499"/>
      <c r="H27" s="499"/>
      <c r="I27" s="499"/>
      <c r="J27" s="499"/>
      <c r="K27" s="500"/>
      <c r="L27" s="520">
        <v>1</v>
      </c>
      <c r="M27" s="521"/>
      <c r="N27" s="521"/>
      <c r="O27" s="521"/>
      <c r="P27" s="563"/>
      <c r="Q27" s="520">
        <v>3300</v>
      </c>
      <c r="R27" s="521"/>
      <c r="S27" s="521"/>
      <c r="T27" s="521"/>
      <c r="U27" s="521"/>
      <c r="V27" s="563"/>
      <c r="W27" s="622"/>
      <c r="X27" s="610"/>
      <c r="Y27" s="611"/>
      <c r="Z27" s="519" t="s">
        <v>180</v>
      </c>
      <c r="AA27" s="499"/>
      <c r="AB27" s="499"/>
      <c r="AC27" s="499"/>
      <c r="AD27" s="499"/>
      <c r="AE27" s="499"/>
      <c r="AF27" s="499"/>
      <c r="AG27" s="500"/>
      <c r="AH27" s="520" t="s">
        <v>130</v>
      </c>
      <c r="AI27" s="521"/>
      <c r="AJ27" s="521"/>
      <c r="AK27" s="521"/>
      <c r="AL27" s="563"/>
      <c r="AM27" s="520" t="s">
        <v>173</v>
      </c>
      <c r="AN27" s="521"/>
      <c r="AO27" s="521"/>
      <c r="AP27" s="521"/>
      <c r="AQ27" s="521"/>
      <c r="AR27" s="563"/>
      <c r="AS27" s="520" t="s">
        <v>174</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t="s">
        <v>173</v>
      </c>
      <c r="BO27" s="646"/>
      <c r="BP27" s="646"/>
      <c r="BQ27" s="646"/>
      <c r="BR27" s="646"/>
      <c r="BS27" s="646"/>
      <c r="BT27" s="646"/>
      <c r="BU27" s="647"/>
      <c r="BV27" s="645" t="s">
        <v>173</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182</v>
      </c>
      <c r="F28" s="499"/>
      <c r="G28" s="499"/>
      <c r="H28" s="499"/>
      <c r="I28" s="499"/>
      <c r="J28" s="499"/>
      <c r="K28" s="500"/>
      <c r="L28" s="520">
        <v>1</v>
      </c>
      <c r="M28" s="521"/>
      <c r="N28" s="521"/>
      <c r="O28" s="521"/>
      <c r="P28" s="563"/>
      <c r="Q28" s="520">
        <v>2800</v>
      </c>
      <c r="R28" s="521"/>
      <c r="S28" s="521"/>
      <c r="T28" s="521"/>
      <c r="U28" s="521"/>
      <c r="V28" s="563"/>
      <c r="W28" s="622"/>
      <c r="X28" s="610"/>
      <c r="Y28" s="611"/>
      <c r="Z28" s="519" t="s">
        <v>183</v>
      </c>
      <c r="AA28" s="499"/>
      <c r="AB28" s="499"/>
      <c r="AC28" s="499"/>
      <c r="AD28" s="499"/>
      <c r="AE28" s="499"/>
      <c r="AF28" s="499"/>
      <c r="AG28" s="500"/>
      <c r="AH28" s="520" t="s">
        <v>173</v>
      </c>
      <c r="AI28" s="521"/>
      <c r="AJ28" s="521"/>
      <c r="AK28" s="521"/>
      <c r="AL28" s="563"/>
      <c r="AM28" s="520" t="s">
        <v>174</v>
      </c>
      <c r="AN28" s="521"/>
      <c r="AO28" s="521"/>
      <c r="AP28" s="521"/>
      <c r="AQ28" s="521"/>
      <c r="AR28" s="563"/>
      <c r="AS28" s="520" t="s">
        <v>174</v>
      </c>
      <c r="AT28" s="521"/>
      <c r="AU28" s="521"/>
      <c r="AV28" s="521"/>
      <c r="AW28" s="521"/>
      <c r="AX28" s="522"/>
      <c r="AY28" s="648" t="s">
        <v>184</v>
      </c>
      <c r="AZ28" s="649"/>
      <c r="BA28" s="649"/>
      <c r="BB28" s="650"/>
      <c r="BC28" s="429" t="s">
        <v>48</v>
      </c>
      <c r="BD28" s="430"/>
      <c r="BE28" s="430"/>
      <c r="BF28" s="430"/>
      <c r="BG28" s="430"/>
      <c r="BH28" s="430"/>
      <c r="BI28" s="430"/>
      <c r="BJ28" s="430"/>
      <c r="BK28" s="430"/>
      <c r="BL28" s="430"/>
      <c r="BM28" s="431"/>
      <c r="BN28" s="432">
        <v>665709</v>
      </c>
      <c r="BO28" s="433"/>
      <c r="BP28" s="433"/>
      <c r="BQ28" s="433"/>
      <c r="BR28" s="433"/>
      <c r="BS28" s="433"/>
      <c r="BT28" s="433"/>
      <c r="BU28" s="434"/>
      <c r="BV28" s="432">
        <v>665412</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185</v>
      </c>
      <c r="F29" s="499"/>
      <c r="G29" s="499"/>
      <c r="H29" s="499"/>
      <c r="I29" s="499"/>
      <c r="J29" s="499"/>
      <c r="K29" s="500"/>
      <c r="L29" s="520">
        <v>7</v>
      </c>
      <c r="M29" s="521"/>
      <c r="N29" s="521"/>
      <c r="O29" s="521"/>
      <c r="P29" s="563"/>
      <c r="Q29" s="520">
        <v>2700</v>
      </c>
      <c r="R29" s="521"/>
      <c r="S29" s="521"/>
      <c r="T29" s="521"/>
      <c r="U29" s="521"/>
      <c r="V29" s="563"/>
      <c r="W29" s="623"/>
      <c r="X29" s="624"/>
      <c r="Y29" s="625"/>
      <c r="Z29" s="519" t="s">
        <v>186</v>
      </c>
      <c r="AA29" s="499"/>
      <c r="AB29" s="499"/>
      <c r="AC29" s="499"/>
      <c r="AD29" s="499"/>
      <c r="AE29" s="499"/>
      <c r="AF29" s="499"/>
      <c r="AG29" s="500"/>
      <c r="AH29" s="520">
        <v>104</v>
      </c>
      <c r="AI29" s="521"/>
      <c r="AJ29" s="521"/>
      <c r="AK29" s="521"/>
      <c r="AL29" s="563"/>
      <c r="AM29" s="520">
        <v>293176</v>
      </c>
      <c r="AN29" s="521"/>
      <c r="AO29" s="521"/>
      <c r="AP29" s="521"/>
      <c r="AQ29" s="521"/>
      <c r="AR29" s="563"/>
      <c r="AS29" s="520">
        <v>2819</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485060</v>
      </c>
      <c r="BO29" s="470"/>
      <c r="BP29" s="470"/>
      <c r="BQ29" s="470"/>
      <c r="BR29" s="470"/>
      <c r="BS29" s="470"/>
      <c r="BT29" s="470"/>
      <c r="BU29" s="471"/>
      <c r="BV29" s="469">
        <v>484895</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94.6</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204828</v>
      </c>
      <c r="BO30" s="646"/>
      <c r="BP30" s="646"/>
      <c r="BQ30" s="646"/>
      <c r="BR30" s="646"/>
      <c r="BS30" s="646"/>
      <c r="BT30" s="646"/>
      <c r="BU30" s="647"/>
      <c r="BV30" s="645">
        <v>232786</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195</v>
      </c>
      <c r="V33" s="493"/>
      <c r="W33" s="458" t="s">
        <v>197</v>
      </c>
      <c r="X33" s="458"/>
      <c r="Y33" s="458"/>
      <c r="Z33" s="458"/>
      <c r="AA33" s="458"/>
      <c r="AB33" s="458"/>
      <c r="AC33" s="458"/>
      <c r="AD33" s="458"/>
      <c r="AE33" s="458"/>
      <c r="AF33" s="458"/>
      <c r="AG33" s="458"/>
      <c r="AH33" s="458"/>
      <c r="AI33" s="458"/>
      <c r="AJ33" s="458"/>
      <c r="AK33" s="458"/>
      <c r="AL33" s="216"/>
      <c r="AM33" s="493" t="s">
        <v>198</v>
      </c>
      <c r="AN33" s="493"/>
      <c r="AO33" s="458" t="s">
        <v>197</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195</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IF('各会計、関係団体の財政状況及び健全化判断比率'!B32="","",'各会計、関係団体の財政状況及び健全化判断比率'!B32)</f>
        <v>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老人福祉施設三室園組合</v>
      </c>
      <c r="BZ34" s="659"/>
      <c r="CA34" s="659"/>
      <c r="CB34" s="659"/>
      <c r="CC34" s="659"/>
      <c r="CD34" s="659"/>
      <c r="CE34" s="659"/>
      <c r="CF34" s="659"/>
      <c r="CG34" s="659"/>
      <c r="CH34" s="659"/>
      <c r="CI34" s="659"/>
      <c r="CJ34" s="659"/>
      <c r="CK34" s="659"/>
      <c r="CL34" s="659"/>
      <c r="CM34" s="659"/>
      <c r="CN34" s="214"/>
      <c r="CO34" s="658">
        <f>IF(CQ34="","",MAX(C34:D43,U34:V43,AM34:AN43,BE34:BF43,BW34:BX43)+1)</f>
        <v>15</v>
      </c>
      <c r="CP34" s="658"/>
      <c r="CQ34" s="659" t="str">
        <f>IF('各会計、関係団体の財政状況及び健全化判断比率'!BS7="","",'各会計、関係団体の財政状況及び健全化判断比率'!BS7)</f>
        <v>安堵町土地開発公社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住宅新築資金等貸付事業特別会計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介護保険特別会計（保険事業勘定）</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奈良県市町村総合事務組合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王寺周辺広域休日応急診療施設組合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奈良県後期高齢者医療広域連合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奈良県広域消防組合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山辺・県北西部広域環境衛生組合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まほろば環境衛生組合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8gh1QG2AqJhAaz8aS86MNlo2YybXGjsZsWS/IEqgxa29e3HWmEakBT8awPeBGWTzG8q6ityWRMC2MzOj64MZvA==" saltValue="w9pNw759pmRdE0KIHajzT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50" t="s">
        <v>575</v>
      </c>
      <c r="D34" s="1250"/>
      <c r="E34" s="1251"/>
      <c r="F34" s="32" t="s">
        <v>576</v>
      </c>
      <c r="G34" s="33" t="s">
        <v>577</v>
      </c>
      <c r="H34" s="33" t="s">
        <v>578</v>
      </c>
      <c r="I34" s="33" t="s">
        <v>579</v>
      </c>
      <c r="J34" s="34" t="s">
        <v>580</v>
      </c>
      <c r="K34" s="22"/>
      <c r="L34" s="22"/>
      <c r="M34" s="22"/>
      <c r="N34" s="22"/>
      <c r="O34" s="22"/>
      <c r="P34" s="22"/>
    </row>
    <row r="35" spans="1:16" ht="39" customHeight="1" x14ac:dyDescent="0.15">
      <c r="A35" s="22"/>
      <c r="B35" s="35"/>
      <c r="C35" s="1244" t="s">
        <v>581</v>
      </c>
      <c r="D35" s="1245"/>
      <c r="E35" s="1246"/>
      <c r="F35" s="36">
        <v>16.88</v>
      </c>
      <c r="G35" s="37">
        <v>16.260000000000002</v>
      </c>
      <c r="H35" s="37">
        <v>16.12</v>
      </c>
      <c r="I35" s="37">
        <v>16.75</v>
      </c>
      <c r="J35" s="38">
        <v>15.4</v>
      </c>
      <c r="K35" s="22"/>
      <c r="L35" s="22"/>
      <c r="M35" s="22"/>
      <c r="N35" s="22"/>
      <c r="O35" s="22"/>
      <c r="P35" s="22"/>
    </row>
    <row r="36" spans="1:16" ht="39" customHeight="1" x14ac:dyDescent="0.15">
      <c r="A36" s="22"/>
      <c r="B36" s="35"/>
      <c r="C36" s="1244" t="s">
        <v>582</v>
      </c>
      <c r="D36" s="1245"/>
      <c r="E36" s="1246"/>
      <c r="F36" s="36">
        <v>19.62</v>
      </c>
      <c r="G36" s="37">
        <v>6.74</v>
      </c>
      <c r="H36" s="37">
        <v>5.94</v>
      </c>
      <c r="I36" s="37">
        <v>3.44</v>
      </c>
      <c r="J36" s="38">
        <v>6.13</v>
      </c>
      <c r="K36" s="22"/>
      <c r="L36" s="22"/>
      <c r="M36" s="22"/>
      <c r="N36" s="22"/>
      <c r="O36" s="22"/>
      <c r="P36" s="22"/>
    </row>
    <row r="37" spans="1:16" ht="39" customHeight="1" x14ac:dyDescent="0.15">
      <c r="A37" s="22"/>
      <c r="B37" s="35"/>
      <c r="C37" s="1244" t="s">
        <v>583</v>
      </c>
      <c r="D37" s="1245"/>
      <c r="E37" s="1246"/>
      <c r="F37" s="36">
        <v>0.68</v>
      </c>
      <c r="G37" s="37">
        <v>0.31</v>
      </c>
      <c r="H37" s="37">
        <v>1.36</v>
      </c>
      <c r="I37" s="37">
        <v>1.46</v>
      </c>
      <c r="J37" s="38">
        <v>1.66</v>
      </c>
      <c r="K37" s="22"/>
      <c r="L37" s="22"/>
      <c r="M37" s="22"/>
      <c r="N37" s="22"/>
      <c r="O37" s="22"/>
      <c r="P37" s="22"/>
    </row>
    <row r="38" spans="1:16" ht="39" customHeight="1" x14ac:dyDescent="0.15">
      <c r="A38" s="22"/>
      <c r="B38" s="35"/>
      <c r="C38" s="1244" t="s">
        <v>584</v>
      </c>
      <c r="D38" s="1245"/>
      <c r="E38" s="1246"/>
      <c r="F38" s="36">
        <v>0</v>
      </c>
      <c r="G38" s="37">
        <v>0</v>
      </c>
      <c r="H38" s="37">
        <v>0</v>
      </c>
      <c r="I38" s="37">
        <v>0</v>
      </c>
      <c r="J38" s="38">
        <v>0</v>
      </c>
      <c r="K38" s="22"/>
      <c r="L38" s="22"/>
      <c r="M38" s="22"/>
      <c r="N38" s="22"/>
      <c r="O38" s="22"/>
      <c r="P38" s="22"/>
    </row>
    <row r="39" spans="1:16" ht="39" customHeight="1" x14ac:dyDescent="0.15">
      <c r="A39" s="22"/>
      <c r="B39" s="35"/>
      <c r="C39" s="1244" t="s">
        <v>585</v>
      </c>
      <c r="D39" s="1245"/>
      <c r="E39" s="1246"/>
      <c r="F39" s="36" t="s">
        <v>586</v>
      </c>
      <c r="G39" s="37" t="s">
        <v>587</v>
      </c>
      <c r="H39" s="37" t="s">
        <v>588</v>
      </c>
      <c r="I39" s="37" t="s">
        <v>589</v>
      </c>
      <c r="J39" s="38">
        <v>0</v>
      </c>
      <c r="K39" s="22"/>
      <c r="L39" s="22"/>
      <c r="M39" s="22"/>
      <c r="N39" s="22"/>
      <c r="O39" s="22"/>
      <c r="P39" s="22"/>
    </row>
    <row r="40" spans="1:16" ht="39" customHeight="1" x14ac:dyDescent="0.15">
      <c r="A40" s="22"/>
      <c r="B40" s="35"/>
      <c r="C40" s="1244" t="s">
        <v>590</v>
      </c>
      <c r="D40" s="1245"/>
      <c r="E40" s="1246"/>
      <c r="F40" s="36">
        <v>0</v>
      </c>
      <c r="G40" s="37">
        <v>0</v>
      </c>
      <c r="H40" s="37">
        <v>0</v>
      </c>
      <c r="I40" s="37">
        <v>0</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591</v>
      </c>
      <c r="D42" s="1245"/>
      <c r="E42" s="1246"/>
      <c r="F42" s="36" t="s">
        <v>524</v>
      </c>
      <c r="G42" s="37" t="s">
        <v>524</v>
      </c>
      <c r="H42" s="37" t="s">
        <v>524</v>
      </c>
      <c r="I42" s="37" t="s">
        <v>524</v>
      </c>
      <c r="J42" s="38" t="s">
        <v>524</v>
      </c>
      <c r="K42" s="22"/>
      <c r="L42" s="22"/>
      <c r="M42" s="22"/>
      <c r="N42" s="22"/>
      <c r="O42" s="22"/>
      <c r="P42" s="22"/>
    </row>
    <row r="43" spans="1:16" ht="39" customHeight="1" thickBot="1" x14ac:dyDescent="0.2">
      <c r="A43" s="22"/>
      <c r="B43" s="40"/>
      <c r="C43" s="1247" t="s">
        <v>592</v>
      </c>
      <c r="D43" s="1248"/>
      <c r="E43" s="1249"/>
      <c r="F43" s="41" t="s">
        <v>524</v>
      </c>
      <c r="G43" s="42" t="s">
        <v>524</v>
      </c>
      <c r="H43" s="42" t="s">
        <v>524</v>
      </c>
      <c r="I43" s="42" t="s">
        <v>524</v>
      </c>
      <c r="J43" s="43" t="s">
        <v>524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VXXrMvFMfryp7PytYUkoD6ogz6lTi7mjxOlmA2gQbX4FNhxaxZrIiD7ISmblicdDTTHTmPzquGGnT9T6upN9A==" saltValue="54El9wgWYoRt4jNOtvd0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361</v>
      </c>
      <c r="L45" s="60">
        <v>362</v>
      </c>
      <c r="M45" s="60">
        <v>355</v>
      </c>
      <c r="N45" s="60">
        <v>351</v>
      </c>
      <c r="O45" s="61">
        <v>356</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524</v>
      </c>
      <c r="L46" s="64" t="s">
        <v>524</v>
      </c>
      <c r="M46" s="64" t="s">
        <v>524</v>
      </c>
      <c r="N46" s="64" t="s">
        <v>524</v>
      </c>
      <c r="O46" s="65" t="s">
        <v>524</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524</v>
      </c>
      <c r="L47" s="64" t="s">
        <v>524</v>
      </c>
      <c r="M47" s="64" t="s">
        <v>524</v>
      </c>
      <c r="N47" s="64" t="s">
        <v>524</v>
      </c>
      <c r="O47" s="65" t="s">
        <v>524</v>
      </c>
      <c r="P47" s="48"/>
      <c r="Q47" s="48"/>
      <c r="R47" s="48"/>
      <c r="S47" s="48"/>
      <c r="T47" s="48"/>
      <c r="U47" s="48"/>
    </row>
    <row r="48" spans="1:21" ht="30.75" customHeight="1" x14ac:dyDescent="0.15">
      <c r="A48" s="48"/>
      <c r="B48" s="1254"/>
      <c r="C48" s="1255"/>
      <c r="D48" s="62"/>
      <c r="E48" s="1260" t="s">
        <v>15</v>
      </c>
      <c r="F48" s="1260"/>
      <c r="G48" s="1260"/>
      <c r="H48" s="1260"/>
      <c r="I48" s="1260"/>
      <c r="J48" s="1261"/>
      <c r="K48" s="63">
        <v>81</v>
      </c>
      <c r="L48" s="64">
        <v>99</v>
      </c>
      <c r="M48" s="64">
        <v>105</v>
      </c>
      <c r="N48" s="64">
        <v>101</v>
      </c>
      <c r="O48" s="65">
        <v>105</v>
      </c>
      <c r="P48" s="48"/>
      <c r="Q48" s="48"/>
      <c r="R48" s="48"/>
      <c r="S48" s="48"/>
      <c r="T48" s="48"/>
      <c r="U48" s="48"/>
    </row>
    <row r="49" spans="1:21" ht="30.75" customHeight="1" x14ac:dyDescent="0.15">
      <c r="A49" s="48"/>
      <c r="B49" s="1254"/>
      <c r="C49" s="1255"/>
      <c r="D49" s="62"/>
      <c r="E49" s="1260" t="s">
        <v>16</v>
      </c>
      <c r="F49" s="1260"/>
      <c r="G49" s="1260"/>
      <c r="H49" s="1260"/>
      <c r="I49" s="1260"/>
      <c r="J49" s="1261"/>
      <c r="K49" s="63">
        <v>5</v>
      </c>
      <c r="L49" s="64">
        <v>5</v>
      </c>
      <c r="M49" s="64">
        <v>6</v>
      </c>
      <c r="N49" s="64">
        <v>5</v>
      </c>
      <c r="O49" s="65">
        <v>6</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524</v>
      </c>
      <c r="L50" s="64" t="s">
        <v>524</v>
      </c>
      <c r="M50" s="64" t="s">
        <v>524</v>
      </c>
      <c r="N50" s="64" t="s">
        <v>524</v>
      </c>
      <c r="O50" s="65" t="s">
        <v>524</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524</v>
      </c>
      <c r="L51" s="64" t="s">
        <v>524</v>
      </c>
      <c r="M51" s="64" t="s">
        <v>524</v>
      </c>
      <c r="N51" s="64" t="s">
        <v>524</v>
      </c>
      <c r="O51" s="65" t="s">
        <v>524</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331</v>
      </c>
      <c r="L52" s="64">
        <v>345</v>
      </c>
      <c r="M52" s="64">
        <v>346</v>
      </c>
      <c r="N52" s="64">
        <v>345</v>
      </c>
      <c r="O52" s="65">
        <v>342</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116</v>
      </c>
      <c r="L53" s="69">
        <v>121</v>
      </c>
      <c r="M53" s="69">
        <v>120</v>
      </c>
      <c r="N53" s="69">
        <v>112</v>
      </c>
      <c r="O53" s="70">
        <v>125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593</v>
      </c>
      <c r="P55" s="48"/>
      <c r="Q55" s="48"/>
      <c r="R55" s="48"/>
      <c r="S55" s="48"/>
      <c r="T55" s="48"/>
      <c r="U55" s="48"/>
    </row>
    <row r="56" spans="1:21" ht="31.5" customHeight="1" thickBot="1" x14ac:dyDescent="0.2">
      <c r="A56" s="48"/>
      <c r="B56" s="76"/>
      <c r="C56" s="77"/>
      <c r="D56" s="77"/>
      <c r="E56" s="78"/>
      <c r="F56" s="78"/>
      <c r="G56" s="78"/>
      <c r="H56" s="78"/>
      <c r="I56" s="78"/>
      <c r="J56" s="79" t="s">
        <v>2</v>
      </c>
      <c r="K56" s="80" t="s">
        <v>594</v>
      </c>
      <c r="L56" s="81" t="s">
        <v>595</v>
      </c>
      <c r="M56" s="81" t="s">
        <v>596</v>
      </c>
      <c r="N56" s="81" t="s">
        <v>597</v>
      </c>
      <c r="O56" s="82" t="s">
        <v>598</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f/4MEH3m6hZYXtjUc5HsfB6FuSaAjOhLERl16mNlmKmC4xa1osAuKIaHFQ9Y6mzd5vU8ZUXI0sjHqCE8Vq0TQ==" saltValue="JbG3qkvjnYmRl0j3aT3ii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78" t="s">
        <v>30</v>
      </c>
      <c r="C41" s="1279"/>
      <c r="D41" s="102"/>
      <c r="E41" s="1284" t="s">
        <v>31</v>
      </c>
      <c r="F41" s="1284"/>
      <c r="G41" s="1284"/>
      <c r="H41" s="1285"/>
      <c r="I41" s="103">
        <v>3227</v>
      </c>
      <c r="J41" s="104">
        <v>3085</v>
      </c>
      <c r="K41" s="104">
        <v>3232</v>
      </c>
      <c r="L41" s="104">
        <v>3111</v>
      </c>
      <c r="M41" s="105">
        <v>2921</v>
      </c>
    </row>
    <row r="42" spans="2:13" ht="27.75" customHeight="1" x14ac:dyDescent="0.15">
      <c r="B42" s="1280"/>
      <c r="C42" s="1281"/>
      <c r="D42" s="106"/>
      <c r="E42" s="1286" t="s">
        <v>32</v>
      </c>
      <c r="F42" s="1286"/>
      <c r="G42" s="1286"/>
      <c r="H42" s="1287"/>
      <c r="I42" s="107">
        <v>23</v>
      </c>
      <c r="J42" s="108">
        <v>23</v>
      </c>
      <c r="K42" s="108">
        <v>23</v>
      </c>
      <c r="L42" s="108">
        <v>23</v>
      </c>
      <c r="M42" s="109">
        <v>23</v>
      </c>
    </row>
    <row r="43" spans="2:13" ht="27.75" customHeight="1" x14ac:dyDescent="0.15">
      <c r="B43" s="1280"/>
      <c r="C43" s="1281"/>
      <c r="D43" s="106"/>
      <c r="E43" s="1286" t="s">
        <v>33</v>
      </c>
      <c r="F43" s="1286"/>
      <c r="G43" s="1286"/>
      <c r="H43" s="1287"/>
      <c r="I43" s="107">
        <v>1285</v>
      </c>
      <c r="J43" s="108">
        <v>1625</v>
      </c>
      <c r="K43" s="108">
        <v>1653</v>
      </c>
      <c r="L43" s="108">
        <v>1535</v>
      </c>
      <c r="M43" s="109">
        <v>1495</v>
      </c>
    </row>
    <row r="44" spans="2:13" ht="27.75" customHeight="1" x14ac:dyDescent="0.15">
      <c r="B44" s="1280"/>
      <c r="C44" s="1281"/>
      <c r="D44" s="106"/>
      <c r="E44" s="1286" t="s">
        <v>34</v>
      </c>
      <c r="F44" s="1286"/>
      <c r="G44" s="1286"/>
      <c r="H44" s="1287"/>
      <c r="I44" s="107">
        <v>59</v>
      </c>
      <c r="J44" s="108">
        <v>69</v>
      </c>
      <c r="K44" s="108">
        <v>70</v>
      </c>
      <c r="L44" s="108">
        <v>64</v>
      </c>
      <c r="M44" s="109">
        <v>58</v>
      </c>
    </row>
    <row r="45" spans="2:13" ht="27.75" customHeight="1" x14ac:dyDescent="0.15">
      <c r="B45" s="1280"/>
      <c r="C45" s="1281"/>
      <c r="D45" s="106"/>
      <c r="E45" s="1286" t="s">
        <v>35</v>
      </c>
      <c r="F45" s="1286"/>
      <c r="G45" s="1286"/>
      <c r="H45" s="1287"/>
      <c r="I45" s="107">
        <v>317</v>
      </c>
      <c r="J45" s="108">
        <v>349</v>
      </c>
      <c r="K45" s="108">
        <v>281</v>
      </c>
      <c r="L45" s="108">
        <v>275</v>
      </c>
      <c r="M45" s="109">
        <v>179</v>
      </c>
    </row>
    <row r="46" spans="2:13" ht="27.75" customHeight="1" x14ac:dyDescent="0.15">
      <c r="B46" s="1280"/>
      <c r="C46" s="1281"/>
      <c r="D46" s="110"/>
      <c r="E46" s="1286" t="s">
        <v>36</v>
      </c>
      <c r="F46" s="1286"/>
      <c r="G46" s="1286"/>
      <c r="H46" s="1287"/>
      <c r="I46" s="107" t="s">
        <v>524</v>
      </c>
      <c r="J46" s="108" t="s">
        <v>524</v>
      </c>
      <c r="K46" s="108" t="s">
        <v>524</v>
      </c>
      <c r="L46" s="108" t="s">
        <v>524</v>
      </c>
      <c r="M46" s="109" t="s">
        <v>524</v>
      </c>
    </row>
    <row r="47" spans="2:13" ht="27.75" customHeight="1" x14ac:dyDescent="0.15">
      <c r="B47" s="1280"/>
      <c r="C47" s="1281"/>
      <c r="D47" s="111"/>
      <c r="E47" s="1288" t="s">
        <v>37</v>
      </c>
      <c r="F47" s="1289"/>
      <c r="G47" s="1289"/>
      <c r="H47" s="1290"/>
      <c r="I47" s="107" t="s">
        <v>524</v>
      </c>
      <c r="J47" s="108" t="s">
        <v>524</v>
      </c>
      <c r="K47" s="108" t="s">
        <v>524</v>
      </c>
      <c r="L47" s="108" t="s">
        <v>524</v>
      </c>
      <c r="M47" s="109" t="s">
        <v>524</v>
      </c>
    </row>
    <row r="48" spans="2:13" ht="27.75" customHeight="1" x14ac:dyDescent="0.15">
      <c r="B48" s="1280"/>
      <c r="C48" s="1281"/>
      <c r="D48" s="106"/>
      <c r="E48" s="1286" t="s">
        <v>38</v>
      </c>
      <c r="F48" s="1286"/>
      <c r="G48" s="1286"/>
      <c r="H48" s="1287"/>
      <c r="I48" s="107" t="s">
        <v>524</v>
      </c>
      <c r="J48" s="108" t="s">
        <v>524</v>
      </c>
      <c r="K48" s="108" t="s">
        <v>524</v>
      </c>
      <c r="L48" s="108" t="s">
        <v>524</v>
      </c>
      <c r="M48" s="109" t="s">
        <v>524</v>
      </c>
    </row>
    <row r="49" spans="2:13" ht="27.75" customHeight="1" x14ac:dyDescent="0.15">
      <c r="B49" s="1282"/>
      <c r="C49" s="1283"/>
      <c r="D49" s="106"/>
      <c r="E49" s="1286" t="s">
        <v>39</v>
      </c>
      <c r="F49" s="1286"/>
      <c r="G49" s="1286"/>
      <c r="H49" s="1287"/>
      <c r="I49" s="107" t="s">
        <v>524</v>
      </c>
      <c r="J49" s="108" t="s">
        <v>524</v>
      </c>
      <c r="K49" s="108" t="s">
        <v>524</v>
      </c>
      <c r="L49" s="108" t="s">
        <v>524</v>
      </c>
      <c r="M49" s="109" t="s">
        <v>524</v>
      </c>
    </row>
    <row r="50" spans="2:13" ht="27.75" customHeight="1" x14ac:dyDescent="0.15">
      <c r="B50" s="1291" t="s">
        <v>40</v>
      </c>
      <c r="C50" s="1292"/>
      <c r="D50" s="112"/>
      <c r="E50" s="1286" t="s">
        <v>41</v>
      </c>
      <c r="F50" s="1286"/>
      <c r="G50" s="1286"/>
      <c r="H50" s="1287"/>
      <c r="I50" s="107">
        <v>1655</v>
      </c>
      <c r="J50" s="108">
        <v>1654</v>
      </c>
      <c r="K50" s="108">
        <v>1210</v>
      </c>
      <c r="L50" s="108">
        <v>1150</v>
      </c>
      <c r="M50" s="109">
        <v>1151</v>
      </c>
    </row>
    <row r="51" spans="2:13" ht="27.75" customHeight="1" x14ac:dyDescent="0.15">
      <c r="B51" s="1280"/>
      <c r="C51" s="1281"/>
      <c r="D51" s="106"/>
      <c r="E51" s="1286" t="s">
        <v>42</v>
      </c>
      <c r="F51" s="1286"/>
      <c r="G51" s="1286"/>
      <c r="H51" s="1287"/>
      <c r="I51" s="107">
        <v>7</v>
      </c>
      <c r="J51" s="108">
        <v>6</v>
      </c>
      <c r="K51" s="108">
        <v>13</v>
      </c>
      <c r="L51" s="108">
        <v>27</v>
      </c>
      <c r="M51" s="109">
        <v>30</v>
      </c>
    </row>
    <row r="52" spans="2:13" ht="27.75" customHeight="1" x14ac:dyDescent="0.15">
      <c r="B52" s="1282"/>
      <c r="C52" s="1283"/>
      <c r="D52" s="106"/>
      <c r="E52" s="1286" t="s">
        <v>43</v>
      </c>
      <c r="F52" s="1286"/>
      <c r="G52" s="1286"/>
      <c r="H52" s="1287"/>
      <c r="I52" s="107">
        <v>3582</v>
      </c>
      <c r="J52" s="108">
        <v>3424</v>
      </c>
      <c r="K52" s="108">
        <v>3366</v>
      </c>
      <c r="L52" s="108">
        <v>3194</v>
      </c>
      <c r="M52" s="109">
        <v>2998</v>
      </c>
    </row>
    <row r="53" spans="2:13" ht="27.75" customHeight="1" thickBot="1" x14ac:dyDescent="0.2">
      <c r="B53" s="1293" t="s">
        <v>44</v>
      </c>
      <c r="C53" s="1294"/>
      <c r="D53" s="113"/>
      <c r="E53" s="1295" t="s">
        <v>45</v>
      </c>
      <c r="F53" s="1295"/>
      <c r="G53" s="1295"/>
      <c r="H53" s="1296"/>
      <c r="I53" s="114">
        <v>-334</v>
      </c>
      <c r="J53" s="115">
        <v>68</v>
      </c>
      <c r="K53" s="115">
        <v>670</v>
      </c>
      <c r="L53" s="115">
        <v>637</v>
      </c>
      <c r="M53" s="116">
        <v>497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r4rE0tWxJVNWt6yIsxx2m8Vc7akKzQXTVRkmPfwotIwjiic3X/Mhu7LxSuFWDvdVj4MIplk2Sb9PhDAMsK6NQ==" saltValue="xDe1AqvdoLkLgJ3CZgO0V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305" t="s">
        <v>48</v>
      </c>
      <c r="D55" s="1305"/>
      <c r="E55" s="1306"/>
      <c r="F55" s="128">
        <v>725</v>
      </c>
      <c r="G55" s="128">
        <v>665</v>
      </c>
      <c r="H55" s="129">
        <v>666</v>
      </c>
    </row>
    <row r="56" spans="2:8" ht="52.5" customHeight="1" x14ac:dyDescent="0.15">
      <c r="B56" s="130"/>
      <c r="C56" s="1307" t="s">
        <v>49</v>
      </c>
      <c r="D56" s="1307"/>
      <c r="E56" s="1308"/>
      <c r="F56" s="131">
        <v>485</v>
      </c>
      <c r="G56" s="131">
        <v>485</v>
      </c>
      <c r="H56" s="132">
        <v>485</v>
      </c>
    </row>
    <row r="57" spans="2:8" ht="53.25" customHeight="1" x14ac:dyDescent="0.15">
      <c r="B57" s="130"/>
      <c r="C57" s="1309" t="s">
        <v>50</v>
      </c>
      <c r="D57" s="1309"/>
      <c r="E57" s="1310"/>
      <c r="F57" s="133">
        <v>229</v>
      </c>
      <c r="G57" s="133">
        <v>233</v>
      </c>
      <c r="H57" s="134">
        <v>205</v>
      </c>
    </row>
    <row r="58" spans="2:8" ht="45.75" customHeight="1" x14ac:dyDescent="0.15">
      <c r="B58" s="135"/>
      <c r="C58" s="1297" t="s">
        <v>609</v>
      </c>
      <c r="D58" s="1298"/>
      <c r="E58" s="1299"/>
      <c r="F58" s="136">
        <v>93</v>
      </c>
      <c r="G58" s="136">
        <v>93</v>
      </c>
      <c r="H58" s="137">
        <v>93</v>
      </c>
    </row>
    <row r="59" spans="2:8" ht="45.75" customHeight="1" x14ac:dyDescent="0.15">
      <c r="B59" s="135"/>
      <c r="C59" s="1297" t="s">
        <v>610</v>
      </c>
      <c r="D59" s="1298"/>
      <c r="E59" s="1299"/>
      <c r="F59" s="136">
        <v>66</v>
      </c>
      <c r="G59" s="136">
        <v>66</v>
      </c>
      <c r="H59" s="137">
        <v>66</v>
      </c>
    </row>
    <row r="60" spans="2:8" ht="45.75" customHeight="1" x14ac:dyDescent="0.15">
      <c r="B60" s="135"/>
      <c r="C60" s="1297" t="s">
        <v>612</v>
      </c>
      <c r="D60" s="1298"/>
      <c r="E60" s="1299"/>
      <c r="F60" s="136">
        <v>31</v>
      </c>
      <c r="G60" s="136">
        <v>31</v>
      </c>
      <c r="H60" s="137">
        <v>31</v>
      </c>
    </row>
    <row r="61" spans="2:8" ht="45.75" customHeight="1" x14ac:dyDescent="0.15">
      <c r="B61" s="135"/>
      <c r="C61" s="1297" t="s">
        <v>611</v>
      </c>
      <c r="D61" s="1298"/>
      <c r="E61" s="1299"/>
      <c r="F61" s="136">
        <v>3</v>
      </c>
      <c r="G61" s="136">
        <v>7</v>
      </c>
      <c r="H61" s="137">
        <v>15</v>
      </c>
    </row>
    <row r="62" spans="2:8" ht="45.75" customHeight="1" thickBot="1" x14ac:dyDescent="0.2">
      <c r="B62" s="138"/>
      <c r="C62" s="1300" t="s">
        <v>613</v>
      </c>
      <c r="D62" s="1301"/>
      <c r="E62" s="1302"/>
      <c r="F62" s="139">
        <v>0</v>
      </c>
      <c r="G62" s="139">
        <v>0</v>
      </c>
      <c r="H62" s="140">
        <v>1</v>
      </c>
    </row>
    <row r="63" spans="2:8" ht="52.5" customHeight="1" thickBot="1" x14ac:dyDescent="0.2">
      <c r="B63" s="141"/>
      <c r="C63" s="1303" t="s">
        <v>51</v>
      </c>
      <c r="D63" s="1303"/>
      <c r="E63" s="1304"/>
      <c r="F63" s="142">
        <v>1438</v>
      </c>
      <c r="G63" s="142">
        <v>1383</v>
      </c>
      <c r="H63" s="143">
        <v>1356</v>
      </c>
    </row>
    <row r="64" spans="2:8" ht="15" customHeight="1" x14ac:dyDescent="0.15"/>
  </sheetData>
  <sheetProtection algorithmName="SHA-512" hashValue="eQUbeHxzUSv8xRxm1WrYm5gdPyEnyGXFHTphoXRE+2PDuyQo+bMevRVeOkLsDg0hpUSZjLSyw0byNDX3X6h5XA==" saltValue="WS1rwYbmmGOI54u1DrXZ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614</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614</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625</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617</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566</v>
      </c>
      <c r="BQ50" s="1324"/>
      <c r="BR50" s="1324"/>
      <c r="BS50" s="1324"/>
      <c r="BT50" s="1324"/>
      <c r="BU50" s="1324"/>
      <c r="BV50" s="1324"/>
      <c r="BW50" s="1324"/>
      <c r="BX50" s="1324" t="s">
        <v>567</v>
      </c>
      <c r="BY50" s="1324"/>
      <c r="BZ50" s="1324"/>
      <c r="CA50" s="1324"/>
      <c r="CB50" s="1324"/>
      <c r="CC50" s="1324"/>
      <c r="CD50" s="1324"/>
      <c r="CE50" s="1324"/>
      <c r="CF50" s="1324" t="s">
        <v>568</v>
      </c>
      <c r="CG50" s="1324"/>
      <c r="CH50" s="1324"/>
      <c r="CI50" s="1324"/>
      <c r="CJ50" s="1324"/>
      <c r="CK50" s="1324"/>
      <c r="CL50" s="1324"/>
      <c r="CM50" s="1324"/>
      <c r="CN50" s="1324" t="s">
        <v>569</v>
      </c>
      <c r="CO50" s="1324"/>
      <c r="CP50" s="1324"/>
      <c r="CQ50" s="1324"/>
      <c r="CR50" s="1324"/>
      <c r="CS50" s="1324"/>
      <c r="CT50" s="1324"/>
      <c r="CU50" s="1324"/>
      <c r="CV50" s="1324" t="s">
        <v>570</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618</v>
      </c>
      <c r="AO51" s="1327"/>
      <c r="AP51" s="1327"/>
      <c r="AQ51" s="1327"/>
      <c r="AR51" s="1327"/>
      <c r="AS51" s="1327"/>
      <c r="AT51" s="1327"/>
      <c r="AU51" s="1327"/>
      <c r="AV51" s="1327"/>
      <c r="AW51" s="1327"/>
      <c r="AX51" s="1327"/>
      <c r="AY51" s="1327"/>
      <c r="AZ51" s="1327"/>
      <c r="BA51" s="1327"/>
      <c r="BB51" s="1327" t="s">
        <v>619</v>
      </c>
      <c r="BC51" s="1327"/>
      <c r="BD51" s="1327"/>
      <c r="BE51" s="1327"/>
      <c r="BF51" s="1327"/>
      <c r="BG51" s="1327"/>
      <c r="BH51" s="1327"/>
      <c r="BI51" s="1327"/>
      <c r="BJ51" s="1327"/>
      <c r="BK51" s="1327"/>
      <c r="BL51" s="1327"/>
      <c r="BM51" s="1327"/>
      <c r="BN51" s="1327"/>
      <c r="BO51" s="1327"/>
      <c r="BP51" s="1325"/>
      <c r="BQ51" s="1325"/>
      <c r="BR51" s="1325"/>
      <c r="BS51" s="1325"/>
      <c r="BT51" s="1325"/>
      <c r="BU51" s="1325"/>
      <c r="BV51" s="1325"/>
      <c r="BW51" s="1325"/>
      <c r="BX51" s="1325">
        <v>3.6</v>
      </c>
      <c r="BY51" s="1325"/>
      <c r="BZ51" s="1325"/>
      <c r="CA51" s="1325"/>
      <c r="CB51" s="1325"/>
      <c r="CC51" s="1325"/>
      <c r="CD51" s="1325"/>
      <c r="CE51" s="1325"/>
      <c r="CF51" s="1325">
        <v>35.5</v>
      </c>
      <c r="CG51" s="1325"/>
      <c r="CH51" s="1325"/>
      <c r="CI51" s="1325"/>
      <c r="CJ51" s="1325"/>
      <c r="CK51" s="1325"/>
      <c r="CL51" s="1325"/>
      <c r="CM51" s="1325"/>
      <c r="CN51" s="1325">
        <v>33.9</v>
      </c>
      <c r="CO51" s="1325"/>
      <c r="CP51" s="1325"/>
      <c r="CQ51" s="1325"/>
      <c r="CR51" s="1325"/>
      <c r="CS51" s="1325"/>
      <c r="CT51" s="1325"/>
      <c r="CU51" s="1325"/>
      <c r="CV51" s="1325">
        <v>24</v>
      </c>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620</v>
      </c>
      <c r="BC53" s="1327"/>
      <c r="BD53" s="1327"/>
      <c r="BE53" s="1327"/>
      <c r="BF53" s="1327"/>
      <c r="BG53" s="1327"/>
      <c r="BH53" s="1327"/>
      <c r="BI53" s="1327"/>
      <c r="BJ53" s="1327"/>
      <c r="BK53" s="1327"/>
      <c r="BL53" s="1327"/>
      <c r="BM53" s="1327"/>
      <c r="BN53" s="1327"/>
      <c r="BO53" s="1327"/>
      <c r="BP53" s="1325">
        <v>60.8</v>
      </c>
      <c r="BQ53" s="1325"/>
      <c r="BR53" s="1325"/>
      <c r="BS53" s="1325"/>
      <c r="BT53" s="1325"/>
      <c r="BU53" s="1325"/>
      <c r="BV53" s="1325"/>
      <c r="BW53" s="1325"/>
      <c r="BX53" s="1325">
        <v>61.6</v>
      </c>
      <c r="BY53" s="1325"/>
      <c r="BZ53" s="1325"/>
      <c r="CA53" s="1325"/>
      <c r="CB53" s="1325"/>
      <c r="CC53" s="1325"/>
      <c r="CD53" s="1325"/>
      <c r="CE53" s="1325"/>
      <c r="CF53" s="1325">
        <v>61.9</v>
      </c>
      <c r="CG53" s="1325"/>
      <c r="CH53" s="1325"/>
      <c r="CI53" s="1325"/>
      <c r="CJ53" s="1325"/>
      <c r="CK53" s="1325"/>
      <c r="CL53" s="1325"/>
      <c r="CM53" s="1325"/>
      <c r="CN53" s="1325">
        <v>62.7</v>
      </c>
      <c r="CO53" s="1325"/>
      <c r="CP53" s="1325"/>
      <c r="CQ53" s="1325"/>
      <c r="CR53" s="1325"/>
      <c r="CS53" s="1325"/>
      <c r="CT53" s="1325"/>
      <c r="CU53" s="1325"/>
      <c r="CV53" s="1325">
        <v>64.099999999999994</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621</v>
      </c>
      <c r="AO55" s="1324"/>
      <c r="AP55" s="1324"/>
      <c r="AQ55" s="1324"/>
      <c r="AR55" s="1324"/>
      <c r="AS55" s="1324"/>
      <c r="AT55" s="1324"/>
      <c r="AU55" s="1324"/>
      <c r="AV55" s="1324"/>
      <c r="AW55" s="1324"/>
      <c r="AX55" s="1324"/>
      <c r="AY55" s="1324"/>
      <c r="AZ55" s="1324"/>
      <c r="BA55" s="1324"/>
      <c r="BB55" s="1327" t="s">
        <v>619</v>
      </c>
      <c r="BC55" s="1327"/>
      <c r="BD55" s="1327"/>
      <c r="BE55" s="1327"/>
      <c r="BF55" s="1327"/>
      <c r="BG55" s="1327"/>
      <c r="BH55" s="1327"/>
      <c r="BI55" s="1327"/>
      <c r="BJ55" s="1327"/>
      <c r="BK55" s="1327"/>
      <c r="BL55" s="1327"/>
      <c r="BM55" s="1327"/>
      <c r="BN55" s="1327"/>
      <c r="BO55" s="1327"/>
      <c r="BP55" s="1325">
        <v>25.4</v>
      </c>
      <c r="BQ55" s="1325"/>
      <c r="BR55" s="1325"/>
      <c r="BS55" s="1325"/>
      <c r="BT55" s="1325"/>
      <c r="BU55" s="1325"/>
      <c r="BV55" s="1325"/>
      <c r="BW55" s="1325"/>
      <c r="BX55" s="1325">
        <v>23.4</v>
      </c>
      <c r="BY55" s="1325"/>
      <c r="BZ55" s="1325"/>
      <c r="CA55" s="1325"/>
      <c r="CB55" s="1325"/>
      <c r="CC55" s="1325"/>
      <c r="CD55" s="1325"/>
      <c r="CE55" s="1325"/>
      <c r="CF55" s="1325">
        <v>7.7</v>
      </c>
      <c r="CG55" s="1325"/>
      <c r="CH55" s="1325"/>
      <c r="CI55" s="1325"/>
      <c r="CJ55" s="1325"/>
      <c r="CK55" s="1325"/>
      <c r="CL55" s="1325"/>
      <c r="CM55" s="1325"/>
      <c r="CN55" s="1325">
        <v>3.2</v>
      </c>
      <c r="CO55" s="1325"/>
      <c r="CP55" s="1325"/>
      <c r="CQ55" s="1325"/>
      <c r="CR55" s="1325"/>
      <c r="CS55" s="1325"/>
      <c r="CT55" s="1325"/>
      <c r="CU55" s="1325"/>
      <c r="CV55" s="1325">
        <v>3.4</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620</v>
      </c>
      <c r="BC57" s="1327"/>
      <c r="BD57" s="1327"/>
      <c r="BE57" s="1327"/>
      <c r="BF57" s="1327"/>
      <c r="BG57" s="1327"/>
      <c r="BH57" s="1327"/>
      <c r="BI57" s="1327"/>
      <c r="BJ57" s="1327"/>
      <c r="BK57" s="1327"/>
      <c r="BL57" s="1327"/>
      <c r="BM57" s="1327"/>
      <c r="BN57" s="1327"/>
      <c r="BO57" s="1327"/>
      <c r="BP57" s="1325">
        <v>58.8</v>
      </c>
      <c r="BQ57" s="1325"/>
      <c r="BR57" s="1325"/>
      <c r="BS57" s="1325"/>
      <c r="BT57" s="1325"/>
      <c r="BU57" s="1325"/>
      <c r="BV57" s="1325"/>
      <c r="BW57" s="1325"/>
      <c r="BX57" s="1325">
        <v>59.2</v>
      </c>
      <c r="BY57" s="1325"/>
      <c r="BZ57" s="1325"/>
      <c r="CA57" s="1325"/>
      <c r="CB57" s="1325"/>
      <c r="CC57" s="1325"/>
      <c r="CD57" s="1325"/>
      <c r="CE57" s="1325"/>
      <c r="CF57" s="1325">
        <v>63.4</v>
      </c>
      <c r="CG57" s="1325"/>
      <c r="CH57" s="1325"/>
      <c r="CI57" s="1325"/>
      <c r="CJ57" s="1325"/>
      <c r="CK57" s="1325"/>
      <c r="CL57" s="1325"/>
      <c r="CM57" s="1325"/>
      <c r="CN57" s="1325">
        <v>63.3</v>
      </c>
      <c r="CO57" s="1325"/>
      <c r="CP57" s="1325"/>
      <c r="CQ57" s="1325"/>
      <c r="CR57" s="1325"/>
      <c r="CS57" s="1325"/>
      <c r="CT57" s="1325"/>
      <c r="CU57" s="1325"/>
      <c r="CV57" s="1325">
        <v>62.8</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622</v>
      </c>
    </row>
    <row r="64" spans="1:109" x14ac:dyDescent="0.15">
      <c r="B64" s="397"/>
      <c r="G64" s="404"/>
      <c r="I64" s="417"/>
      <c r="J64" s="417"/>
      <c r="K64" s="417"/>
      <c r="L64" s="417"/>
      <c r="M64" s="417"/>
      <c r="N64" s="418"/>
      <c r="AM64" s="404"/>
      <c r="AN64" s="404" t="s">
        <v>616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31" t="s">
        <v>623</v>
      </c>
      <c r="AO65" s="1332"/>
      <c r="AP65" s="1332"/>
      <c r="AQ65" s="1332"/>
      <c r="AR65" s="1332"/>
      <c r="AS65" s="1332"/>
      <c r="AT65" s="1332"/>
      <c r="AU65" s="1332"/>
      <c r="AV65" s="1332"/>
      <c r="AW65" s="1332"/>
      <c r="AX65" s="1332"/>
      <c r="AY65" s="1332"/>
      <c r="AZ65" s="1332"/>
      <c r="BA65" s="1332"/>
      <c r="BB65" s="1332"/>
      <c r="BC65" s="1332"/>
      <c r="BD65" s="1332"/>
      <c r="BE65" s="1332"/>
      <c r="BF65" s="1332"/>
      <c r="BG65" s="1332"/>
      <c r="BH65" s="1332"/>
      <c r="BI65" s="1332"/>
      <c r="BJ65" s="1332"/>
      <c r="BK65" s="1332"/>
      <c r="BL65" s="1332"/>
      <c r="BM65" s="1332"/>
      <c r="BN65" s="1332"/>
      <c r="BO65" s="1332"/>
      <c r="BP65" s="1332"/>
      <c r="BQ65" s="1332"/>
      <c r="BR65" s="1332"/>
      <c r="BS65" s="1332"/>
      <c r="BT65" s="1332"/>
      <c r="BU65" s="1332"/>
      <c r="BV65" s="1332"/>
      <c r="BW65" s="1332"/>
      <c r="BX65" s="1332"/>
      <c r="BY65" s="1332"/>
      <c r="BZ65" s="1332"/>
      <c r="CA65" s="1332"/>
      <c r="CB65" s="1332"/>
      <c r="CC65" s="1332"/>
      <c r="CD65" s="1332"/>
      <c r="CE65" s="1332"/>
      <c r="CF65" s="1332"/>
      <c r="CG65" s="1332"/>
      <c r="CH65" s="1332"/>
      <c r="CI65" s="1332"/>
      <c r="CJ65" s="1332"/>
      <c r="CK65" s="1332"/>
      <c r="CL65" s="1332"/>
      <c r="CM65" s="1332"/>
      <c r="CN65" s="1332"/>
      <c r="CO65" s="1332"/>
      <c r="CP65" s="1332"/>
      <c r="CQ65" s="1332"/>
      <c r="CR65" s="1332"/>
      <c r="CS65" s="1332"/>
      <c r="CT65" s="1332"/>
      <c r="CU65" s="1332"/>
      <c r="CV65" s="1332"/>
      <c r="CW65" s="1332"/>
      <c r="CX65" s="1332"/>
      <c r="CY65" s="1332"/>
      <c r="CZ65" s="1332"/>
      <c r="DA65" s="1332"/>
      <c r="DB65" s="1332"/>
      <c r="DC65" s="1333"/>
    </row>
    <row r="66" spans="2:107" x14ac:dyDescent="0.15">
      <c r="B66" s="397"/>
      <c r="AN66" s="1334"/>
      <c r="AO66" s="1335"/>
      <c r="AP66" s="1335"/>
      <c r="AQ66" s="1335"/>
      <c r="AR66" s="1335"/>
      <c r="AS66" s="1335"/>
      <c r="AT66" s="1335"/>
      <c r="AU66" s="1335"/>
      <c r="AV66" s="1335"/>
      <c r="AW66" s="1335"/>
      <c r="AX66" s="1335"/>
      <c r="AY66" s="1335"/>
      <c r="AZ66" s="1335"/>
      <c r="BA66" s="1335"/>
      <c r="BB66" s="1335"/>
      <c r="BC66" s="1335"/>
      <c r="BD66" s="1335"/>
      <c r="BE66" s="1335"/>
      <c r="BF66" s="1335"/>
      <c r="BG66" s="1335"/>
      <c r="BH66" s="1335"/>
      <c r="BI66" s="1335"/>
      <c r="BJ66" s="1335"/>
      <c r="BK66" s="1335"/>
      <c r="BL66" s="1335"/>
      <c r="BM66" s="1335"/>
      <c r="BN66" s="1335"/>
      <c r="BO66" s="1335"/>
      <c r="BP66" s="1335"/>
      <c r="BQ66" s="1335"/>
      <c r="BR66" s="1335"/>
      <c r="BS66" s="1335"/>
      <c r="BT66" s="1335"/>
      <c r="BU66" s="1335"/>
      <c r="BV66" s="1335"/>
      <c r="BW66" s="1335"/>
      <c r="BX66" s="1335"/>
      <c r="BY66" s="1335"/>
      <c r="BZ66" s="1335"/>
      <c r="CA66" s="1335"/>
      <c r="CB66" s="1335"/>
      <c r="CC66" s="1335"/>
      <c r="CD66" s="1335"/>
      <c r="CE66" s="1335"/>
      <c r="CF66" s="1335"/>
      <c r="CG66" s="1335"/>
      <c r="CH66" s="1335"/>
      <c r="CI66" s="1335"/>
      <c r="CJ66" s="1335"/>
      <c r="CK66" s="1335"/>
      <c r="CL66" s="1335"/>
      <c r="CM66" s="1335"/>
      <c r="CN66" s="1335"/>
      <c r="CO66" s="1335"/>
      <c r="CP66" s="1335"/>
      <c r="CQ66" s="1335"/>
      <c r="CR66" s="1335"/>
      <c r="CS66" s="1335"/>
      <c r="CT66" s="1335"/>
      <c r="CU66" s="1335"/>
      <c r="CV66" s="1335"/>
      <c r="CW66" s="1335"/>
      <c r="CX66" s="1335"/>
      <c r="CY66" s="1335"/>
      <c r="CZ66" s="1335"/>
      <c r="DA66" s="1335"/>
      <c r="DB66" s="1335"/>
      <c r="DC66" s="1336"/>
    </row>
    <row r="67" spans="2:107" x14ac:dyDescent="0.15">
      <c r="B67" s="397"/>
      <c r="AN67" s="1334"/>
      <c r="AO67" s="1335"/>
      <c r="AP67" s="1335"/>
      <c r="AQ67" s="1335"/>
      <c r="AR67" s="1335"/>
      <c r="AS67" s="1335"/>
      <c r="AT67" s="1335"/>
      <c r="AU67" s="1335"/>
      <c r="AV67" s="1335"/>
      <c r="AW67" s="1335"/>
      <c r="AX67" s="1335"/>
      <c r="AY67" s="1335"/>
      <c r="AZ67" s="1335"/>
      <c r="BA67" s="1335"/>
      <c r="BB67" s="1335"/>
      <c r="BC67" s="1335"/>
      <c r="BD67" s="1335"/>
      <c r="BE67" s="1335"/>
      <c r="BF67" s="1335"/>
      <c r="BG67" s="1335"/>
      <c r="BH67" s="1335"/>
      <c r="BI67" s="1335"/>
      <c r="BJ67" s="1335"/>
      <c r="BK67" s="1335"/>
      <c r="BL67" s="1335"/>
      <c r="BM67" s="1335"/>
      <c r="BN67" s="1335"/>
      <c r="BO67" s="1335"/>
      <c r="BP67" s="1335"/>
      <c r="BQ67" s="1335"/>
      <c r="BR67" s="1335"/>
      <c r="BS67" s="1335"/>
      <c r="BT67" s="1335"/>
      <c r="BU67" s="1335"/>
      <c r="BV67" s="1335"/>
      <c r="BW67" s="1335"/>
      <c r="BX67" s="1335"/>
      <c r="BY67" s="1335"/>
      <c r="BZ67" s="1335"/>
      <c r="CA67" s="1335"/>
      <c r="CB67" s="1335"/>
      <c r="CC67" s="1335"/>
      <c r="CD67" s="1335"/>
      <c r="CE67" s="1335"/>
      <c r="CF67" s="1335"/>
      <c r="CG67" s="1335"/>
      <c r="CH67" s="1335"/>
      <c r="CI67" s="1335"/>
      <c r="CJ67" s="1335"/>
      <c r="CK67" s="1335"/>
      <c r="CL67" s="1335"/>
      <c r="CM67" s="1335"/>
      <c r="CN67" s="1335"/>
      <c r="CO67" s="1335"/>
      <c r="CP67" s="1335"/>
      <c r="CQ67" s="1335"/>
      <c r="CR67" s="1335"/>
      <c r="CS67" s="1335"/>
      <c r="CT67" s="1335"/>
      <c r="CU67" s="1335"/>
      <c r="CV67" s="1335"/>
      <c r="CW67" s="1335"/>
      <c r="CX67" s="1335"/>
      <c r="CY67" s="1335"/>
      <c r="CZ67" s="1335"/>
      <c r="DA67" s="1335"/>
      <c r="DB67" s="1335"/>
      <c r="DC67" s="1336"/>
    </row>
    <row r="68" spans="2:107" x14ac:dyDescent="0.15">
      <c r="B68" s="397"/>
      <c r="AN68" s="1334"/>
      <c r="AO68" s="1335"/>
      <c r="AP68" s="1335"/>
      <c r="AQ68" s="1335"/>
      <c r="AR68" s="1335"/>
      <c r="AS68" s="1335"/>
      <c r="AT68" s="1335"/>
      <c r="AU68" s="1335"/>
      <c r="AV68" s="1335"/>
      <c r="AW68" s="1335"/>
      <c r="AX68" s="1335"/>
      <c r="AY68" s="1335"/>
      <c r="AZ68" s="1335"/>
      <c r="BA68" s="1335"/>
      <c r="BB68" s="1335"/>
      <c r="BC68" s="1335"/>
      <c r="BD68" s="1335"/>
      <c r="BE68" s="1335"/>
      <c r="BF68" s="1335"/>
      <c r="BG68" s="1335"/>
      <c r="BH68" s="1335"/>
      <c r="BI68" s="1335"/>
      <c r="BJ68" s="1335"/>
      <c r="BK68" s="1335"/>
      <c r="BL68" s="1335"/>
      <c r="BM68" s="1335"/>
      <c r="BN68" s="1335"/>
      <c r="BO68" s="1335"/>
      <c r="BP68" s="1335"/>
      <c r="BQ68" s="1335"/>
      <c r="BR68" s="1335"/>
      <c r="BS68" s="1335"/>
      <c r="BT68" s="1335"/>
      <c r="BU68" s="1335"/>
      <c r="BV68" s="1335"/>
      <c r="BW68" s="1335"/>
      <c r="BX68" s="1335"/>
      <c r="BY68" s="1335"/>
      <c r="BZ68" s="1335"/>
      <c r="CA68" s="1335"/>
      <c r="CB68" s="1335"/>
      <c r="CC68" s="1335"/>
      <c r="CD68" s="1335"/>
      <c r="CE68" s="1335"/>
      <c r="CF68" s="1335"/>
      <c r="CG68" s="1335"/>
      <c r="CH68" s="1335"/>
      <c r="CI68" s="1335"/>
      <c r="CJ68" s="1335"/>
      <c r="CK68" s="1335"/>
      <c r="CL68" s="1335"/>
      <c r="CM68" s="1335"/>
      <c r="CN68" s="1335"/>
      <c r="CO68" s="1335"/>
      <c r="CP68" s="1335"/>
      <c r="CQ68" s="1335"/>
      <c r="CR68" s="1335"/>
      <c r="CS68" s="1335"/>
      <c r="CT68" s="1335"/>
      <c r="CU68" s="1335"/>
      <c r="CV68" s="1335"/>
      <c r="CW68" s="1335"/>
      <c r="CX68" s="1335"/>
      <c r="CY68" s="1335"/>
      <c r="CZ68" s="1335"/>
      <c r="DA68" s="1335"/>
      <c r="DB68" s="1335"/>
      <c r="DC68" s="1336"/>
    </row>
    <row r="69" spans="2:107" x14ac:dyDescent="0.15">
      <c r="B69" s="397"/>
      <c r="AN69" s="1337"/>
      <c r="AO69" s="1338"/>
      <c r="AP69" s="1338"/>
      <c r="AQ69" s="1338"/>
      <c r="AR69" s="1338"/>
      <c r="AS69" s="1338"/>
      <c r="AT69" s="1338"/>
      <c r="AU69" s="1338"/>
      <c r="AV69" s="1338"/>
      <c r="AW69" s="1338"/>
      <c r="AX69" s="1338"/>
      <c r="AY69" s="1338"/>
      <c r="AZ69" s="1338"/>
      <c r="BA69" s="1338"/>
      <c r="BB69" s="1338"/>
      <c r="BC69" s="1338"/>
      <c r="BD69" s="1338"/>
      <c r="BE69" s="1338"/>
      <c r="BF69" s="1338"/>
      <c r="BG69" s="1338"/>
      <c r="BH69" s="1338"/>
      <c r="BI69" s="1338"/>
      <c r="BJ69" s="1338"/>
      <c r="BK69" s="1338"/>
      <c r="BL69" s="1338"/>
      <c r="BM69" s="1338"/>
      <c r="BN69" s="1338"/>
      <c r="BO69" s="1338"/>
      <c r="BP69" s="1338"/>
      <c r="BQ69" s="1338"/>
      <c r="BR69" s="1338"/>
      <c r="BS69" s="1338"/>
      <c r="BT69" s="1338"/>
      <c r="BU69" s="1338"/>
      <c r="BV69" s="1338"/>
      <c r="BW69" s="1338"/>
      <c r="BX69" s="1338"/>
      <c r="BY69" s="1338"/>
      <c r="BZ69" s="1338"/>
      <c r="CA69" s="1338"/>
      <c r="CB69" s="1338"/>
      <c r="CC69" s="1338"/>
      <c r="CD69" s="1338"/>
      <c r="CE69" s="1338"/>
      <c r="CF69" s="1338"/>
      <c r="CG69" s="1338"/>
      <c r="CH69" s="1338"/>
      <c r="CI69" s="1338"/>
      <c r="CJ69" s="1338"/>
      <c r="CK69" s="1338"/>
      <c r="CL69" s="1338"/>
      <c r="CM69" s="1338"/>
      <c r="CN69" s="1338"/>
      <c r="CO69" s="1338"/>
      <c r="CP69" s="1338"/>
      <c r="CQ69" s="1338"/>
      <c r="CR69" s="1338"/>
      <c r="CS69" s="1338"/>
      <c r="CT69" s="1338"/>
      <c r="CU69" s="1338"/>
      <c r="CV69" s="1338"/>
      <c r="CW69" s="1338"/>
      <c r="CX69" s="1338"/>
      <c r="CY69" s="1338"/>
      <c r="CZ69" s="1338"/>
      <c r="DA69" s="1338"/>
      <c r="DB69" s="1338"/>
      <c r="DC69" s="133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617</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566</v>
      </c>
      <c r="BQ72" s="1324"/>
      <c r="BR72" s="1324"/>
      <c r="BS72" s="1324"/>
      <c r="BT72" s="1324"/>
      <c r="BU72" s="1324"/>
      <c r="BV72" s="1324"/>
      <c r="BW72" s="1324"/>
      <c r="BX72" s="1324" t="s">
        <v>567</v>
      </c>
      <c r="BY72" s="1324"/>
      <c r="BZ72" s="1324"/>
      <c r="CA72" s="1324"/>
      <c r="CB72" s="1324"/>
      <c r="CC72" s="1324"/>
      <c r="CD72" s="1324"/>
      <c r="CE72" s="1324"/>
      <c r="CF72" s="1324" t="s">
        <v>568</v>
      </c>
      <c r="CG72" s="1324"/>
      <c r="CH72" s="1324"/>
      <c r="CI72" s="1324"/>
      <c r="CJ72" s="1324"/>
      <c r="CK72" s="1324"/>
      <c r="CL72" s="1324"/>
      <c r="CM72" s="1324"/>
      <c r="CN72" s="1324" t="s">
        <v>569</v>
      </c>
      <c r="CO72" s="1324"/>
      <c r="CP72" s="1324"/>
      <c r="CQ72" s="1324"/>
      <c r="CR72" s="1324"/>
      <c r="CS72" s="1324"/>
      <c r="CT72" s="1324"/>
      <c r="CU72" s="1324"/>
      <c r="CV72" s="1324" t="s">
        <v>570</v>
      </c>
      <c r="CW72" s="1324"/>
      <c r="CX72" s="1324"/>
      <c r="CY72" s="1324"/>
      <c r="CZ72" s="1324"/>
      <c r="DA72" s="1324"/>
      <c r="DB72" s="1324"/>
      <c r="DC72" s="1324"/>
    </row>
    <row r="73" spans="2:107" x14ac:dyDescent="0.15">
      <c r="B73" s="397"/>
      <c r="G73" s="1330"/>
      <c r="H73" s="1330"/>
      <c r="I73" s="1330"/>
      <c r="J73" s="1330"/>
      <c r="K73" s="1340"/>
      <c r="L73" s="1340"/>
      <c r="M73" s="1340"/>
      <c r="N73" s="1340"/>
      <c r="AM73" s="406"/>
      <c r="AN73" s="1327" t="s">
        <v>618</v>
      </c>
      <c r="AO73" s="1327"/>
      <c r="AP73" s="1327"/>
      <c r="AQ73" s="1327"/>
      <c r="AR73" s="1327"/>
      <c r="AS73" s="1327"/>
      <c r="AT73" s="1327"/>
      <c r="AU73" s="1327"/>
      <c r="AV73" s="1327"/>
      <c r="AW73" s="1327"/>
      <c r="AX73" s="1327"/>
      <c r="AY73" s="1327"/>
      <c r="AZ73" s="1327"/>
      <c r="BA73" s="1327"/>
      <c r="BB73" s="1327" t="s">
        <v>619</v>
      </c>
      <c r="BC73" s="1327"/>
      <c r="BD73" s="1327"/>
      <c r="BE73" s="1327"/>
      <c r="BF73" s="1327"/>
      <c r="BG73" s="1327"/>
      <c r="BH73" s="1327"/>
      <c r="BI73" s="1327"/>
      <c r="BJ73" s="1327"/>
      <c r="BK73" s="1327"/>
      <c r="BL73" s="1327"/>
      <c r="BM73" s="1327"/>
      <c r="BN73" s="1327"/>
      <c r="BO73" s="1327"/>
      <c r="BP73" s="1325"/>
      <c r="BQ73" s="1325"/>
      <c r="BR73" s="1325"/>
      <c r="BS73" s="1325"/>
      <c r="BT73" s="1325"/>
      <c r="BU73" s="1325"/>
      <c r="BV73" s="1325"/>
      <c r="BW73" s="1325"/>
      <c r="BX73" s="1325">
        <v>3.6</v>
      </c>
      <c r="BY73" s="1325"/>
      <c r="BZ73" s="1325"/>
      <c r="CA73" s="1325"/>
      <c r="CB73" s="1325"/>
      <c r="CC73" s="1325"/>
      <c r="CD73" s="1325"/>
      <c r="CE73" s="1325"/>
      <c r="CF73" s="1325">
        <v>35.5</v>
      </c>
      <c r="CG73" s="1325"/>
      <c r="CH73" s="1325"/>
      <c r="CI73" s="1325"/>
      <c r="CJ73" s="1325"/>
      <c r="CK73" s="1325"/>
      <c r="CL73" s="1325"/>
      <c r="CM73" s="1325"/>
      <c r="CN73" s="1325">
        <v>33.9</v>
      </c>
      <c r="CO73" s="1325"/>
      <c r="CP73" s="1325"/>
      <c r="CQ73" s="1325"/>
      <c r="CR73" s="1325"/>
      <c r="CS73" s="1325"/>
      <c r="CT73" s="1325"/>
      <c r="CU73" s="1325"/>
      <c r="CV73" s="1325">
        <v>24</v>
      </c>
      <c r="CW73" s="1325"/>
      <c r="CX73" s="1325"/>
      <c r="CY73" s="1325"/>
      <c r="CZ73" s="1325"/>
      <c r="DA73" s="1325"/>
      <c r="DB73" s="1325"/>
      <c r="DC73" s="1325"/>
    </row>
    <row r="74" spans="2:107" x14ac:dyDescent="0.15">
      <c r="B74" s="397"/>
      <c r="G74" s="1330"/>
      <c r="H74" s="1330"/>
      <c r="I74" s="1330"/>
      <c r="J74" s="1330"/>
      <c r="K74" s="1340"/>
      <c r="L74" s="1340"/>
      <c r="M74" s="1340"/>
      <c r="N74" s="1340"/>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624</v>
      </c>
      <c r="BC75" s="1327"/>
      <c r="BD75" s="1327"/>
      <c r="BE75" s="1327"/>
      <c r="BF75" s="1327"/>
      <c r="BG75" s="1327"/>
      <c r="BH75" s="1327"/>
      <c r="BI75" s="1327"/>
      <c r="BJ75" s="1327"/>
      <c r="BK75" s="1327"/>
      <c r="BL75" s="1327"/>
      <c r="BM75" s="1327"/>
      <c r="BN75" s="1327"/>
      <c r="BO75" s="1327"/>
      <c r="BP75" s="1325">
        <v>3.8</v>
      </c>
      <c r="BQ75" s="1325"/>
      <c r="BR75" s="1325"/>
      <c r="BS75" s="1325"/>
      <c r="BT75" s="1325"/>
      <c r="BU75" s="1325"/>
      <c r="BV75" s="1325"/>
      <c r="BW75" s="1325"/>
      <c r="BX75" s="1325">
        <v>5.0999999999999996</v>
      </c>
      <c r="BY75" s="1325"/>
      <c r="BZ75" s="1325"/>
      <c r="CA75" s="1325"/>
      <c r="CB75" s="1325"/>
      <c r="CC75" s="1325"/>
      <c r="CD75" s="1325"/>
      <c r="CE75" s="1325"/>
      <c r="CF75" s="1325">
        <v>6.3</v>
      </c>
      <c r="CG75" s="1325"/>
      <c r="CH75" s="1325"/>
      <c r="CI75" s="1325"/>
      <c r="CJ75" s="1325"/>
      <c r="CK75" s="1325"/>
      <c r="CL75" s="1325"/>
      <c r="CM75" s="1325"/>
      <c r="CN75" s="1325">
        <v>6.2</v>
      </c>
      <c r="CO75" s="1325"/>
      <c r="CP75" s="1325"/>
      <c r="CQ75" s="1325"/>
      <c r="CR75" s="1325"/>
      <c r="CS75" s="1325"/>
      <c r="CT75" s="1325"/>
      <c r="CU75" s="1325"/>
      <c r="CV75" s="1325">
        <v>6.1</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40"/>
      <c r="L77" s="1340"/>
      <c r="M77" s="1340"/>
      <c r="N77" s="1340"/>
      <c r="AN77" s="1324" t="s">
        <v>621</v>
      </c>
      <c r="AO77" s="1324"/>
      <c r="AP77" s="1324"/>
      <c r="AQ77" s="1324"/>
      <c r="AR77" s="1324"/>
      <c r="AS77" s="1324"/>
      <c r="AT77" s="1324"/>
      <c r="AU77" s="1324"/>
      <c r="AV77" s="1324"/>
      <c r="AW77" s="1324"/>
      <c r="AX77" s="1324"/>
      <c r="AY77" s="1324"/>
      <c r="AZ77" s="1324"/>
      <c r="BA77" s="1324"/>
      <c r="BB77" s="1327" t="s">
        <v>619</v>
      </c>
      <c r="BC77" s="1327"/>
      <c r="BD77" s="1327"/>
      <c r="BE77" s="1327"/>
      <c r="BF77" s="1327"/>
      <c r="BG77" s="1327"/>
      <c r="BH77" s="1327"/>
      <c r="BI77" s="1327"/>
      <c r="BJ77" s="1327"/>
      <c r="BK77" s="1327"/>
      <c r="BL77" s="1327"/>
      <c r="BM77" s="1327"/>
      <c r="BN77" s="1327"/>
      <c r="BO77" s="1327"/>
      <c r="BP77" s="1325">
        <v>25.4</v>
      </c>
      <c r="BQ77" s="1325"/>
      <c r="BR77" s="1325"/>
      <c r="BS77" s="1325"/>
      <c r="BT77" s="1325"/>
      <c r="BU77" s="1325"/>
      <c r="BV77" s="1325"/>
      <c r="BW77" s="1325"/>
      <c r="BX77" s="1325">
        <v>23.4</v>
      </c>
      <c r="BY77" s="1325"/>
      <c r="BZ77" s="1325"/>
      <c r="CA77" s="1325"/>
      <c r="CB77" s="1325"/>
      <c r="CC77" s="1325"/>
      <c r="CD77" s="1325"/>
      <c r="CE77" s="1325"/>
      <c r="CF77" s="1325">
        <v>7.7</v>
      </c>
      <c r="CG77" s="1325"/>
      <c r="CH77" s="1325"/>
      <c r="CI77" s="1325"/>
      <c r="CJ77" s="1325"/>
      <c r="CK77" s="1325"/>
      <c r="CL77" s="1325"/>
      <c r="CM77" s="1325"/>
      <c r="CN77" s="1325">
        <v>3.2</v>
      </c>
      <c r="CO77" s="1325"/>
      <c r="CP77" s="1325"/>
      <c r="CQ77" s="1325"/>
      <c r="CR77" s="1325"/>
      <c r="CS77" s="1325"/>
      <c r="CT77" s="1325"/>
      <c r="CU77" s="1325"/>
      <c r="CV77" s="1325">
        <v>3.4</v>
      </c>
      <c r="CW77" s="1325"/>
      <c r="CX77" s="1325"/>
      <c r="CY77" s="1325"/>
      <c r="CZ77" s="1325"/>
      <c r="DA77" s="1325"/>
      <c r="DB77" s="1325"/>
      <c r="DC77" s="1325"/>
    </row>
    <row r="78" spans="2:107" x14ac:dyDescent="0.15">
      <c r="B78" s="397"/>
      <c r="G78" s="1320"/>
      <c r="H78" s="1320"/>
      <c r="I78" s="1320"/>
      <c r="J78" s="1320"/>
      <c r="K78" s="1340"/>
      <c r="L78" s="1340"/>
      <c r="M78" s="1340"/>
      <c r="N78" s="1340"/>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41"/>
      <c r="L79" s="1341"/>
      <c r="M79" s="1341"/>
      <c r="N79" s="1341"/>
      <c r="AN79" s="1324"/>
      <c r="AO79" s="1324"/>
      <c r="AP79" s="1324"/>
      <c r="AQ79" s="1324"/>
      <c r="AR79" s="1324"/>
      <c r="AS79" s="1324"/>
      <c r="AT79" s="1324"/>
      <c r="AU79" s="1324"/>
      <c r="AV79" s="1324"/>
      <c r="AW79" s="1324"/>
      <c r="AX79" s="1324"/>
      <c r="AY79" s="1324"/>
      <c r="AZ79" s="1324"/>
      <c r="BA79" s="1324"/>
      <c r="BB79" s="1327" t="s">
        <v>624</v>
      </c>
      <c r="BC79" s="1327"/>
      <c r="BD79" s="1327"/>
      <c r="BE79" s="1327"/>
      <c r="BF79" s="1327"/>
      <c r="BG79" s="1327"/>
      <c r="BH79" s="1327"/>
      <c r="BI79" s="1327"/>
      <c r="BJ79" s="1327"/>
      <c r="BK79" s="1327"/>
      <c r="BL79" s="1327"/>
      <c r="BM79" s="1327"/>
      <c r="BN79" s="1327"/>
      <c r="BO79" s="1327"/>
      <c r="BP79" s="1325">
        <v>8.6</v>
      </c>
      <c r="BQ79" s="1325"/>
      <c r="BR79" s="1325"/>
      <c r="BS79" s="1325"/>
      <c r="BT79" s="1325"/>
      <c r="BU79" s="1325"/>
      <c r="BV79" s="1325"/>
      <c r="BW79" s="1325"/>
      <c r="BX79" s="1325">
        <v>8.5</v>
      </c>
      <c r="BY79" s="1325"/>
      <c r="BZ79" s="1325"/>
      <c r="CA79" s="1325"/>
      <c r="CB79" s="1325"/>
      <c r="CC79" s="1325"/>
      <c r="CD79" s="1325"/>
      <c r="CE79" s="1325"/>
      <c r="CF79" s="1325">
        <v>8.6</v>
      </c>
      <c r="CG79" s="1325"/>
      <c r="CH79" s="1325"/>
      <c r="CI79" s="1325"/>
      <c r="CJ79" s="1325"/>
      <c r="CK79" s="1325"/>
      <c r="CL79" s="1325"/>
      <c r="CM79" s="1325"/>
      <c r="CN79" s="1325">
        <v>8.8000000000000007</v>
      </c>
      <c r="CO79" s="1325"/>
      <c r="CP79" s="1325"/>
      <c r="CQ79" s="1325"/>
      <c r="CR79" s="1325"/>
      <c r="CS79" s="1325"/>
      <c r="CT79" s="1325"/>
      <c r="CU79" s="1325"/>
      <c r="CV79" s="1325">
        <v>8.8000000000000007</v>
      </c>
      <c r="CW79" s="1325"/>
      <c r="CX79" s="1325"/>
      <c r="CY79" s="1325"/>
      <c r="CZ79" s="1325"/>
      <c r="DA79" s="1325"/>
      <c r="DB79" s="1325"/>
      <c r="DC79" s="1325"/>
    </row>
    <row r="80" spans="2:107" x14ac:dyDescent="0.15">
      <c r="B80" s="397"/>
      <c r="G80" s="1320"/>
      <c r="H80" s="1320"/>
      <c r="I80" s="1329"/>
      <c r="J80" s="1329"/>
      <c r="K80" s="1341"/>
      <c r="L80" s="1341"/>
      <c r="M80" s="1341"/>
      <c r="N80" s="1341"/>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n+ZlyB6xyKmBxKmhamh/lXHYbVKhui/Hko3w7L/ylz98X61Hjqfnbja1zw7rkiXy8knP1+7Hhhlf+fyTmpflrA==" saltValue="KsCA5qC7T6FZADC4lPZkl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513</v>
      </c>
    </row>
  </sheetData>
  <sheetProtection algorithmName="SHA-512" hashValue="zIGCL29mXHcOEWH/9714a95is1EGYTPEeZ40kAxst2X7P5zyEpllCIhHGmuC+SlMlSw1HUs0V3anDIjndlhgNw==" saltValue="ZGYAWbFejygCFf18tfD2+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513</v>
      </c>
    </row>
  </sheetData>
  <sheetProtection algorithmName="SHA-512" hashValue="OsqXSmlW8ntcbNOI+9/Avhh13eSKe+h7H0ICFMsDPEDmdSD2KzoN1CWg/bqCfEeQgqfoWn9WtxFqHoFPG+sM4Q==" saltValue="6dmjToJ80cIeBV5HQhvhD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563</v>
      </c>
      <c r="G2" s="157"/>
      <c r="H2" s="158"/>
    </row>
    <row r="3" spans="1:8" x14ac:dyDescent="0.15">
      <c r="A3" s="154" t="s">
        <v>556</v>
      </c>
      <c r="B3" s="159"/>
      <c r="C3" s="160"/>
      <c r="D3" s="161">
        <v>31419</v>
      </c>
      <c r="E3" s="162"/>
      <c r="F3" s="163">
        <v>119882</v>
      </c>
      <c r="G3" s="164"/>
      <c r="H3" s="165"/>
    </row>
    <row r="4" spans="1:8" x14ac:dyDescent="0.15">
      <c r="A4" s="166"/>
      <c r="B4" s="167"/>
      <c r="C4" s="168"/>
      <c r="D4" s="169">
        <v>27064</v>
      </c>
      <c r="E4" s="170"/>
      <c r="F4" s="171">
        <v>66481</v>
      </c>
      <c r="G4" s="172"/>
      <c r="H4" s="173"/>
    </row>
    <row r="5" spans="1:8" x14ac:dyDescent="0.15">
      <c r="A5" s="154" t="s">
        <v>558</v>
      </c>
      <c r="B5" s="159"/>
      <c r="C5" s="160"/>
      <c r="D5" s="161">
        <v>53230</v>
      </c>
      <c r="E5" s="162"/>
      <c r="F5" s="163">
        <v>116162</v>
      </c>
      <c r="G5" s="164"/>
      <c r="H5" s="165"/>
    </row>
    <row r="6" spans="1:8" x14ac:dyDescent="0.15">
      <c r="A6" s="166"/>
      <c r="B6" s="167"/>
      <c r="C6" s="168"/>
      <c r="D6" s="169">
        <v>27256</v>
      </c>
      <c r="E6" s="170"/>
      <c r="F6" s="171">
        <v>61562</v>
      </c>
      <c r="G6" s="172"/>
      <c r="H6" s="173"/>
    </row>
    <row r="7" spans="1:8" x14ac:dyDescent="0.15">
      <c r="A7" s="154" t="s">
        <v>559</v>
      </c>
      <c r="B7" s="159"/>
      <c r="C7" s="160"/>
      <c r="D7" s="161">
        <v>76441</v>
      </c>
      <c r="E7" s="162"/>
      <c r="F7" s="163">
        <v>121449</v>
      </c>
      <c r="G7" s="164"/>
      <c r="H7" s="165"/>
    </row>
    <row r="8" spans="1:8" x14ac:dyDescent="0.15">
      <c r="A8" s="166"/>
      <c r="B8" s="167"/>
      <c r="C8" s="168"/>
      <c r="D8" s="169">
        <v>44712</v>
      </c>
      <c r="E8" s="170"/>
      <c r="F8" s="171">
        <v>62922</v>
      </c>
      <c r="G8" s="172"/>
      <c r="H8" s="173"/>
    </row>
    <row r="9" spans="1:8" x14ac:dyDescent="0.15">
      <c r="A9" s="154" t="s">
        <v>560</v>
      </c>
      <c r="B9" s="159"/>
      <c r="C9" s="160"/>
      <c r="D9" s="161">
        <v>36379</v>
      </c>
      <c r="E9" s="162"/>
      <c r="F9" s="163">
        <v>145139</v>
      </c>
      <c r="G9" s="164"/>
      <c r="H9" s="165"/>
    </row>
    <row r="10" spans="1:8" x14ac:dyDescent="0.15">
      <c r="A10" s="166"/>
      <c r="B10" s="167"/>
      <c r="C10" s="168"/>
      <c r="D10" s="169">
        <v>30114</v>
      </c>
      <c r="E10" s="170"/>
      <c r="F10" s="171">
        <v>83762</v>
      </c>
      <c r="G10" s="172"/>
      <c r="H10" s="173"/>
    </row>
    <row r="11" spans="1:8" x14ac:dyDescent="0.15">
      <c r="A11" s="154" t="s">
        <v>561</v>
      </c>
      <c r="B11" s="159"/>
      <c r="C11" s="160"/>
      <c r="D11" s="161">
        <v>36590</v>
      </c>
      <c r="E11" s="162"/>
      <c r="F11" s="163">
        <v>125391</v>
      </c>
      <c r="G11" s="164"/>
      <c r="H11" s="165"/>
    </row>
    <row r="12" spans="1:8" x14ac:dyDescent="0.15">
      <c r="A12" s="166"/>
      <c r="B12" s="167"/>
      <c r="C12" s="174"/>
      <c r="D12" s="169">
        <v>20876</v>
      </c>
      <c r="E12" s="170"/>
      <c r="F12" s="171">
        <v>68516</v>
      </c>
      <c r="G12" s="172"/>
      <c r="H12" s="173"/>
    </row>
    <row r="13" spans="1:8" x14ac:dyDescent="0.15">
      <c r="A13" s="154"/>
      <c r="B13" s="159"/>
      <c r="C13" s="175"/>
      <c r="D13" s="176">
        <v>46812</v>
      </c>
      <c r="E13" s="177"/>
      <c r="F13" s="178">
        <v>125605</v>
      </c>
      <c r="G13" s="179"/>
      <c r="H13" s="165"/>
    </row>
    <row r="14" spans="1:8" x14ac:dyDescent="0.15">
      <c r="A14" s="166"/>
      <c r="B14" s="167"/>
      <c r="C14" s="168"/>
      <c r="D14" s="169">
        <v>30004</v>
      </c>
      <c r="E14" s="170"/>
      <c r="F14" s="171">
        <v>68649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18.510000000000002</v>
      </c>
      <c r="C19" s="180">
        <f>ROUND(VALUE(SUBSTITUTE(実質収支比率等に係る経年分析!G$48,"▲","-")),2)</f>
        <v>5.62</v>
      </c>
      <c r="D19" s="180">
        <f>ROUND(VALUE(SUBSTITUTE(実質収支比率等に係る経年分析!H$48,"▲","-")),2)</f>
        <v>4.8</v>
      </c>
      <c r="E19" s="180">
        <f>ROUND(VALUE(SUBSTITUTE(実質収支比率等に係る経年分析!I$48,"▲","-")),2)</f>
        <v>2.27</v>
      </c>
      <c r="F19" s="180">
        <f>ROUND(VALUE(SUBSTITUTE(実質収支比率等に係る経年分析!J$48,"▲","-")),2)</f>
        <v>6.14</v>
      </c>
    </row>
    <row r="20" spans="1:11" x14ac:dyDescent="0.15">
      <c r="A20" s="180" t="s">
        <v>55</v>
      </c>
      <c r="B20" s="180">
        <f>ROUND(VALUE(SUBSTITUTE(実質収支比率等に係る経年分析!F$47,"▲","-")),2)</f>
        <v>44.55</v>
      </c>
      <c r="C20" s="180">
        <f>ROUND(VALUE(SUBSTITUTE(実質収支比率等に係る経年分析!G$47,"▲","-")),2)</f>
        <v>43.92</v>
      </c>
      <c r="D20" s="180">
        <f>ROUND(VALUE(SUBSTITUTE(実質収支比率等に係る経年分析!H$47,"▲","-")),2)</f>
        <v>32.549999999999997</v>
      </c>
      <c r="E20" s="180">
        <f>ROUND(VALUE(SUBSTITUTE(実質収支比率等に係る経年分析!I$47,"▲","-")),2)</f>
        <v>30.16</v>
      </c>
      <c r="F20" s="180">
        <f>ROUND(VALUE(SUBSTITUTE(実質収支比率等に係る経年分析!J$47,"▲","-")),2)</f>
        <v>27.89</v>
      </c>
    </row>
    <row r="21" spans="1:11" x14ac:dyDescent="0.15">
      <c r="A21" s="180" t="s">
        <v>56</v>
      </c>
      <c r="B21" s="180">
        <f>IF(ISNUMBER(VALUE(SUBSTITUTE(実質収支比率等に係る経年分析!F$49,"▲","-"))),ROUND(VALUE(SUBSTITUTE(実質収支比率等に係る経年分析!F$49,"▲","-")),2),NA())</f>
        <v>-8.98</v>
      </c>
      <c r="C21" s="180">
        <f>IF(ISNUMBER(VALUE(SUBSTITUTE(実質収支比率等に係る経年分析!G$49,"▲","-"))),ROUND(VALUE(SUBSTITUTE(実質収支比率等に係る経年分析!G$49,"▲","-")),2),NA())</f>
        <v>-12.6</v>
      </c>
      <c r="D21" s="180">
        <f>IF(ISNUMBER(VALUE(SUBSTITUTE(実質収支比率等に係る経年分析!H$49,"▲","-"))),ROUND(VALUE(SUBSTITUTE(実質収支比率等に係る経年分析!H$49,"▲","-")),2),NA())</f>
        <v>-12.01</v>
      </c>
      <c r="E21" s="180">
        <f>IF(ISNUMBER(VALUE(SUBSTITUTE(実質収支比率等に係る経年分析!I$49,"▲","-"))),ROUND(VALUE(SUBSTITUTE(実質収支比率等に係る経年分析!I$49,"▲","-")),2),NA())</f>
        <v>-5.27</v>
      </c>
      <c r="F21" s="180">
        <f>IF(ISNUMBER(VALUE(SUBSTITUTE(実質収支比率等に係る経年分析!J$49,"▲","-"))),ROUND(VALUE(SUBSTITUTE(実質収支比率等に係る経年分析!J$49,"▲","-")),2),NA())</f>
        <v>4.05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住宅新築資金等貸付事業特別会計</v>
      </c>
      <c r="B31" s="181">
        <f>IF(ROUND(VALUE(SUBSTITUTE(連結実質赤字比率に係る赤字・黒字の構成分析!F$39,"▲", "-")), 2) &lt; 0, ABS(ROUND(VALUE(SUBSTITUTE(連結実質赤字比率に係る赤字・黒字の構成分析!F$39,"▲", "-")), 2)), NA())</f>
        <v>1.1000000000000001</v>
      </c>
      <c r="C31" s="181" t="e">
        <f>IF(ROUND(VALUE(SUBSTITUTE(連結実質赤字比率に係る赤字・黒字の構成分析!F$39,"▲", "-")), 2) &gt;= 0, ABS(ROUND(VALUE(SUBSTITUTE(連結実質赤字比率に係る赤字・黒字の構成分析!F$39,"▲", "-")), 2)), NA())</f>
        <v>#N/A</v>
      </c>
      <c r="D31" s="181">
        <f>IF(ROUND(VALUE(SUBSTITUTE(連結実質赤字比率に係る赤字・黒字の構成分析!G$39,"▲", "-")), 2) &lt; 0, ABS(ROUND(VALUE(SUBSTITUTE(連結実質赤字比率に係る赤字・黒字の構成分析!G$39,"▲", "-")), 2)), NA())</f>
        <v>1.1200000000000001</v>
      </c>
      <c r="E31" s="181" t="e">
        <f>IF(ROUND(VALUE(SUBSTITUTE(連結実質赤字比率に係る赤字・黒字の構成分析!G$39,"▲", "-")), 2) &gt;= 0, ABS(ROUND(VALUE(SUBSTITUTE(連結実質赤字比率に係る赤字・黒字の構成分析!G$39,"▲", "-")), 2)), NA())</f>
        <v>#N/A</v>
      </c>
      <c r="F31" s="181">
        <f>IF(ROUND(VALUE(SUBSTITUTE(連結実質赤字比率に係る赤字・黒字の構成分析!H$39,"▲", "-")), 2) &lt; 0, ABS(ROUND(VALUE(SUBSTITUTE(連結実質赤字比率に係る赤字・黒字の構成分析!H$39,"▲", "-")), 2)), NA())</f>
        <v>1.1399999999999999</v>
      </c>
      <c r="G31" s="181" t="e">
        <f>IF(ROUND(VALUE(SUBSTITUTE(連結実質赤字比率に係る赤字・黒字の構成分析!H$39,"▲", "-")), 2) &gt;= 0, ABS(ROUND(VALUE(SUBSTITUTE(連結実質赤字比率に係る赤字・黒字の構成分析!H$39,"▲", "-")), 2)), NA())</f>
        <v>#N/A</v>
      </c>
      <c r="H31" s="181">
        <f>IF(ROUND(VALUE(SUBSTITUTE(連結実質赤字比率に係る赤字・黒字の構成分析!I$39,"▲", "-")), 2) &lt; 0, ABS(ROUND(VALUE(SUBSTITUTE(連結実質赤字比率に係る赤字・黒字の構成分析!I$39,"▲", "-")), 2)), NA())</f>
        <v>1.1599999999999999</v>
      </c>
      <c r="I31" s="181" t="e">
        <f>IF(ROUND(VALUE(SUBSTITUTE(連結実質赤字比率に係る赤字・黒字の構成分析!I$39,"▲", "-")), 2) &gt;= 0, ABS(ROUND(VALUE(SUBSTITUTE(連結実質赤字比率に係る赤字・黒字の構成分析!I$39,"▲", "-")), 2)), NA())</f>
        <v>#N/A</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介護保険特別会計（保険事業勘定）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1.66</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19.62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6.74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5.94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3.44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6.13</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16.88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16.260000000000002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16.12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16.75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15.4</v>
      </c>
    </row>
    <row r="36" spans="1:16" x14ac:dyDescent="0.15">
      <c r="A36" s="181" t="str">
        <f>IF(連結実質赤字比率に係る赤字・黒字の構成分析!C$34="",NA(),連結実質赤字比率に係る赤字・黒字の構成分析!C$34)</f>
        <v>国民健康保険特別会計</v>
      </c>
      <c r="B36" s="181">
        <f>IF(ROUND(VALUE(SUBSTITUTE(連結実質赤字比率に係る赤字・黒字の構成分析!F$34,"▲", "-")), 2) &lt; 0, ABS(ROUND(VALUE(SUBSTITUTE(連結実質赤字比率に係る赤字・黒字の構成分析!F$34,"▲", "-")), 2)), NA())</f>
        <v>4.28</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2.91</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2.9</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1.01</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0.36</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331</v>
      </c>
      <c r="E42" s="182"/>
      <c r="F42" s="182"/>
      <c r="G42" s="182">
        <f>'実質公債費比率（分子）の構造'!L$52</f>
        <v>345</v>
      </c>
      <c r="H42" s="182"/>
      <c r="I42" s="182"/>
      <c r="J42" s="182">
        <f>'実質公債費比率（分子）の構造'!M$52</f>
        <v>346</v>
      </c>
      <c r="K42" s="182"/>
      <c r="L42" s="182"/>
      <c r="M42" s="182">
        <f>'実質公債費比率（分子）の構造'!N$52</f>
        <v>345</v>
      </c>
      <c r="N42" s="182"/>
      <c r="O42" s="182"/>
      <c r="P42" s="182">
        <f>'実質公債費比率（分子）の構造'!O$52</f>
        <v>342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5</v>
      </c>
      <c r="C45" s="182"/>
      <c r="D45" s="182"/>
      <c r="E45" s="182">
        <f>'実質公債費比率（分子）の構造'!L$49</f>
        <v>5</v>
      </c>
      <c r="F45" s="182"/>
      <c r="G45" s="182"/>
      <c r="H45" s="182">
        <f>'実質公債費比率（分子）の構造'!M$49</f>
        <v>6</v>
      </c>
      <c r="I45" s="182"/>
      <c r="J45" s="182"/>
      <c r="K45" s="182">
        <f>'実質公債費比率（分子）の構造'!N$49</f>
        <v>5</v>
      </c>
      <c r="L45" s="182"/>
      <c r="M45" s="182"/>
      <c r="N45" s="182">
        <f>'実質公債費比率（分子）の構造'!O$49</f>
        <v>6</v>
      </c>
      <c r="O45" s="182"/>
      <c r="P45" s="182"/>
    </row>
    <row r="46" spans="1:16" x14ac:dyDescent="0.15">
      <c r="A46" s="182" t="s">
        <v>67</v>
      </c>
      <c r="B46" s="182">
        <f>'実質公債費比率（分子）の構造'!K$48</f>
        <v>81</v>
      </c>
      <c r="C46" s="182"/>
      <c r="D46" s="182"/>
      <c r="E46" s="182">
        <f>'実質公債費比率（分子）の構造'!L$48</f>
        <v>99</v>
      </c>
      <c r="F46" s="182"/>
      <c r="G46" s="182"/>
      <c r="H46" s="182">
        <f>'実質公債費比率（分子）の構造'!M$48</f>
        <v>105</v>
      </c>
      <c r="I46" s="182"/>
      <c r="J46" s="182"/>
      <c r="K46" s="182">
        <f>'実質公債費比率（分子）の構造'!N$48</f>
        <v>101</v>
      </c>
      <c r="L46" s="182"/>
      <c r="M46" s="182"/>
      <c r="N46" s="182">
        <f>'実質公債費比率（分子）の構造'!O$48</f>
        <v>105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361</v>
      </c>
      <c r="C49" s="182"/>
      <c r="D49" s="182"/>
      <c r="E49" s="182">
        <f>'実質公債費比率（分子）の構造'!L$45</f>
        <v>362</v>
      </c>
      <c r="F49" s="182"/>
      <c r="G49" s="182"/>
      <c r="H49" s="182">
        <f>'実質公債費比率（分子）の構造'!M$45</f>
        <v>355</v>
      </c>
      <c r="I49" s="182"/>
      <c r="J49" s="182"/>
      <c r="K49" s="182">
        <f>'実質公債費比率（分子）の構造'!N$45</f>
        <v>351</v>
      </c>
      <c r="L49" s="182"/>
      <c r="M49" s="182"/>
      <c r="N49" s="182">
        <f>'実質公債費比率（分子）の構造'!O$45</f>
        <v>356</v>
      </c>
      <c r="O49" s="182"/>
      <c r="P49" s="182"/>
    </row>
    <row r="50" spans="1:16" x14ac:dyDescent="0.15">
      <c r="A50" s="182" t="s">
        <v>71</v>
      </c>
      <c r="B50" s="182" t="e">
        <f>NA()</f>
        <v>#N/A</v>
      </c>
      <c r="C50" s="182">
        <f>IF(ISNUMBER('実質公債費比率（分子）の構造'!K$53),'実質公債費比率（分子）の構造'!K$53,NA())</f>
        <v>116</v>
      </c>
      <c r="D50" s="182" t="e">
        <f>NA()</f>
        <v>#N/A</v>
      </c>
      <c r="E50" s="182" t="e">
        <f>NA()</f>
        <v>#N/A</v>
      </c>
      <c r="F50" s="182">
        <f>IF(ISNUMBER('実質公債費比率（分子）の構造'!L$53),'実質公債費比率（分子）の構造'!L$53,NA())</f>
        <v>121</v>
      </c>
      <c r="G50" s="182" t="e">
        <f>NA()</f>
        <v>#N/A</v>
      </c>
      <c r="H50" s="182" t="e">
        <f>NA()</f>
        <v>#N/A</v>
      </c>
      <c r="I50" s="182">
        <f>IF(ISNUMBER('実質公債費比率（分子）の構造'!M$53),'実質公債費比率（分子）の構造'!M$53,NA())</f>
        <v>120</v>
      </c>
      <c r="J50" s="182" t="e">
        <f>NA()</f>
        <v>#N/A</v>
      </c>
      <c r="K50" s="182" t="e">
        <f>NA()</f>
        <v>#N/A</v>
      </c>
      <c r="L50" s="182">
        <f>IF(ISNUMBER('実質公債費比率（分子）の構造'!N$53),'実質公債費比率（分子）の構造'!N$53,NA())</f>
        <v>112</v>
      </c>
      <c r="M50" s="182" t="e">
        <f>NA()</f>
        <v>#N/A</v>
      </c>
      <c r="N50" s="182" t="e">
        <f>NA()</f>
        <v>#N/A</v>
      </c>
      <c r="O50" s="182">
        <f>IF(ISNUMBER('実質公債費比率（分子）の構造'!O$53),'実質公債費比率（分子）の構造'!O$53,NA())</f>
        <v>125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3582</v>
      </c>
      <c r="E56" s="181"/>
      <c r="F56" s="181"/>
      <c r="G56" s="181">
        <f>'将来負担比率（分子）の構造'!J$52</f>
        <v>3424</v>
      </c>
      <c r="H56" s="181"/>
      <c r="I56" s="181"/>
      <c r="J56" s="181">
        <f>'将来負担比率（分子）の構造'!K$52</f>
        <v>3366</v>
      </c>
      <c r="K56" s="181"/>
      <c r="L56" s="181"/>
      <c r="M56" s="181">
        <f>'将来負担比率（分子）の構造'!L$52</f>
        <v>3194</v>
      </c>
      <c r="N56" s="181"/>
      <c r="O56" s="181"/>
      <c r="P56" s="181">
        <f>'将来負担比率（分子）の構造'!M$52</f>
        <v>2998</v>
      </c>
    </row>
    <row r="57" spans="1:16" x14ac:dyDescent="0.15">
      <c r="A57" s="181" t="s">
        <v>42</v>
      </c>
      <c r="B57" s="181"/>
      <c r="C57" s="181"/>
      <c r="D57" s="181">
        <f>'将来負担比率（分子）の構造'!I$51</f>
        <v>7</v>
      </c>
      <c r="E57" s="181"/>
      <c r="F57" s="181"/>
      <c r="G57" s="181">
        <f>'将来負担比率（分子）の構造'!J$51</f>
        <v>6</v>
      </c>
      <c r="H57" s="181"/>
      <c r="I57" s="181"/>
      <c r="J57" s="181">
        <f>'将来負担比率（分子）の構造'!K$51</f>
        <v>13</v>
      </c>
      <c r="K57" s="181"/>
      <c r="L57" s="181"/>
      <c r="M57" s="181">
        <f>'将来負担比率（分子）の構造'!L$51</f>
        <v>27</v>
      </c>
      <c r="N57" s="181"/>
      <c r="O57" s="181"/>
      <c r="P57" s="181">
        <f>'将来負担比率（分子）の構造'!M$51</f>
        <v>30</v>
      </c>
    </row>
    <row r="58" spans="1:16" x14ac:dyDescent="0.15">
      <c r="A58" s="181" t="s">
        <v>41</v>
      </c>
      <c r="B58" s="181"/>
      <c r="C58" s="181"/>
      <c r="D58" s="181">
        <f>'将来負担比率（分子）の構造'!I$50</f>
        <v>1655</v>
      </c>
      <c r="E58" s="181"/>
      <c r="F58" s="181"/>
      <c r="G58" s="181">
        <f>'将来負担比率（分子）の構造'!J$50</f>
        <v>1654</v>
      </c>
      <c r="H58" s="181"/>
      <c r="I58" s="181"/>
      <c r="J58" s="181">
        <f>'将来負担比率（分子）の構造'!K$50</f>
        <v>1210</v>
      </c>
      <c r="K58" s="181"/>
      <c r="L58" s="181"/>
      <c r="M58" s="181">
        <f>'将来負担比率（分子）の構造'!L$50</f>
        <v>1150</v>
      </c>
      <c r="N58" s="181"/>
      <c r="O58" s="181"/>
      <c r="P58" s="181">
        <f>'将来負担比率（分子）の構造'!M$50</f>
        <v>1151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317</v>
      </c>
      <c r="C62" s="181"/>
      <c r="D62" s="181"/>
      <c r="E62" s="181">
        <f>'将来負担比率（分子）の構造'!J$45</f>
        <v>349</v>
      </c>
      <c r="F62" s="181"/>
      <c r="G62" s="181"/>
      <c r="H62" s="181">
        <f>'将来負担比率（分子）の構造'!K$45</f>
        <v>281</v>
      </c>
      <c r="I62" s="181"/>
      <c r="J62" s="181"/>
      <c r="K62" s="181">
        <f>'将来負担比率（分子）の構造'!L$45</f>
        <v>275</v>
      </c>
      <c r="L62" s="181"/>
      <c r="M62" s="181"/>
      <c r="N62" s="181">
        <f>'将来負担比率（分子）の構造'!M$45</f>
        <v>179</v>
      </c>
      <c r="O62" s="181"/>
      <c r="P62" s="181"/>
    </row>
    <row r="63" spans="1:16" x14ac:dyDescent="0.15">
      <c r="A63" s="181" t="s">
        <v>34</v>
      </c>
      <c r="B63" s="181">
        <f>'将来負担比率（分子）の構造'!I$44</f>
        <v>59</v>
      </c>
      <c r="C63" s="181"/>
      <c r="D63" s="181"/>
      <c r="E63" s="181">
        <f>'将来負担比率（分子）の構造'!J$44</f>
        <v>69</v>
      </c>
      <c r="F63" s="181"/>
      <c r="G63" s="181"/>
      <c r="H63" s="181">
        <f>'将来負担比率（分子）の構造'!K$44</f>
        <v>70</v>
      </c>
      <c r="I63" s="181"/>
      <c r="J63" s="181"/>
      <c r="K63" s="181">
        <f>'将来負担比率（分子）の構造'!L$44</f>
        <v>64</v>
      </c>
      <c r="L63" s="181"/>
      <c r="M63" s="181"/>
      <c r="N63" s="181">
        <f>'将来負担比率（分子）の構造'!M$44</f>
        <v>58</v>
      </c>
      <c r="O63" s="181"/>
      <c r="P63" s="181"/>
    </row>
    <row r="64" spans="1:16" x14ac:dyDescent="0.15">
      <c r="A64" s="181" t="s">
        <v>33</v>
      </c>
      <c r="B64" s="181">
        <f>'将来負担比率（分子）の構造'!I$43</f>
        <v>1285</v>
      </c>
      <c r="C64" s="181"/>
      <c r="D64" s="181"/>
      <c r="E64" s="181">
        <f>'将来負担比率（分子）の構造'!J$43</f>
        <v>1625</v>
      </c>
      <c r="F64" s="181"/>
      <c r="G64" s="181"/>
      <c r="H64" s="181">
        <f>'将来負担比率（分子）の構造'!K$43</f>
        <v>1653</v>
      </c>
      <c r="I64" s="181"/>
      <c r="J64" s="181"/>
      <c r="K64" s="181">
        <f>'将来負担比率（分子）の構造'!L$43</f>
        <v>1535</v>
      </c>
      <c r="L64" s="181"/>
      <c r="M64" s="181"/>
      <c r="N64" s="181">
        <f>'将来負担比率（分子）の構造'!M$43</f>
        <v>1495</v>
      </c>
      <c r="O64" s="181"/>
      <c r="P64" s="181"/>
    </row>
    <row r="65" spans="1:16" x14ac:dyDescent="0.15">
      <c r="A65" s="181" t="s">
        <v>32</v>
      </c>
      <c r="B65" s="181">
        <f>'将来負担比率（分子）の構造'!I$42</f>
        <v>23</v>
      </c>
      <c r="C65" s="181"/>
      <c r="D65" s="181"/>
      <c r="E65" s="181">
        <f>'将来負担比率（分子）の構造'!J$42</f>
        <v>23</v>
      </c>
      <c r="F65" s="181"/>
      <c r="G65" s="181"/>
      <c r="H65" s="181">
        <f>'将来負担比率（分子）の構造'!K$42</f>
        <v>23</v>
      </c>
      <c r="I65" s="181"/>
      <c r="J65" s="181"/>
      <c r="K65" s="181">
        <f>'将来負担比率（分子）の構造'!L$42</f>
        <v>23</v>
      </c>
      <c r="L65" s="181"/>
      <c r="M65" s="181"/>
      <c r="N65" s="181">
        <f>'将来負担比率（分子）の構造'!M$42</f>
        <v>23</v>
      </c>
      <c r="O65" s="181"/>
      <c r="P65" s="181"/>
    </row>
    <row r="66" spans="1:16" x14ac:dyDescent="0.15">
      <c r="A66" s="181" t="s">
        <v>31</v>
      </c>
      <c r="B66" s="181">
        <f>'将来負担比率（分子）の構造'!I$41</f>
        <v>3227</v>
      </c>
      <c r="C66" s="181"/>
      <c r="D66" s="181"/>
      <c r="E66" s="181">
        <f>'将来負担比率（分子）の構造'!J$41</f>
        <v>3085</v>
      </c>
      <c r="F66" s="181"/>
      <c r="G66" s="181"/>
      <c r="H66" s="181">
        <f>'将来負担比率（分子）の構造'!K$41</f>
        <v>3232</v>
      </c>
      <c r="I66" s="181"/>
      <c r="J66" s="181"/>
      <c r="K66" s="181">
        <f>'将来負担比率（分子）の構造'!L$41</f>
        <v>3111</v>
      </c>
      <c r="L66" s="181"/>
      <c r="M66" s="181"/>
      <c r="N66" s="181">
        <f>'将来負担比率（分子）の構造'!M$41</f>
        <v>2921</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68</v>
      </c>
      <c r="G67" s="181" t="e">
        <f>NA()</f>
        <v>#N/A</v>
      </c>
      <c r="H67" s="181" t="e">
        <f>NA()</f>
        <v>#N/A</v>
      </c>
      <c r="I67" s="181">
        <f>IF(ISNUMBER('将来負担比率（分子）の構造'!K$53), IF('将来負担比率（分子）の構造'!K$53 &lt; 0, 0, '将来負担比率（分子）の構造'!K$53), NA())</f>
        <v>670</v>
      </c>
      <c r="J67" s="181" t="e">
        <f>NA()</f>
        <v>#N/A</v>
      </c>
      <c r="K67" s="181" t="e">
        <f>NA()</f>
        <v>#N/A</v>
      </c>
      <c r="L67" s="181">
        <f>IF(ISNUMBER('将来負担比率（分子）の構造'!L$53), IF('将来負担比率（分子）の構造'!L$53 &lt; 0, 0, '将来負担比率（分子）の構造'!L$53), NA())</f>
        <v>637</v>
      </c>
      <c r="M67" s="181" t="e">
        <f>NA()</f>
        <v>#N/A</v>
      </c>
      <c r="N67" s="181" t="e">
        <f>NA()</f>
        <v>#N/A</v>
      </c>
      <c r="O67" s="181">
        <f>IF(ISNUMBER('将来負担比率（分子）の構造'!M$53), IF('将来負担比率（分子）の構造'!M$53 &lt; 0, 0, '将来負担比率（分子）の構造'!M$53), NA())</f>
        <v>497</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725</v>
      </c>
      <c r="C72" s="185">
        <f>基金残高に係る経年分析!G55</f>
        <v>665</v>
      </c>
      <c r="D72" s="185">
        <f>基金残高に係る経年分析!H55</f>
        <v>666</v>
      </c>
    </row>
    <row r="73" spans="1:16" x14ac:dyDescent="0.15">
      <c r="A73" s="184" t="s">
        <v>78</v>
      </c>
      <c r="B73" s="185">
        <f>基金残高に係る経年分析!F56</f>
        <v>485</v>
      </c>
      <c r="C73" s="185">
        <f>基金残高に係る経年分析!G56</f>
        <v>485</v>
      </c>
      <c r="D73" s="185">
        <f>基金残高に係る経年分析!H56</f>
        <v>485</v>
      </c>
    </row>
    <row r="74" spans="1:16" x14ac:dyDescent="0.15">
      <c r="A74" s="184" t="s">
        <v>79</v>
      </c>
      <c r="B74" s="185">
        <f>基金残高に係る経年分析!F57</f>
        <v>229</v>
      </c>
      <c r="C74" s="185">
        <f>基金残高に係る経年分析!G57</f>
        <v>233</v>
      </c>
      <c r="D74" s="185">
        <f>基金残高に係る経年分析!H57</f>
        <v>205</v>
      </c>
    </row>
  </sheetData>
  <sheetProtection algorithmName="SHA-512" hashValue="JPu0cztEfBLrTGkPUTdG6sa75smoOELt8Csy+gaE/mKzMj4BrSnEOl8WMG11zacRZSkzsjM8OvfUTOP2SlscCA==" saltValue="E4h+VuQ3O8SgafAInbzIp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225</v>
      </c>
      <c r="C5" s="672"/>
      <c r="D5" s="672"/>
      <c r="E5" s="672"/>
      <c r="F5" s="672"/>
      <c r="G5" s="672"/>
      <c r="H5" s="672"/>
      <c r="I5" s="672"/>
      <c r="J5" s="672"/>
      <c r="K5" s="672"/>
      <c r="L5" s="672"/>
      <c r="M5" s="672"/>
      <c r="N5" s="672"/>
      <c r="O5" s="672"/>
      <c r="P5" s="672"/>
      <c r="Q5" s="673"/>
      <c r="R5" s="674">
        <v>788989</v>
      </c>
      <c r="S5" s="675"/>
      <c r="T5" s="675"/>
      <c r="U5" s="675"/>
      <c r="V5" s="675"/>
      <c r="W5" s="675"/>
      <c r="X5" s="675"/>
      <c r="Y5" s="676"/>
      <c r="Z5" s="677">
        <v>18</v>
      </c>
      <c r="AA5" s="677"/>
      <c r="AB5" s="677"/>
      <c r="AC5" s="677"/>
      <c r="AD5" s="678">
        <v>788989</v>
      </c>
      <c r="AE5" s="678"/>
      <c r="AF5" s="678"/>
      <c r="AG5" s="678"/>
      <c r="AH5" s="678"/>
      <c r="AI5" s="678"/>
      <c r="AJ5" s="678"/>
      <c r="AK5" s="678"/>
      <c r="AL5" s="679">
        <v>34.1</v>
      </c>
      <c r="AM5" s="680"/>
      <c r="AN5" s="680"/>
      <c r="AO5" s="681"/>
      <c r="AP5" s="671" t="s">
        <v>226</v>
      </c>
      <c r="AQ5" s="672"/>
      <c r="AR5" s="672"/>
      <c r="AS5" s="672"/>
      <c r="AT5" s="672"/>
      <c r="AU5" s="672"/>
      <c r="AV5" s="672"/>
      <c r="AW5" s="672"/>
      <c r="AX5" s="672"/>
      <c r="AY5" s="672"/>
      <c r="AZ5" s="672"/>
      <c r="BA5" s="672"/>
      <c r="BB5" s="672"/>
      <c r="BC5" s="672"/>
      <c r="BD5" s="672"/>
      <c r="BE5" s="672"/>
      <c r="BF5" s="673"/>
      <c r="BG5" s="685">
        <v>788989</v>
      </c>
      <c r="BH5" s="686"/>
      <c r="BI5" s="686"/>
      <c r="BJ5" s="686"/>
      <c r="BK5" s="686"/>
      <c r="BL5" s="686"/>
      <c r="BM5" s="686"/>
      <c r="BN5" s="687"/>
      <c r="BO5" s="688">
        <v>100</v>
      </c>
      <c r="BP5" s="688"/>
      <c r="BQ5" s="688"/>
      <c r="BR5" s="688"/>
      <c r="BS5" s="689" t="s">
        <v>130</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219</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x14ac:dyDescent="0.15">
      <c r="B6" s="682" t="s">
        <v>230</v>
      </c>
      <c r="C6" s="683"/>
      <c r="D6" s="683"/>
      <c r="E6" s="683"/>
      <c r="F6" s="683"/>
      <c r="G6" s="683"/>
      <c r="H6" s="683"/>
      <c r="I6" s="683"/>
      <c r="J6" s="683"/>
      <c r="K6" s="683"/>
      <c r="L6" s="683"/>
      <c r="M6" s="683"/>
      <c r="N6" s="683"/>
      <c r="O6" s="683"/>
      <c r="P6" s="683"/>
      <c r="Q6" s="684"/>
      <c r="R6" s="685">
        <v>24766</v>
      </c>
      <c r="S6" s="686"/>
      <c r="T6" s="686"/>
      <c r="U6" s="686"/>
      <c r="V6" s="686"/>
      <c r="W6" s="686"/>
      <c r="X6" s="686"/>
      <c r="Y6" s="687"/>
      <c r="Z6" s="688">
        <v>0.6</v>
      </c>
      <c r="AA6" s="688"/>
      <c r="AB6" s="688"/>
      <c r="AC6" s="688"/>
      <c r="AD6" s="689">
        <v>24766</v>
      </c>
      <c r="AE6" s="689"/>
      <c r="AF6" s="689"/>
      <c r="AG6" s="689"/>
      <c r="AH6" s="689"/>
      <c r="AI6" s="689"/>
      <c r="AJ6" s="689"/>
      <c r="AK6" s="689"/>
      <c r="AL6" s="690">
        <v>1.1000000000000001</v>
      </c>
      <c r="AM6" s="691"/>
      <c r="AN6" s="691"/>
      <c r="AO6" s="692"/>
      <c r="AP6" s="682" t="s">
        <v>231</v>
      </c>
      <c r="AQ6" s="683"/>
      <c r="AR6" s="683"/>
      <c r="AS6" s="683"/>
      <c r="AT6" s="683"/>
      <c r="AU6" s="683"/>
      <c r="AV6" s="683"/>
      <c r="AW6" s="683"/>
      <c r="AX6" s="683"/>
      <c r="AY6" s="683"/>
      <c r="AZ6" s="683"/>
      <c r="BA6" s="683"/>
      <c r="BB6" s="683"/>
      <c r="BC6" s="683"/>
      <c r="BD6" s="683"/>
      <c r="BE6" s="683"/>
      <c r="BF6" s="684"/>
      <c r="BG6" s="685">
        <v>788989</v>
      </c>
      <c r="BH6" s="686"/>
      <c r="BI6" s="686"/>
      <c r="BJ6" s="686"/>
      <c r="BK6" s="686"/>
      <c r="BL6" s="686"/>
      <c r="BM6" s="686"/>
      <c r="BN6" s="687"/>
      <c r="BO6" s="688">
        <v>100</v>
      </c>
      <c r="BP6" s="688"/>
      <c r="BQ6" s="688"/>
      <c r="BR6" s="688"/>
      <c r="BS6" s="689" t="s">
        <v>130</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65981</v>
      </c>
      <c r="CS6" s="686"/>
      <c r="CT6" s="686"/>
      <c r="CU6" s="686"/>
      <c r="CV6" s="686"/>
      <c r="CW6" s="686"/>
      <c r="CX6" s="686"/>
      <c r="CY6" s="687"/>
      <c r="CZ6" s="679">
        <v>1.6</v>
      </c>
      <c r="DA6" s="680"/>
      <c r="DB6" s="680"/>
      <c r="DC6" s="699"/>
      <c r="DD6" s="694" t="s">
        <v>130</v>
      </c>
      <c r="DE6" s="686"/>
      <c r="DF6" s="686"/>
      <c r="DG6" s="686"/>
      <c r="DH6" s="686"/>
      <c r="DI6" s="686"/>
      <c r="DJ6" s="686"/>
      <c r="DK6" s="686"/>
      <c r="DL6" s="686"/>
      <c r="DM6" s="686"/>
      <c r="DN6" s="686"/>
      <c r="DO6" s="686"/>
      <c r="DP6" s="687"/>
      <c r="DQ6" s="694">
        <v>65981</v>
      </c>
      <c r="DR6" s="686"/>
      <c r="DS6" s="686"/>
      <c r="DT6" s="686"/>
      <c r="DU6" s="686"/>
      <c r="DV6" s="686"/>
      <c r="DW6" s="686"/>
      <c r="DX6" s="686"/>
      <c r="DY6" s="686"/>
      <c r="DZ6" s="686"/>
      <c r="EA6" s="686"/>
      <c r="EB6" s="686"/>
      <c r="EC6" s="695"/>
    </row>
    <row r="7" spans="2:143" ht="11.25" customHeight="1" x14ac:dyDescent="0.15">
      <c r="B7" s="682" t="s">
        <v>233</v>
      </c>
      <c r="C7" s="683"/>
      <c r="D7" s="683"/>
      <c r="E7" s="683"/>
      <c r="F7" s="683"/>
      <c r="G7" s="683"/>
      <c r="H7" s="683"/>
      <c r="I7" s="683"/>
      <c r="J7" s="683"/>
      <c r="K7" s="683"/>
      <c r="L7" s="683"/>
      <c r="M7" s="683"/>
      <c r="N7" s="683"/>
      <c r="O7" s="683"/>
      <c r="P7" s="683"/>
      <c r="Q7" s="684"/>
      <c r="R7" s="685">
        <v>1228</v>
      </c>
      <c r="S7" s="686"/>
      <c r="T7" s="686"/>
      <c r="U7" s="686"/>
      <c r="V7" s="686"/>
      <c r="W7" s="686"/>
      <c r="X7" s="686"/>
      <c r="Y7" s="687"/>
      <c r="Z7" s="688">
        <v>0</v>
      </c>
      <c r="AA7" s="688"/>
      <c r="AB7" s="688"/>
      <c r="AC7" s="688"/>
      <c r="AD7" s="689">
        <v>1228</v>
      </c>
      <c r="AE7" s="689"/>
      <c r="AF7" s="689"/>
      <c r="AG7" s="689"/>
      <c r="AH7" s="689"/>
      <c r="AI7" s="689"/>
      <c r="AJ7" s="689"/>
      <c r="AK7" s="689"/>
      <c r="AL7" s="690">
        <v>0.1</v>
      </c>
      <c r="AM7" s="691"/>
      <c r="AN7" s="691"/>
      <c r="AO7" s="692"/>
      <c r="AP7" s="682" t="s">
        <v>234</v>
      </c>
      <c r="AQ7" s="683"/>
      <c r="AR7" s="683"/>
      <c r="AS7" s="683"/>
      <c r="AT7" s="683"/>
      <c r="AU7" s="683"/>
      <c r="AV7" s="683"/>
      <c r="AW7" s="683"/>
      <c r="AX7" s="683"/>
      <c r="AY7" s="683"/>
      <c r="AZ7" s="683"/>
      <c r="BA7" s="683"/>
      <c r="BB7" s="683"/>
      <c r="BC7" s="683"/>
      <c r="BD7" s="683"/>
      <c r="BE7" s="683"/>
      <c r="BF7" s="684"/>
      <c r="BG7" s="685">
        <v>384732</v>
      </c>
      <c r="BH7" s="686"/>
      <c r="BI7" s="686"/>
      <c r="BJ7" s="686"/>
      <c r="BK7" s="686"/>
      <c r="BL7" s="686"/>
      <c r="BM7" s="686"/>
      <c r="BN7" s="687"/>
      <c r="BO7" s="688">
        <v>48.8</v>
      </c>
      <c r="BP7" s="688"/>
      <c r="BQ7" s="688"/>
      <c r="BR7" s="688"/>
      <c r="BS7" s="689" t="s">
        <v>130</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1265838</v>
      </c>
      <c r="CS7" s="686"/>
      <c r="CT7" s="686"/>
      <c r="CU7" s="686"/>
      <c r="CV7" s="686"/>
      <c r="CW7" s="686"/>
      <c r="CX7" s="686"/>
      <c r="CY7" s="687"/>
      <c r="CZ7" s="688">
        <v>29.9</v>
      </c>
      <c r="DA7" s="688"/>
      <c r="DB7" s="688"/>
      <c r="DC7" s="688"/>
      <c r="DD7" s="694">
        <v>11800</v>
      </c>
      <c r="DE7" s="686"/>
      <c r="DF7" s="686"/>
      <c r="DG7" s="686"/>
      <c r="DH7" s="686"/>
      <c r="DI7" s="686"/>
      <c r="DJ7" s="686"/>
      <c r="DK7" s="686"/>
      <c r="DL7" s="686"/>
      <c r="DM7" s="686"/>
      <c r="DN7" s="686"/>
      <c r="DO7" s="686"/>
      <c r="DP7" s="687"/>
      <c r="DQ7" s="694">
        <v>468705</v>
      </c>
      <c r="DR7" s="686"/>
      <c r="DS7" s="686"/>
      <c r="DT7" s="686"/>
      <c r="DU7" s="686"/>
      <c r="DV7" s="686"/>
      <c r="DW7" s="686"/>
      <c r="DX7" s="686"/>
      <c r="DY7" s="686"/>
      <c r="DZ7" s="686"/>
      <c r="EA7" s="686"/>
      <c r="EB7" s="686"/>
      <c r="EC7" s="695"/>
    </row>
    <row r="8" spans="2:143" ht="11.25" customHeight="1" x14ac:dyDescent="0.15">
      <c r="B8" s="682" t="s">
        <v>236</v>
      </c>
      <c r="C8" s="683"/>
      <c r="D8" s="683"/>
      <c r="E8" s="683"/>
      <c r="F8" s="683"/>
      <c r="G8" s="683"/>
      <c r="H8" s="683"/>
      <c r="I8" s="683"/>
      <c r="J8" s="683"/>
      <c r="K8" s="683"/>
      <c r="L8" s="683"/>
      <c r="M8" s="683"/>
      <c r="N8" s="683"/>
      <c r="O8" s="683"/>
      <c r="P8" s="683"/>
      <c r="Q8" s="684"/>
      <c r="R8" s="685">
        <v>6363</v>
      </c>
      <c r="S8" s="686"/>
      <c r="T8" s="686"/>
      <c r="U8" s="686"/>
      <c r="V8" s="686"/>
      <c r="W8" s="686"/>
      <c r="X8" s="686"/>
      <c r="Y8" s="687"/>
      <c r="Z8" s="688">
        <v>0.1</v>
      </c>
      <c r="AA8" s="688"/>
      <c r="AB8" s="688"/>
      <c r="AC8" s="688"/>
      <c r="AD8" s="689">
        <v>6363</v>
      </c>
      <c r="AE8" s="689"/>
      <c r="AF8" s="689"/>
      <c r="AG8" s="689"/>
      <c r="AH8" s="689"/>
      <c r="AI8" s="689"/>
      <c r="AJ8" s="689"/>
      <c r="AK8" s="689"/>
      <c r="AL8" s="690">
        <v>0.3</v>
      </c>
      <c r="AM8" s="691"/>
      <c r="AN8" s="691"/>
      <c r="AO8" s="692"/>
      <c r="AP8" s="682" t="s">
        <v>237</v>
      </c>
      <c r="AQ8" s="683"/>
      <c r="AR8" s="683"/>
      <c r="AS8" s="683"/>
      <c r="AT8" s="683"/>
      <c r="AU8" s="683"/>
      <c r="AV8" s="683"/>
      <c r="AW8" s="683"/>
      <c r="AX8" s="683"/>
      <c r="AY8" s="683"/>
      <c r="AZ8" s="683"/>
      <c r="BA8" s="683"/>
      <c r="BB8" s="683"/>
      <c r="BC8" s="683"/>
      <c r="BD8" s="683"/>
      <c r="BE8" s="683"/>
      <c r="BF8" s="684"/>
      <c r="BG8" s="685">
        <v>12575</v>
      </c>
      <c r="BH8" s="686"/>
      <c r="BI8" s="686"/>
      <c r="BJ8" s="686"/>
      <c r="BK8" s="686"/>
      <c r="BL8" s="686"/>
      <c r="BM8" s="686"/>
      <c r="BN8" s="687"/>
      <c r="BO8" s="688">
        <v>1.6</v>
      </c>
      <c r="BP8" s="688"/>
      <c r="BQ8" s="688"/>
      <c r="BR8" s="688"/>
      <c r="BS8" s="694" t="s">
        <v>130</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1125672</v>
      </c>
      <c r="CS8" s="686"/>
      <c r="CT8" s="686"/>
      <c r="CU8" s="686"/>
      <c r="CV8" s="686"/>
      <c r="CW8" s="686"/>
      <c r="CX8" s="686"/>
      <c r="CY8" s="687"/>
      <c r="CZ8" s="688">
        <v>26.6</v>
      </c>
      <c r="DA8" s="688"/>
      <c r="DB8" s="688"/>
      <c r="DC8" s="688"/>
      <c r="DD8" s="694">
        <v>36664</v>
      </c>
      <c r="DE8" s="686"/>
      <c r="DF8" s="686"/>
      <c r="DG8" s="686"/>
      <c r="DH8" s="686"/>
      <c r="DI8" s="686"/>
      <c r="DJ8" s="686"/>
      <c r="DK8" s="686"/>
      <c r="DL8" s="686"/>
      <c r="DM8" s="686"/>
      <c r="DN8" s="686"/>
      <c r="DO8" s="686"/>
      <c r="DP8" s="687"/>
      <c r="DQ8" s="694">
        <v>757711</v>
      </c>
      <c r="DR8" s="686"/>
      <c r="DS8" s="686"/>
      <c r="DT8" s="686"/>
      <c r="DU8" s="686"/>
      <c r="DV8" s="686"/>
      <c r="DW8" s="686"/>
      <c r="DX8" s="686"/>
      <c r="DY8" s="686"/>
      <c r="DZ8" s="686"/>
      <c r="EA8" s="686"/>
      <c r="EB8" s="686"/>
      <c r="EC8" s="695"/>
    </row>
    <row r="9" spans="2:143" ht="11.25" customHeight="1" x14ac:dyDescent="0.15">
      <c r="B9" s="682" t="s">
        <v>239</v>
      </c>
      <c r="C9" s="683"/>
      <c r="D9" s="683"/>
      <c r="E9" s="683"/>
      <c r="F9" s="683"/>
      <c r="G9" s="683"/>
      <c r="H9" s="683"/>
      <c r="I9" s="683"/>
      <c r="J9" s="683"/>
      <c r="K9" s="683"/>
      <c r="L9" s="683"/>
      <c r="M9" s="683"/>
      <c r="N9" s="683"/>
      <c r="O9" s="683"/>
      <c r="P9" s="683"/>
      <c r="Q9" s="684"/>
      <c r="R9" s="685">
        <v>6912</v>
      </c>
      <c r="S9" s="686"/>
      <c r="T9" s="686"/>
      <c r="U9" s="686"/>
      <c r="V9" s="686"/>
      <c r="W9" s="686"/>
      <c r="X9" s="686"/>
      <c r="Y9" s="687"/>
      <c r="Z9" s="688">
        <v>0.2</v>
      </c>
      <c r="AA9" s="688"/>
      <c r="AB9" s="688"/>
      <c r="AC9" s="688"/>
      <c r="AD9" s="689">
        <v>6912</v>
      </c>
      <c r="AE9" s="689"/>
      <c r="AF9" s="689"/>
      <c r="AG9" s="689"/>
      <c r="AH9" s="689"/>
      <c r="AI9" s="689"/>
      <c r="AJ9" s="689"/>
      <c r="AK9" s="689"/>
      <c r="AL9" s="690">
        <v>0.3</v>
      </c>
      <c r="AM9" s="691"/>
      <c r="AN9" s="691"/>
      <c r="AO9" s="692"/>
      <c r="AP9" s="682" t="s">
        <v>240</v>
      </c>
      <c r="AQ9" s="683"/>
      <c r="AR9" s="683"/>
      <c r="AS9" s="683"/>
      <c r="AT9" s="683"/>
      <c r="AU9" s="683"/>
      <c r="AV9" s="683"/>
      <c r="AW9" s="683"/>
      <c r="AX9" s="683"/>
      <c r="AY9" s="683"/>
      <c r="AZ9" s="683"/>
      <c r="BA9" s="683"/>
      <c r="BB9" s="683"/>
      <c r="BC9" s="683"/>
      <c r="BD9" s="683"/>
      <c r="BE9" s="683"/>
      <c r="BF9" s="684"/>
      <c r="BG9" s="685">
        <v>296066</v>
      </c>
      <c r="BH9" s="686"/>
      <c r="BI9" s="686"/>
      <c r="BJ9" s="686"/>
      <c r="BK9" s="686"/>
      <c r="BL9" s="686"/>
      <c r="BM9" s="686"/>
      <c r="BN9" s="687"/>
      <c r="BO9" s="688">
        <v>37.5</v>
      </c>
      <c r="BP9" s="688"/>
      <c r="BQ9" s="688"/>
      <c r="BR9" s="688"/>
      <c r="BS9" s="694" t="s">
        <v>130</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319399</v>
      </c>
      <c r="CS9" s="686"/>
      <c r="CT9" s="686"/>
      <c r="CU9" s="686"/>
      <c r="CV9" s="686"/>
      <c r="CW9" s="686"/>
      <c r="CX9" s="686"/>
      <c r="CY9" s="687"/>
      <c r="CZ9" s="688">
        <v>7.6</v>
      </c>
      <c r="DA9" s="688"/>
      <c r="DB9" s="688"/>
      <c r="DC9" s="688"/>
      <c r="DD9" s="694" t="s">
        <v>130</v>
      </c>
      <c r="DE9" s="686"/>
      <c r="DF9" s="686"/>
      <c r="DG9" s="686"/>
      <c r="DH9" s="686"/>
      <c r="DI9" s="686"/>
      <c r="DJ9" s="686"/>
      <c r="DK9" s="686"/>
      <c r="DL9" s="686"/>
      <c r="DM9" s="686"/>
      <c r="DN9" s="686"/>
      <c r="DO9" s="686"/>
      <c r="DP9" s="687"/>
      <c r="DQ9" s="694">
        <v>294963</v>
      </c>
      <c r="DR9" s="686"/>
      <c r="DS9" s="686"/>
      <c r="DT9" s="686"/>
      <c r="DU9" s="686"/>
      <c r="DV9" s="686"/>
      <c r="DW9" s="686"/>
      <c r="DX9" s="686"/>
      <c r="DY9" s="686"/>
      <c r="DZ9" s="686"/>
      <c r="EA9" s="686"/>
      <c r="EB9" s="686"/>
      <c r="EC9" s="695"/>
    </row>
    <row r="10" spans="2:143" ht="11.25" customHeight="1" x14ac:dyDescent="0.15">
      <c r="B10" s="682" t="s">
        <v>242</v>
      </c>
      <c r="C10" s="683"/>
      <c r="D10" s="683"/>
      <c r="E10" s="683"/>
      <c r="F10" s="683"/>
      <c r="G10" s="683"/>
      <c r="H10" s="683"/>
      <c r="I10" s="683"/>
      <c r="J10" s="683"/>
      <c r="K10" s="683"/>
      <c r="L10" s="683"/>
      <c r="M10" s="683"/>
      <c r="N10" s="683"/>
      <c r="O10" s="683"/>
      <c r="P10" s="683"/>
      <c r="Q10" s="684"/>
      <c r="R10" s="685" t="s">
        <v>130</v>
      </c>
      <c r="S10" s="686"/>
      <c r="T10" s="686"/>
      <c r="U10" s="686"/>
      <c r="V10" s="686"/>
      <c r="W10" s="686"/>
      <c r="X10" s="686"/>
      <c r="Y10" s="687"/>
      <c r="Z10" s="688" t="s">
        <v>130</v>
      </c>
      <c r="AA10" s="688"/>
      <c r="AB10" s="688"/>
      <c r="AC10" s="688"/>
      <c r="AD10" s="689" t="s">
        <v>130</v>
      </c>
      <c r="AE10" s="689"/>
      <c r="AF10" s="689"/>
      <c r="AG10" s="689"/>
      <c r="AH10" s="689"/>
      <c r="AI10" s="689"/>
      <c r="AJ10" s="689"/>
      <c r="AK10" s="689"/>
      <c r="AL10" s="690" t="s">
        <v>130</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11431</v>
      </c>
      <c r="BH10" s="686"/>
      <c r="BI10" s="686"/>
      <c r="BJ10" s="686"/>
      <c r="BK10" s="686"/>
      <c r="BL10" s="686"/>
      <c r="BM10" s="686"/>
      <c r="BN10" s="687"/>
      <c r="BO10" s="688">
        <v>1.4</v>
      </c>
      <c r="BP10" s="688"/>
      <c r="BQ10" s="688"/>
      <c r="BR10" s="688"/>
      <c r="BS10" s="694" t="s">
        <v>130</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t="s">
        <v>130</v>
      </c>
      <c r="CS10" s="686"/>
      <c r="CT10" s="686"/>
      <c r="CU10" s="686"/>
      <c r="CV10" s="686"/>
      <c r="CW10" s="686"/>
      <c r="CX10" s="686"/>
      <c r="CY10" s="687"/>
      <c r="CZ10" s="688" t="s">
        <v>130</v>
      </c>
      <c r="DA10" s="688"/>
      <c r="DB10" s="688"/>
      <c r="DC10" s="688"/>
      <c r="DD10" s="694" t="s">
        <v>130</v>
      </c>
      <c r="DE10" s="686"/>
      <c r="DF10" s="686"/>
      <c r="DG10" s="686"/>
      <c r="DH10" s="686"/>
      <c r="DI10" s="686"/>
      <c r="DJ10" s="686"/>
      <c r="DK10" s="686"/>
      <c r="DL10" s="686"/>
      <c r="DM10" s="686"/>
      <c r="DN10" s="686"/>
      <c r="DO10" s="686"/>
      <c r="DP10" s="687"/>
      <c r="DQ10" s="694" t="s">
        <v>130</v>
      </c>
      <c r="DR10" s="686"/>
      <c r="DS10" s="686"/>
      <c r="DT10" s="686"/>
      <c r="DU10" s="686"/>
      <c r="DV10" s="686"/>
      <c r="DW10" s="686"/>
      <c r="DX10" s="686"/>
      <c r="DY10" s="686"/>
      <c r="DZ10" s="686"/>
      <c r="EA10" s="686"/>
      <c r="EB10" s="686"/>
      <c r="EC10" s="695"/>
    </row>
    <row r="11" spans="2:143" ht="11.25" customHeight="1" x14ac:dyDescent="0.15">
      <c r="B11" s="682" t="s">
        <v>245</v>
      </c>
      <c r="C11" s="683"/>
      <c r="D11" s="683"/>
      <c r="E11" s="683"/>
      <c r="F11" s="683"/>
      <c r="G11" s="683"/>
      <c r="H11" s="683"/>
      <c r="I11" s="683"/>
      <c r="J11" s="683"/>
      <c r="K11" s="683"/>
      <c r="L11" s="683"/>
      <c r="M11" s="683"/>
      <c r="N11" s="683"/>
      <c r="O11" s="683"/>
      <c r="P11" s="683"/>
      <c r="Q11" s="684"/>
      <c r="R11" s="685">
        <v>135704</v>
      </c>
      <c r="S11" s="686"/>
      <c r="T11" s="686"/>
      <c r="U11" s="686"/>
      <c r="V11" s="686"/>
      <c r="W11" s="686"/>
      <c r="X11" s="686"/>
      <c r="Y11" s="687"/>
      <c r="Z11" s="690">
        <v>3.1</v>
      </c>
      <c r="AA11" s="691"/>
      <c r="AB11" s="691"/>
      <c r="AC11" s="703"/>
      <c r="AD11" s="694">
        <v>135704</v>
      </c>
      <c r="AE11" s="686"/>
      <c r="AF11" s="686"/>
      <c r="AG11" s="686"/>
      <c r="AH11" s="686"/>
      <c r="AI11" s="686"/>
      <c r="AJ11" s="686"/>
      <c r="AK11" s="687"/>
      <c r="AL11" s="690">
        <v>5.9</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64660</v>
      </c>
      <c r="BH11" s="686"/>
      <c r="BI11" s="686"/>
      <c r="BJ11" s="686"/>
      <c r="BK11" s="686"/>
      <c r="BL11" s="686"/>
      <c r="BM11" s="686"/>
      <c r="BN11" s="687"/>
      <c r="BO11" s="688">
        <v>8.1999999999999993</v>
      </c>
      <c r="BP11" s="688"/>
      <c r="BQ11" s="688"/>
      <c r="BR11" s="688"/>
      <c r="BS11" s="694" t="s">
        <v>130</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100737</v>
      </c>
      <c r="CS11" s="686"/>
      <c r="CT11" s="686"/>
      <c r="CU11" s="686"/>
      <c r="CV11" s="686"/>
      <c r="CW11" s="686"/>
      <c r="CX11" s="686"/>
      <c r="CY11" s="687"/>
      <c r="CZ11" s="688">
        <v>2.4</v>
      </c>
      <c r="DA11" s="688"/>
      <c r="DB11" s="688"/>
      <c r="DC11" s="688"/>
      <c r="DD11" s="694">
        <v>38798</v>
      </c>
      <c r="DE11" s="686"/>
      <c r="DF11" s="686"/>
      <c r="DG11" s="686"/>
      <c r="DH11" s="686"/>
      <c r="DI11" s="686"/>
      <c r="DJ11" s="686"/>
      <c r="DK11" s="686"/>
      <c r="DL11" s="686"/>
      <c r="DM11" s="686"/>
      <c r="DN11" s="686"/>
      <c r="DO11" s="686"/>
      <c r="DP11" s="687"/>
      <c r="DQ11" s="694">
        <v>34121</v>
      </c>
      <c r="DR11" s="686"/>
      <c r="DS11" s="686"/>
      <c r="DT11" s="686"/>
      <c r="DU11" s="686"/>
      <c r="DV11" s="686"/>
      <c r="DW11" s="686"/>
      <c r="DX11" s="686"/>
      <c r="DY11" s="686"/>
      <c r="DZ11" s="686"/>
      <c r="EA11" s="686"/>
      <c r="EB11" s="686"/>
      <c r="EC11" s="695"/>
    </row>
    <row r="12" spans="2:143" ht="11.25" customHeight="1" x14ac:dyDescent="0.15">
      <c r="B12" s="682" t="s">
        <v>248</v>
      </c>
      <c r="C12" s="683"/>
      <c r="D12" s="683"/>
      <c r="E12" s="683"/>
      <c r="F12" s="683"/>
      <c r="G12" s="683"/>
      <c r="H12" s="683"/>
      <c r="I12" s="683"/>
      <c r="J12" s="683"/>
      <c r="K12" s="683"/>
      <c r="L12" s="683"/>
      <c r="M12" s="683"/>
      <c r="N12" s="683"/>
      <c r="O12" s="683"/>
      <c r="P12" s="683"/>
      <c r="Q12" s="684"/>
      <c r="R12" s="685" t="s">
        <v>130</v>
      </c>
      <c r="S12" s="686"/>
      <c r="T12" s="686"/>
      <c r="U12" s="686"/>
      <c r="V12" s="686"/>
      <c r="W12" s="686"/>
      <c r="X12" s="686"/>
      <c r="Y12" s="687"/>
      <c r="Z12" s="688" t="s">
        <v>130</v>
      </c>
      <c r="AA12" s="688"/>
      <c r="AB12" s="688"/>
      <c r="AC12" s="688"/>
      <c r="AD12" s="689" t="s">
        <v>130</v>
      </c>
      <c r="AE12" s="689"/>
      <c r="AF12" s="689"/>
      <c r="AG12" s="689"/>
      <c r="AH12" s="689"/>
      <c r="AI12" s="689"/>
      <c r="AJ12" s="689"/>
      <c r="AK12" s="689"/>
      <c r="AL12" s="690" t="s">
        <v>130</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349625</v>
      </c>
      <c r="BH12" s="686"/>
      <c r="BI12" s="686"/>
      <c r="BJ12" s="686"/>
      <c r="BK12" s="686"/>
      <c r="BL12" s="686"/>
      <c r="BM12" s="686"/>
      <c r="BN12" s="687"/>
      <c r="BO12" s="688">
        <v>44.3</v>
      </c>
      <c r="BP12" s="688"/>
      <c r="BQ12" s="688"/>
      <c r="BR12" s="688"/>
      <c r="BS12" s="694" t="s">
        <v>130</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120579</v>
      </c>
      <c r="CS12" s="686"/>
      <c r="CT12" s="686"/>
      <c r="CU12" s="686"/>
      <c r="CV12" s="686"/>
      <c r="CW12" s="686"/>
      <c r="CX12" s="686"/>
      <c r="CY12" s="687"/>
      <c r="CZ12" s="688">
        <v>2.9</v>
      </c>
      <c r="DA12" s="688"/>
      <c r="DB12" s="688"/>
      <c r="DC12" s="688"/>
      <c r="DD12" s="694" t="s">
        <v>130</v>
      </c>
      <c r="DE12" s="686"/>
      <c r="DF12" s="686"/>
      <c r="DG12" s="686"/>
      <c r="DH12" s="686"/>
      <c r="DI12" s="686"/>
      <c r="DJ12" s="686"/>
      <c r="DK12" s="686"/>
      <c r="DL12" s="686"/>
      <c r="DM12" s="686"/>
      <c r="DN12" s="686"/>
      <c r="DO12" s="686"/>
      <c r="DP12" s="687"/>
      <c r="DQ12" s="694">
        <v>120367</v>
      </c>
      <c r="DR12" s="686"/>
      <c r="DS12" s="686"/>
      <c r="DT12" s="686"/>
      <c r="DU12" s="686"/>
      <c r="DV12" s="686"/>
      <c r="DW12" s="686"/>
      <c r="DX12" s="686"/>
      <c r="DY12" s="686"/>
      <c r="DZ12" s="686"/>
      <c r="EA12" s="686"/>
      <c r="EB12" s="686"/>
      <c r="EC12" s="695"/>
    </row>
    <row r="13" spans="2:143" ht="11.25" customHeight="1" x14ac:dyDescent="0.15">
      <c r="B13" s="682" t="s">
        <v>251</v>
      </c>
      <c r="C13" s="683"/>
      <c r="D13" s="683"/>
      <c r="E13" s="683"/>
      <c r="F13" s="683"/>
      <c r="G13" s="683"/>
      <c r="H13" s="683"/>
      <c r="I13" s="683"/>
      <c r="J13" s="683"/>
      <c r="K13" s="683"/>
      <c r="L13" s="683"/>
      <c r="M13" s="683"/>
      <c r="N13" s="683"/>
      <c r="O13" s="683"/>
      <c r="P13" s="683"/>
      <c r="Q13" s="684"/>
      <c r="R13" s="685" t="s">
        <v>130</v>
      </c>
      <c r="S13" s="686"/>
      <c r="T13" s="686"/>
      <c r="U13" s="686"/>
      <c r="V13" s="686"/>
      <c r="W13" s="686"/>
      <c r="X13" s="686"/>
      <c r="Y13" s="687"/>
      <c r="Z13" s="688" t="s">
        <v>130</v>
      </c>
      <c r="AA13" s="688"/>
      <c r="AB13" s="688"/>
      <c r="AC13" s="688"/>
      <c r="AD13" s="689" t="s">
        <v>130</v>
      </c>
      <c r="AE13" s="689"/>
      <c r="AF13" s="689"/>
      <c r="AG13" s="689"/>
      <c r="AH13" s="689"/>
      <c r="AI13" s="689"/>
      <c r="AJ13" s="689"/>
      <c r="AK13" s="689"/>
      <c r="AL13" s="690" t="s">
        <v>130</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349625</v>
      </c>
      <c r="BH13" s="686"/>
      <c r="BI13" s="686"/>
      <c r="BJ13" s="686"/>
      <c r="BK13" s="686"/>
      <c r="BL13" s="686"/>
      <c r="BM13" s="686"/>
      <c r="BN13" s="687"/>
      <c r="BO13" s="688">
        <v>44.3</v>
      </c>
      <c r="BP13" s="688"/>
      <c r="BQ13" s="688"/>
      <c r="BR13" s="688"/>
      <c r="BS13" s="694" t="s">
        <v>130</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321503</v>
      </c>
      <c r="CS13" s="686"/>
      <c r="CT13" s="686"/>
      <c r="CU13" s="686"/>
      <c r="CV13" s="686"/>
      <c r="CW13" s="686"/>
      <c r="CX13" s="686"/>
      <c r="CY13" s="687"/>
      <c r="CZ13" s="688">
        <v>7.6</v>
      </c>
      <c r="DA13" s="688"/>
      <c r="DB13" s="688"/>
      <c r="DC13" s="688"/>
      <c r="DD13" s="694">
        <v>80958</v>
      </c>
      <c r="DE13" s="686"/>
      <c r="DF13" s="686"/>
      <c r="DG13" s="686"/>
      <c r="DH13" s="686"/>
      <c r="DI13" s="686"/>
      <c r="DJ13" s="686"/>
      <c r="DK13" s="686"/>
      <c r="DL13" s="686"/>
      <c r="DM13" s="686"/>
      <c r="DN13" s="686"/>
      <c r="DO13" s="686"/>
      <c r="DP13" s="687"/>
      <c r="DQ13" s="694">
        <v>265013</v>
      </c>
      <c r="DR13" s="686"/>
      <c r="DS13" s="686"/>
      <c r="DT13" s="686"/>
      <c r="DU13" s="686"/>
      <c r="DV13" s="686"/>
      <c r="DW13" s="686"/>
      <c r="DX13" s="686"/>
      <c r="DY13" s="686"/>
      <c r="DZ13" s="686"/>
      <c r="EA13" s="686"/>
      <c r="EB13" s="686"/>
      <c r="EC13" s="695"/>
    </row>
    <row r="14" spans="2:143" ht="11.25" customHeight="1" x14ac:dyDescent="0.15">
      <c r="B14" s="682" t="s">
        <v>254</v>
      </c>
      <c r="C14" s="683"/>
      <c r="D14" s="683"/>
      <c r="E14" s="683"/>
      <c r="F14" s="683"/>
      <c r="G14" s="683"/>
      <c r="H14" s="683"/>
      <c r="I14" s="683"/>
      <c r="J14" s="683"/>
      <c r="K14" s="683"/>
      <c r="L14" s="683"/>
      <c r="M14" s="683"/>
      <c r="N14" s="683"/>
      <c r="O14" s="683"/>
      <c r="P14" s="683"/>
      <c r="Q14" s="684"/>
      <c r="R14" s="685" t="s">
        <v>130</v>
      </c>
      <c r="S14" s="686"/>
      <c r="T14" s="686"/>
      <c r="U14" s="686"/>
      <c r="V14" s="686"/>
      <c r="W14" s="686"/>
      <c r="X14" s="686"/>
      <c r="Y14" s="687"/>
      <c r="Z14" s="688" t="s">
        <v>130</v>
      </c>
      <c r="AA14" s="688"/>
      <c r="AB14" s="688"/>
      <c r="AC14" s="688"/>
      <c r="AD14" s="689" t="s">
        <v>130</v>
      </c>
      <c r="AE14" s="689"/>
      <c r="AF14" s="689"/>
      <c r="AG14" s="689"/>
      <c r="AH14" s="689"/>
      <c r="AI14" s="689"/>
      <c r="AJ14" s="689"/>
      <c r="AK14" s="689"/>
      <c r="AL14" s="690" t="s">
        <v>130</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20542</v>
      </c>
      <c r="BH14" s="686"/>
      <c r="BI14" s="686"/>
      <c r="BJ14" s="686"/>
      <c r="BK14" s="686"/>
      <c r="BL14" s="686"/>
      <c r="BM14" s="686"/>
      <c r="BN14" s="687"/>
      <c r="BO14" s="688">
        <v>2.6</v>
      </c>
      <c r="BP14" s="688"/>
      <c r="BQ14" s="688"/>
      <c r="BR14" s="688"/>
      <c r="BS14" s="694" t="s">
        <v>130</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121090</v>
      </c>
      <c r="CS14" s="686"/>
      <c r="CT14" s="686"/>
      <c r="CU14" s="686"/>
      <c r="CV14" s="686"/>
      <c r="CW14" s="686"/>
      <c r="CX14" s="686"/>
      <c r="CY14" s="687"/>
      <c r="CZ14" s="688">
        <v>2.9</v>
      </c>
      <c r="DA14" s="688"/>
      <c r="DB14" s="688"/>
      <c r="DC14" s="688"/>
      <c r="DD14" s="694" t="s">
        <v>130</v>
      </c>
      <c r="DE14" s="686"/>
      <c r="DF14" s="686"/>
      <c r="DG14" s="686"/>
      <c r="DH14" s="686"/>
      <c r="DI14" s="686"/>
      <c r="DJ14" s="686"/>
      <c r="DK14" s="686"/>
      <c r="DL14" s="686"/>
      <c r="DM14" s="686"/>
      <c r="DN14" s="686"/>
      <c r="DO14" s="686"/>
      <c r="DP14" s="687"/>
      <c r="DQ14" s="694">
        <v>117844</v>
      </c>
      <c r="DR14" s="686"/>
      <c r="DS14" s="686"/>
      <c r="DT14" s="686"/>
      <c r="DU14" s="686"/>
      <c r="DV14" s="686"/>
      <c r="DW14" s="686"/>
      <c r="DX14" s="686"/>
      <c r="DY14" s="686"/>
      <c r="DZ14" s="686"/>
      <c r="EA14" s="686"/>
      <c r="EB14" s="686"/>
      <c r="EC14" s="695"/>
    </row>
    <row r="15" spans="2:143" ht="11.25" customHeight="1" x14ac:dyDescent="0.15">
      <c r="B15" s="682" t="s">
        <v>257</v>
      </c>
      <c r="C15" s="683"/>
      <c r="D15" s="683"/>
      <c r="E15" s="683"/>
      <c r="F15" s="683"/>
      <c r="G15" s="683"/>
      <c r="H15" s="683"/>
      <c r="I15" s="683"/>
      <c r="J15" s="683"/>
      <c r="K15" s="683"/>
      <c r="L15" s="683"/>
      <c r="M15" s="683"/>
      <c r="N15" s="683"/>
      <c r="O15" s="683"/>
      <c r="P15" s="683"/>
      <c r="Q15" s="684"/>
      <c r="R15" s="685" t="s">
        <v>130</v>
      </c>
      <c r="S15" s="686"/>
      <c r="T15" s="686"/>
      <c r="U15" s="686"/>
      <c r="V15" s="686"/>
      <c r="W15" s="686"/>
      <c r="X15" s="686"/>
      <c r="Y15" s="687"/>
      <c r="Z15" s="688" t="s">
        <v>130</v>
      </c>
      <c r="AA15" s="688"/>
      <c r="AB15" s="688"/>
      <c r="AC15" s="688"/>
      <c r="AD15" s="689" t="s">
        <v>130</v>
      </c>
      <c r="AE15" s="689"/>
      <c r="AF15" s="689"/>
      <c r="AG15" s="689"/>
      <c r="AH15" s="689"/>
      <c r="AI15" s="689"/>
      <c r="AJ15" s="689"/>
      <c r="AK15" s="689"/>
      <c r="AL15" s="690" t="s">
        <v>130</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34090</v>
      </c>
      <c r="BH15" s="686"/>
      <c r="BI15" s="686"/>
      <c r="BJ15" s="686"/>
      <c r="BK15" s="686"/>
      <c r="BL15" s="686"/>
      <c r="BM15" s="686"/>
      <c r="BN15" s="687"/>
      <c r="BO15" s="688">
        <v>4.3</v>
      </c>
      <c r="BP15" s="688"/>
      <c r="BQ15" s="688"/>
      <c r="BR15" s="688"/>
      <c r="BS15" s="694" t="s">
        <v>130</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432508</v>
      </c>
      <c r="CS15" s="686"/>
      <c r="CT15" s="686"/>
      <c r="CU15" s="686"/>
      <c r="CV15" s="686"/>
      <c r="CW15" s="686"/>
      <c r="CX15" s="686"/>
      <c r="CY15" s="687"/>
      <c r="CZ15" s="688">
        <v>10.199999999999999</v>
      </c>
      <c r="DA15" s="688"/>
      <c r="DB15" s="688"/>
      <c r="DC15" s="688"/>
      <c r="DD15" s="694">
        <v>97713</v>
      </c>
      <c r="DE15" s="686"/>
      <c r="DF15" s="686"/>
      <c r="DG15" s="686"/>
      <c r="DH15" s="686"/>
      <c r="DI15" s="686"/>
      <c r="DJ15" s="686"/>
      <c r="DK15" s="686"/>
      <c r="DL15" s="686"/>
      <c r="DM15" s="686"/>
      <c r="DN15" s="686"/>
      <c r="DO15" s="686"/>
      <c r="DP15" s="687"/>
      <c r="DQ15" s="694">
        <v>339157</v>
      </c>
      <c r="DR15" s="686"/>
      <c r="DS15" s="686"/>
      <c r="DT15" s="686"/>
      <c r="DU15" s="686"/>
      <c r="DV15" s="686"/>
      <c r="DW15" s="686"/>
      <c r="DX15" s="686"/>
      <c r="DY15" s="686"/>
      <c r="DZ15" s="686"/>
      <c r="EA15" s="686"/>
      <c r="EB15" s="686"/>
      <c r="EC15" s="695"/>
    </row>
    <row r="16" spans="2:143" ht="11.25" customHeight="1" x14ac:dyDescent="0.15">
      <c r="B16" s="682" t="s">
        <v>260</v>
      </c>
      <c r="C16" s="683"/>
      <c r="D16" s="683"/>
      <c r="E16" s="683"/>
      <c r="F16" s="683"/>
      <c r="G16" s="683"/>
      <c r="H16" s="683"/>
      <c r="I16" s="683"/>
      <c r="J16" s="683"/>
      <c r="K16" s="683"/>
      <c r="L16" s="683"/>
      <c r="M16" s="683"/>
      <c r="N16" s="683"/>
      <c r="O16" s="683"/>
      <c r="P16" s="683"/>
      <c r="Q16" s="684"/>
      <c r="R16" s="685">
        <v>3247</v>
      </c>
      <c r="S16" s="686"/>
      <c r="T16" s="686"/>
      <c r="U16" s="686"/>
      <c r="V16" s="686"/>
      <c r="W16" s="686"/>
      <c r="X16" s="686"/>
      <c r="Y16" s="687"/>
      <c r="Z16" s="688">
        <v>0.1</v>
      </c>
      <c r="AA16" s="688"/>
      <c r="AB16" s="688"/>
      <c r="AC16" s="688"/>
      <c r="AD16" s="689">
        <v>3247</v>
      </c>
      <c r="AE16" s="689"/>
      <c r="AF16" s="689"/>
      <c r="AG16" s="689"/>
      <c r="AH16" s="689"/>
      <c r="AI16" s="689"/>
      <c r="AJ16" s="689"/>
      <c r="AK16" s="689"/>
      <c r="AL16" s="690">
        <v>0.1</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130</v>
      </c>
      <c r="BH16" s="686"/>
      <c r="BI16" s="686"/>
      <c r="BJ16" s="686"/>
      <c r="BK16" s="686"/>
      <c r="BL16" s="686"/>
      <c r="BM16" s="686"/>
      <c r="BN16" s="687"/>
      <c r="BO16" s="688" t="s">
        <v>130</v>
      </c>
      <c r="BP16" s="688"/>
      <c r="BQ16" s="688"/>
      <c r="BR16" s="688"/>
      <c r="BS16" s="694" t="s">
        <v>130</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t="s">
        <v>130</v>
      </c>
      <c r="CS16" s="686"/>
      <c r="CT16" s="686"/>
      <c r="CU16" s="686"/>
      <c r="CV16" s="686"/>
      <c r="CW16" s="686"/>
      <c r="CX16" s="686"/>
      <c r="CY16" s="687"/>
      <c r="CZ16" s="688" t="s">
        <v>130</v>
      </c>
      <c r="DA16" s="688"/>
      <c r="DB16" s="688"/>
      <c r="DC16" s="688"/>
      <c r="DD16" s="694" t="s">
        <v>130</v>
      </c>
      <c r="DE16" s="686"/>
      <c r="DF16" s="686"/>
      <c r="DG16" s="686"/>
      <c r="DH16" s="686"/>
      <c r="DI16" s="686"/>
      <c r="DJ16" s="686"/>
      <c r="DK16" s="686"/>
      <c r="DL16" s="686"/>
      <c r="DM16" s="686"/>
      <c r="DN16" s="686"/>
      <c r="DO16" s="686"/>
      <c r="DP16" s="687"/>
      <c r="DQ16" s="694" t="s">
        <v>130</v>
      </c>
      <c r="DR16" s="686"/>
      <c r="DS16" s="686"/>
      <c r="DT16" s="686"/>
      <c r="DU16" s="686"/>
      <c r="DV16" s="686"/>
      <c r="DW16" s="686"/>
      <c r="DX16" s="686"/>
      <c r="DY16" s="686"/>
      <c r="DZ16" s="686"/>
      <c r="EA16" s="686"/>
      <c r="EB16" s="686"/>
      <c r="EC16" s="695"/>
    </row>
    <row r="17" spans="2:133" ht="11.25" customHeight="1" x14ac:dyDescent="0.15">
      <c r="B17" s="682" t="s">
        <v>263</v>
      </c>
      <c r="C17" s="683"/>
      <c r="D17" s="683"/>
      <c r="E17" s="683"/>
      <c r="F17" s="683"/>
      <c r="G17" s="683"/>
      <c r="H17" s="683"/>
      <c r="I17" s="683"/>
      <c r="J17" s="683"/>
      <c r="K17" s="683"/>
      <c r="L17" s="683"/>
      <c r="M17" s="683"/>
      <c r="N17" s="683"/>
      <c r="O17" s="683"/>
      <c r="P17" s="683"/>
      <c r="Q17" s="684"/>
      <c r="R17" s="685">
        <v>4812</v>
      </c>
      <c r="S17" s="686"/>
      <c r="T17" s="686"/>
      <c r="U17" s="686"/>
      <c r="V17" s="686"/>
      <c r="W17" s="686"/>
      <c r="X17" s="686"/>
      <c r="Y17" s="687"/>
      <c r="Z17" s="688">
        <v>0.1</v>
      </c>
      <c r="AA17" s="688"/>
      <c r="AB17" s="688"/>
      <c r="AC17" s="688"/>
      <c r="AD17" s="689">
        <v>4812</v>
      </c>
      <c r="AE17" s="689"/>
      <c r="AF17" s="689"/>
      <c r="AG17" s="689"/>
      <c r="AH17" s="689"/>
      <c r="AI17" s="689"/>
      <c r="AJ17" s="689"/>
      <c r="AK17" s="689"/>
      <c r="AL17" s="690">
        <v>0.2</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130</v>
      </c>
      <c r="BH17" s="686"/>
      <c r="BI17" s="686"/>
      <c r="BJ17" s="686"/>
      <c r="BK17" s="686"/>
      <c r="BL17" s="686"/>
      <c r="BM17" s="686"/>
      <c r="BN17" s="687"/>
      <c r="BO17" s="688" t="s">
        <v>130</v>
      </c>
      <c r="BP17" s="688"/>
      <c r="BQ17" s="688"/>
      <c r="BR17" s="688"/>
      <c r="BS17" s="694" t="s">
        <v>130</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356401</v>
      </c>
      <c r="CS17" s="686"/>
      <c r="CT17" s="686"/>
      <c r="CU17" s="686"/>
      <c r="CV17" s="686"/>
      <c r="CW17" s="686"/>
      <c r="CX17" s="686"/>
      <c r="CY17" s="687"/>
      <c r="CZ17" s="688">
        <v>8.4</v>
      </c>
      <c r="DA17" s="688"/>
      <c r="DB17" s="688"/>
      <c r="DC17" s="688"/>
      <c r="DD17" s="694" t="s">
        <v>130</v>
      </c>
      <c r="DE17" s="686"/>
      <c r="DF17" s="686"/>
      <c r="DG17" s="686"/>
      <c r="DH17" s="686"/>
      <c r="DI17" s="686"/>
      <c r="DJ17" s="686"/>
      <c r="DK17" s="686"/>
      <c r="DL17" s="686"/>
      <c r="DM17" s="686"/>
      <c r="DN17" s="686"/>
      <c r="DO17" s="686"/>
      <c r="DP17" s="687"/>
      <c r="DQ17" s="694">
        <v>335561</v>
      </c>
      <c r="DR17" s="686"/>
      <c r="DS17" s="686"/>
      <c r="DT17" s="686"/>
      <c r="DU17" s="686"/>
      <c r="DV17" s="686"/>
      <c r="DW17" s="686"/>
      <c r="DX17" s="686"/>
      <c r="DY17" s="686"/>
      <c r="DZ17" s="686"/>
      <c r="EA17" s="686"/>
      <c r="EB17" s="686"/>
      <c r="EC17" s="695"/>
    </row>
    <row r="18" spans="2:133" ht="11.25" customHeight="1" x14ac:dyDescent="0.15">
      <c r="B18" s="682" t="s">
        <v>266</v>
      </c>
      <c r="C18" s="683"/>
      <c r="D18" s="683"/>
      <c r="E18" s="683"/>
      <c r="F18" s="683"/>
      <c r="G18" s="683"/>
      <c r="H18" s="683"/>
      <c r="I18" s="683"/>
      <c r="J18" s="683"/>
      <c r="K18" s="683"/>
      <c r="L18" s="683"/>
      <c r="M18" s="683"/>
      <c r="N18" s="683"/>
      <c r="O18" s="683"/>
      <c r="P18" s="683"/>
      <c r="Q18" s="684"/>
      <c r="R18" s="685">
        <v>6013</v>
      </c>
      <c r="S18" s="686"/>
      <c r="T18" s="686"/>
      <c r="U18" s="686"/>
      <c r="V18" s="686"/>
      <c r="W18" s="686"/>
      <c r="X18" s="686"/>
      <c r="Y18" s="687"/>
      <c r="Z18" s="688">
        <v>0.1</v>
      </c>
      <c r="AA18" s="688"/>
      <c r="AB18" s="688"/>
      <c r="AC18" s="688"/>
      <c r="AD18" s="689">
        <v>6013</v>
      </c>
      <c r="AE18" s="689"/>
      <c r="AF18" s="689"/>
      <c r="AG18" s="689"/>
      <c r="AH18" s="689"/>
      <c r="AI18" s="689"/>
      <c r="AJ18" s="689"/>
      <c r="AK18" s="689"/>
      <c r="AL18" s="690">
        <v>0.3</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130</v>
      </c>
      <c r="BH18" s="686"/>
      <c r="BI18" s="686"/>
      <c r="BJ18" s="686"/>
      <c r="BK18" s="686"/>
      <c r="BL18" s="686"/>
      <c r="BM18" s="686"/>
      <c r="BN18" s="687"/>
      <c r="BO18" s="688" t="s">
        <v>130</v>
      </c>
      <c r="BP18" s="688"/>
      <c r="BQ18" s="688"/>
      <c r="BR18" s="688"/>
      <c r="BS18" s="694" t="s">
        <v>130</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t="s">
        <v>130</v>
      </c>
      <c r="CS18" s="686"/>
      <c r="CT18" s="686"/>
      <c r="CU18" s="686"/>
      <c r="CV18" s="686"/>
      <c r="CW18" s="686"/>
      <c r="CX18" s="686"/>
      <c r="CY18" s="687"/>
      <c r="CZ18" s="688" t="s">
        <v>130</v>
      </c>
      <c r="DA18" s="688"/>
      <c r="DB18" s="688"/>
      <c r="DC18" s="688"/>
      <c r="DD18" s="694" t="s">
        <v>130</v>
      </c>
      <c r="DE18" s="686"/>
      <c r="DF18" s="686"/>
      <c r="DG18" s="686"/>
      <c r="DH18" s="686"/>
      <c r="DI18" s="686"/>
      <c r="DJ18" s="686"/>
      <c r="DK18" s="686"/>
      <c r="DL18" s="686"/>
      <c r="DM18" s="686"/>
      <c r="DN18" s="686"/>
      <c r="DO18" s="686"/>
      <c r="DP18" s="687"/>
      <c r="DQ18" s="694" t="s">
        <v>130</v>
      </c>
      <c r="DR18" s="686"/>
      <c r="DS18" s="686"/>
      <c r="DT18" s="686"/>
      <c r="DU18" s="686"/>
      <c r="DV18" s="686"/>
      <c r="DW18" s="686"/>
      <c r="DX18" s="686"/>
      <c r="DY18" s="686"/>
      <c r="DZ18" s="686"/>
      <c r="EA18" s="686"/>
      <c r="EB18" s="686"/>
      <c r="EC18" s="695"/>
    </row>
    <row r="19" spans="2:133" ht="11.25" customHeight="1" x14ac:dyDescent="0.15">
      <c r="B19" s="682" t="s">
        <v>269</v>
      </c>
      <c r="C19" s="683"/>
      <c r="D19" s="683"/>
      <c r="E19" s="683"/>
      <c r="F19" s="683"/>
      <c r="G19" s="683"/>
      <c r="H19" s="683"/>
      <c r="I19" s="683"/>
      <c r="J19" s="683"/>
      <c r="K19" s="683"/>
      <c r="L19" s="683"/>
      <c r="M19" s="683"/>
      <c r="N19" s="683"/>
      <c r="O19" s="683"/>
      <c r="P19" s="683"/>
      <c r="Q19" s="684"/>
      <c r="R19" s="685">
        <v>4292</v>
      </c>
      <c r="S19" s="686"/>
      <c r="T19" s="686"/>
      <c r="U19" s="686"/>
      <c r="V19" s="686"/>
      <c r="W19" s="686"/>
      <c r="X19" s="686"/>
      <c r="Y19" s="687"/>
      <c r="Z19" s="688">
        <v>0.1</v>
      </c>
      <c r="AA19" s="688"/>
      <c r="AB19" s="688"/>
      <c r="AC19" s="688"/>
      <c r="AD19" s="689">
        <v>4292</v>
      </c>
      <c r="AE19" s="689"/>
      <c r="AF19" s="689"/>
      <c r="AG19" s="689"/>
      <c r="AH19" s="689"/>
      <c r="AI19" s="689"/>
      <c r="AJ19" s="689"/>
      <c r="AK19" s="689"/>
      <c r="AL19" s="690">
        <v>0.2</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t="s">
        <v>130</v>
      </c>
      <c r="BH19" s="686"/>
      <c r="BI19" s="686"/>
      <c r="BJ19" s="686"/>
      <c r="BK19" s="686"/>
      <c r="BL19" s="686"/>
      <c r="BM19" s="686"/>
      <c r="BN19" s="687"/>
      <c r="BO19" s="688" t="s">
        <v>130</v>
      </c>
      <c r="BP19" s="688"/>
      <c r="BQ19" s="688"/>
      <c r="BR19" s="688"/>
      <c r="BS19" s="694" t="s">
        <v>130</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130</v>
      </c>
      <c r="CS19" s="686"/>
      <c r="CT19" s="686"/>
      <c r="CU19" s="686"/>
      <c r="CV19" s="686"/>
      <c r="CW19" s="686"/>
      <c r="CX19" s="686"/>
      <c r="CY19" s="687"/>
      <c r="CZ19" s="688" t="s">
        <v>130</v>
      </c>
      <c r="DA19" s="688"/>
      <c r="DB19" s="688"/>
      <c r="DC19" s="688"/>
      <c r="DD19" s="694" t="s">
        <v>130</v>
      </c>
      <c r="DE19" s="686"/>
      <c r="DF19" s="686"/>
      <c r="DG19" s="686"/>
      <c r="DH19" s="686"/>
      <c r="DI19" s="686"/>
      <c r="DJ19" s="686"/>
      <c r="DK19" s="686"/>
      <c r="DL19" s="686"/>
      <c r="DM19" s="686"/>
      <c r="DN19" s="686"/>
      <c r="DO19" s="686"/>
      <c r="DP19" s="687"/>
      <c r="DQ19" s="694" t="s">
        <v>130</v>
      </c>
      <c r="DR19" s="686"/>
      <c r="DS19" s="686"/>
      <c r="DT19" s="686"/>
      <c r="DU19" s="686"/>
      <c r="DV19" s="686"/>
      <c r="DW19" s="686"/>
      <c r="DX19" s="686"/>
      <c r="DY19" s="686"/>
      <c r="DZ19" s="686"/>
      <c r="EA19" s="686"/>
      <c r="EB19" s="686"/>
      <c r="EC19" s="695"/>
    </row>
    <row r="20" spans="2:133" ht="11.25" customHeight="1" x14ac:dyDescent="0.15">
      <c r="B20" s="682" t="s">
        <v>272</v>
      </c>
      <c r="C20" s="683"/>
      <c r="D20" s="683"/>
      <c r="E20" s="683"/>
      <c r="F20" s="683"/>
      <c r="G20" s="683"/>
      <c r="H20" s="683"/>
      <c r="I20" s="683"/>
      <c r="J20" s="683"/>
      <c r="K20" s="683"/>
      <c r="L20" s="683"/>
      <c r="M20" s="683"/>
      <c r="N20" s="683"/>
      <c r="O20" s="683"/>
      <c r="P20" s="683"/>
      <c r="Q20" s="684"/>
      <c r="R20" s="685">
        <v>1239</v>
      </c>
      <c r="S20" s="686"/>
      <c r="T20" s="686"/>
      <c r="U20" s="686"/>
      <c r="V20" s="686"/>
      <c r="W20" s="686"/>
      <c r="X20" s="686"/>
      <c r="Y20" s="687"/>
      <c r="Z20" s="688">
        <v>0</v>
      </c>
      <c r="AA20" s="688"/>
      <c r="AB20" s="688"/>
      <c r="AC20" s="688"/>
      <c r="AD20" s="689">
        <v>1239</v>
      </c>
      <c r="AE20" s="689"/>
      <c r="AF20" s="689"/>
      <c r="AG20" s="689"/>
      <c r="AH20" s="689"/>
      <c r="AI20" s="689"/>
      <c r="AJ20" s="689"/>
      <c r="AK20" s="689"/>
      <c r="AL20" s="690">
        <v>0.1</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t="s">
        <v>130</v>
      </c>
      <c r="BH20" s="686"/>
      <c r="BI20" s="686"/>
      <c r="BJ20" s="686"/>
      <c r="BK20" s="686"/>
      <c r="BL20" s="686"/>
      <c r="BM20" s="686"/>
      <c r="BN20" s="687"/>
      <c r="BO20" s="688" t="s">
        <v>130</v>
      </c>
      <c r="BP20" s="688"/>
      <c r="BQ20" s="688"/>
      <c r="BR20" s="688"/>
      <c r="BS20" s="694" t="s">
        <v>130</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4229708</v>
      </c>
      <c r="CS20" s="686"/>
      <c r="CT20" s="686"/>
      <c r="CU20" s="686"/>
      <c r="CV20" s="686"/>
      <c r="CW20" s="686"/>
      <c r="CX20" s="686"/>
      <c r="CY20" s="687"/>
      <c r="CZ20" s="688">
        <v>100</v>
      </c>
      <c r="DA20" s="688"/>
      <c r="DB20" s="688"/>
      <c r="DC20" s="688"/>
      <c r="DD20" s="694">
        <v>265933</v>
      </c>
      <c r="DE20" s="686"/>
      <c r="DF20" s="686"/>
      <c r="DG20" s="686"/>
      <c r="DH20" s="686"/>
      <c r="DI20" s="686"/>
      <c r="DJ20" s="686"/>
      <c r="DK20" s="686"/>
      <c r="DL20" s="686"/>
      <c r="DM20" s="686"/>
      <c r="DN20" s="686"/>
      <c r="DO20" s="686"/>
      <c r="DP20" s="687"/>
      <c r="DQ20" s="694">
        <v>2799423</v>
      </c>
      <c r="DR20" s="686"/>
      <c r="DS20" s="686"/>
      <c r="DT20" s="686"/>
      <c r="DU20" s="686"/>
      <c r="DV20" s="686"/>
      <c r="DW20" s="686"/>
      <c r="DX20" s="686"/>
      <c r="DY20" s="686"/>
      <c r="DZ20" s="686"/>
      <c r="EA20" s="686"/>
      <c r="EB20" s="686"/>
      <c r="EC20" s="695"/>
    </row>
    <row r="21" spans="2:133" ht="11.25" customHeight="1" x14ac:dyDescent="0.15">
      <c r="B21" s="682" t="s">
        <v>275</v>
      </c>
      <c r="C21" s="683"/>
      <c r="D21" s="683"/>
      <c r="E21" s="683"/>
      <c r="F21" s="683"/>
      <c r="G21" s="683"/>
      <c r="H21" s="683"/>
      <c r="I21" s="683"/>
      <c r="J21" s="683"/>
      <c r="K21" s="683"/>
      <c r="L21" s="683"/>
      <c r="M21" s="683"/>
      <c r="N21" s="683"/>
      <c r="O21" s="683"/>
      <c r="P21" s="683"/>
      <c r="Q21" s="684"/>
      <c r="R21" s="685">
        <v>482</v>
      </c>
      <c r="S21" s="686"/>
      <c r="T21" s="686"/>
      <c r="U21" s="686"/>
      <c r="V21" s="686"/>
      <c r="W21" s="686"/>
      <c r="X21" s="686"/>
      <c r="Y21" s="687"/>
      <c r="Z21" s="688">
        <v>0</v>
      </c>
      <c r="AA21" s="688"/>
      <c r="AB21" s="688"/>
      <c r="AC21" s="688"/>
      <c r="AD21" s="689">
        <v>482</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t="s">
        <v>130</v>
      </c>
      <c r="BH21" s="686"/>
      <c r="BI21" s="686"/>
      <c r="BJ21" s="686"/>
      <c r="BK21" s="686"/>
      <c r="BL21" s="686"/>
      <c r="BM21" s="686"/>
      <c r="BN21" s="687"/>
      <c r="BO21" s="688" t="s">
        <v>130</v>
      </c>
      <c r="BP21" s="688"/>
      <c r="BQ21" s="688"/>
      <c r="BR21" s="688"/>
      <c r="BS21" s="694" t="s">
        <v>130</v>
      </c>
      <c r="BT21" s="686"/>
      <c r="BU21" s="686"/>
      <c r="BV21" s="686"/>
      <c r="BW21" s="686"/>
      <c r="BX21" s="686"/>
      <c r="BY21" s="686"/>
      <c r="BZ21" s="686"/>
      <c r="CA21" s="686"/>
      <c r="CB21" s="695"/>
      <c r="CD21" s="712"/>
      <c r="CE21" s="713"/>
      <c r="CF21" s="713"/>
      <c r="CG21" s="713"/>
      <c r="CH21" s="713"/>
      <c r="CI21" s="713"/>
      <c r="CJ21" s="713"/>
      <c r="CK21" s="713"/>
      <c r="CL21" s="713"/>
      <c r="CM21" s="713"/>
      <c r="CN21" s="713"/>
      <c r="CO21" s="713"/>
      <c r="CP21" s="713"/>
      <c r="CQ21" s="714"/>
      <c r="CR21" s="715"/>
      <c r="CS21" s="708"/>
      <c r="CT21" s="708"/>
      <c r="CU21" s="708"/>
      <c r="CV21" s="708"/>
      <c r="CW21" s="708"/>
      <c r="CX21" s="708"/>
      <c r="CY21" s="716"/>
      <c r="CZ21" s="717"/>
      <c r="DA21" s="717"/>
      <c r="DB21" s="717"/>
      <c r="DC21" s="717"/>
      <c r="DD21" s="707"/>
      <c r="DE21" s="708"/>
      <c r="DF21" s="708"/>
      <c r="DG21" s="708"/>
      <c r="DH21" s="708"/>
      <c r="DI21" s="708"/>
      <c r="DJ21" s="708"/>
      <c r="DK21" s="708"/>
      <c r="DL21" s="708"/>
      <c r="DM21" s="708"/>
      <c r="DN21" s="708"/>
      <c r="DO21" s="708"/>
      <c r="DP21" s="716"/>
      <c r="DQ21" s="707"/>
      <c r="DR21" s="708"/>
      <c r="DS21" s="708"/>
      <c r="DT21" s="708"/>
      <c r="DU21" s="708"/>
      <c r="DV21" s="708"/>
      <c r="DW21" s="708"/>
      <c r="DX21" s="708"/>
      <c r="DY21" s="708"/>
      <c r="DZ21" s="708"/>
      <c r="EA21" s="708"/>
      <c r="EB21" s="708"/>
      <c r="EC21" s="709"/>
    </row>
    <row r="22" spans="2:133" ht="11.25" customHeight="1" x14ac:dyDescent="0.15">
      <c r="B22" s="682" t="s">
        <v>277</v>
      </c>
      <c r="C22" s="683"/>
      <c r="D22" s="683"/>
      <c r="E22" s="683"/>
      <c r="F22" s="683"/>
      <c r="G22" s="683"/>
      <c r="H22" s="683"/>
      <c r="I22" s="683"/>
      <c r="J22" s="683"/>
      <c r="K22" s="683"/>
      <c r="L22" s="683"/>
      <c r="M22" s="683"/>
      <c r="N22" s="683"/>
      <c r="O22" s="683"/>
      <c r="P22" s="683"/>
      <c r="Q22" s="684"/>
      <c r="R22" s="685">
        <v>1512082</v>
      </c>
      <c r="S22" s="686"/>
      <c r="T22" s="686"/>
      <c r="U22" s="686"/>
      <c r="V22" s="686"/>
      <c r="W22" s="686"/>
      <c r="X22" s="686"/>
      <c r="Y22" s="687"/>
      <c r="Z22" s="688">
        <v>34.5</v>
      </c>
      <c r="AA22" s="688"/>
      <c r="AB22" s="688"/>
      <c r="AC22" s="688"/>
      <c r="AD22" s="689">
        <v>1318953</v>
      </c>
      <c r="AE22" s="689"/>
      <c r="AF22" s="689"/>
      <c r="AG22" s="689"/>
      <c r="AH22" s="689"/>
      <c r="AI22" s="689"/>
      <c r="AJ22" s="689"/>
      <c r="AK22" s="689"/>
      <c r="AL22" s="690">
        <v>57</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t="s">
        <v>130</v>
      </c>
      <c r="BH22" s="686"/>
      <c r="BI22" s="686"/>
      <c r="BJ22" s="686"/>
      <c r="BK22" s="686"/>
      <c r="BL22" s="686"/>
      <c r="BM22" s="686"/>
      <c r="BN22" s="687"/>
      <c r="BO22" s="688" t="s">
        <v>130</v>
      </c>
      <c r="BP22" s="688"/>
      <c r="BQ22" s="688"/>
      <c r="BR22" s="688"/>
      <c r="BS22" s="694" t="s">
        <v>130</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280</v>
      </c>
      <c r="C23" s="683"/>
      <c r="D23" s="683"/>
      <c r="E23" s="683"/>
      <c r="F23" s="683"/>
      <c r="G23" s="683"/>
      <c r="H23" s="683"/>
      <c r="I23" s="683"/>
      <c r="J23" s="683"/>
      <c r="K23" s="683"/>
      <c r="L23" s="683"/>
      <c r="M23" s="683"/>
      <c r="N23" s="683"/>
      <c r="O23" s="683"/>
      <c r="P23" s="683"/>
      <c r="Q23" s="684"/>
      <c r="R23" s="685">
        <v>1318953</v>
      </c>
      <c r="S23" s="686"/>
      <c r="T23" s="686"/>
      <c r="U23" s="686"/>
      <c r="V23" s="686"/>
      <c r="W23" s="686"/>
      <c r="X23" s="686"/>
      <c r="Y23" s="687"/>
      <c r="Z23" s="688">
        <v>30.1</v>
      </c>
      <c r="AA23" s="688"/>
      <c r="AB23" s="688"/>
      <c r="AC23" s="688"/>
      <c r="AD23" s="689">
        <v>1318953</v>
      </c>
      <c r="AE23" s="689"/>
      <c r="AF23" s="689"/>
      <c r="AG23" s="689"/>
      <c r="AH23" s="689"/>
      <c r="AI23" s="689"/>
      <c r="AJ23" s="689"/>
      <c r="AK23" s="689"/>
      <c r="AL23" s="690">
        <v>57</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t="s">
        <v>130</v>
      </c>
      <c r="BH23" s="686"/>
      <c r="BI23" s="686"/>
      <c r="BJ23" s="686"/>
      <c r="BK23" s="686"/>
      <c r="BL23" s="686"/>
      <c r="BM23" s="686"/>
      <c r="BN23" s="687"/>
      <c r="BO23" s="688" t="s">
        <v>130</v>
      </c>
      <c r="BP23" s="688"/>
      <c r="BQ23" s="688"/>
      <c r="BR23" s="688"/>
      <c r="BS23" s="694" t="s">
        <v>130</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8" t="s">
        <v>285</v>
      </c>
      <c r="DM23" s="719"/>
      <c r="DN23" s="719"/>
      <c r="DO23" s="719"/>
      <c r="DP23" s="719"/>
      <c r="DQ23" s="719"/>
      <c r="DR23" s="719"/>
      <c r="DS23" s="719"/>
      <c r="DT23" s="719"/>
      <c r="DU23" s="719"/>
      <c r="DV23" s="720"/>
      <c r="DW23" s="667" t="s">
        <v>286</v>
      </c>
      <c r="DX23" s="668"/>
      <c r="DY23" s="668"/>
      <c r="DZ23" s="668"/>
      <c r="EA23" s="668"/>
      <c r="EB23" s="668"/>
      <c r="EC23" s="669"/>
    </row>
    <row r="24" spans="2:133" ht="11.25" customHeight="1" x14ac:dyDescent="0.15">
      <c r="B24" s="682" t="s">
        <v>287</v>
      </c>
      <c r="C24" s="683"/>
      <c r="D24" s="683"/>
      <c r="E24" s="683"/>
      <c r="F24" s="683"/>
      <c r="G24" s="683"/>
      <c r="H24" s="683"/>
      <c r="I24" s="683"/>
      <c r="J24" s="683"/>
      <c r="K24" s="683"/>
      <c r="L24" s="683"/>
      <c r="M24" s="683"/>
      <c r="N24" s="683"/>
      <c r="O24" s="683"/>
      <c r="P24" s="683"/>
      <c r="Q24" s="684"/>
      <c r="R24" s="685">
        <v>193129</v>
      </c>
      <c r="S24" s="686"/>
      <c r="T24" s="686"/>
      <c r="U24" s="686"/>
      <c r="V24" s="686"/>
      <c r="W24" s="686"/>
      <c r="X24" s="686"/>
      <c r="Y24" s="687"/>
      <c r="Z24" s="688">
        <v>4.4000000000000004</v>
      </c>
      <c r="AA24" s="688"/>
      <c r="AB24" s="688"/>
      <c r="AC24" s="688"/>
      <c r="AD24" s="689" t="s">
        <v>130</v>
      </c>
      <c r="AE24" s="689"/>
      <c r="AF24" s="689"/>
      <c r="AG24" s="689"/>
      <c r="AH24" s="689"/>
      <c r="AI24" s="689"/>
      <c r="AJ24" s="689"/>
      <c r="AK24" s="689"/>
      <c r="AL24" s="690" t="s">
        <v>130</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130</v>
      </c>
      <c r="BH24" s="686"/>
      <c r="BI24" s="686"/>
      <c r="BJ24" s="686"/>
      <c r="BK24" s="686"/>
      <c r="BL24" s="686"/>
      <c r="BM24" s="686"/>
      <c r="BN24" s="687"/>
      <c r="BO24" s="688" t="s">
        <v>130</v>
      </c>
      <c r="BP24" s="688"/>
      <c r="BQ24" s="688"/>
      <c r="BR24" s="688"/>
      <c r="BS24" s="694" t="s">
        <v>130</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1689204</v>
      </c>
      <c r="CS24" s="675"/>
      <c r="CT24" s="675"/>
      <c r="CU24" s="675"/>
      <c r="CV24" s="675"/>
      <c r="CW24" s="675"/>
      <c r="CX24" s="675"/>
      <c r="CY24" s="676"/>
      <c r="CZ24" s="679">
        <v>39.9</v>
      </c>
      <c r="DA24" s="680"/>
      <c r="DB24" s="680"/>
      <c r="DC24" s="699"/>
      <c r="DD24" s="721">
        <v>1357214</v>
      </c>
      <c r="DE24" s="675"/>
      <c r="DF24" s="675"/>
      <c r="DG24" s="675"/>
      <c r="DH24" s="675"/>
      <c r="DI24" s="675"/>
      <c r="DJ24" s="675"/>
      <c r="DK24" s="676"/>
      <c r="DL24" s="721">
        <v>1312516</v>
      </c>
      <c r="DM24" s="675"/>
      <c r="DN24" s="675"/>
      <c r="DO24" s="675"/>
      <c r="DP24" s="675"/>
      <c r="DQ24" s="675"/>
      <c r="DR24" s="675"/>
      <c r="DS24" s="675"/>
      <c r="DT24" s="675"/>
      <c r="DU24" s="675"/>
      <c r="DV24" s="676"/>
      <c r="DW24" s="679">
        <v>54.6</v>
      </c>
      <c r="DX24" s="680"/>
      <c r="DY24" s="680"/>
      <c r="DZ24" s="680"/>
      <c r="EA24" s="680"/>
      <c r="EB24" s="680"/>
      <c r="EC24" s="681"/>
    </row>
    <row r="25" spans="2:133" ht="11.25" customHeight="1" x14ac:dyDescent="0.15">
      <c r="B25" s="682" t="s">
        <v>290</v>
      </c>
      <c r="C25" s="683"/>
      <c r="D25" s="683"/>
      <c r="E25" s="683"/>
      <c r="F25" s="683"/>
      <c r="G25" s="683"/>
      <c r="H25" s="683"/>
      <c r="I25" s="683"/>
      <c r="J25" s="683"/>
      <c r="K25" s="683"/>
      <c r="L25" s="683"/>
      <c r="M25" s="683"/>
      <c r="N25" s="683"/>
      <c r="O25" s="683"/>
      <c r="P25" s="683"/>
      <c r="Q25" s="684"/>
      <c r="R25" s="685" t="s">
        <v>130</v>
      </c>
      <c r="S25" s="686"/>
      <c r="T25" s="686"/>
      <c r="U25" s="686"/>
      <c r="V25" s="686"/>
      <c r="W25" s="686"/>
      <c r="X25" s="686"/>
      <c r="Y25" s="687"/>
      <c r="Z25" s="688" t="s">
        <v>130</v>
      </c>
      <c r="AA25" s="688"/>
      <c r="AB25" s="688"/>
      <c r="AC25" s="688"/>
      <c r="AD25" s="689" t="s">
        <v>130</v>
      </c>
      <c r="AE25" s="689"/>
      <c r="AF25" s="689"/>
      <c r="AG25" s="689"/>
      <c r="AH25" s="689"/>
      <c r="AI25" s="689"/>
      <c r="AJ25" s="689"/>
      <c r="AK25" s="689"/>
      <c r="AL25" s="690" t="s">
        <v>130</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130</v>
      </c>
      <c r="BH25" s="686"/>
      <c r="BI25" s="686"/>
      <c r="BJ25" s="686"/>
      <c r="BK25" s="686"/>
      <c r="BL25" s="686"/>
      <c r="BM25" s="686"/>
      <c r="BN25" s="687"/>
      <c r="BO25" s="688" t="s">
        <v>130</v>
      </c>
      <c r="BP25" s="688"/>
      <c r="BQ25" s="688"/>
      <c r="BR25" s="688"/>
      <c r="BS25" s="694" t="s">
        <v>130</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955711</v>
      </c>
      <c r="CS25" s="710"/>
      <c r="CT25" s="710"/>
      <c r="CU25" s="710"/>
      <c r="CV25" s="710"/>
      <c r="CW25" s="710"/>
      <c r="CX25" s="710"/>
      <c r="CY25" s="711"/>
      <c r="CZ25" s="690">
        <v>22.6</v>
      </c>
      <c r="DA25" s="722"/>
      <c r="DB25" s="722"/>
      <c r="DC25" s="724"/>
      <c r="DD25" s="694">
        <v>898323</v>
      </c>
      <c r="DE25" s="710"/>
      <c r="DF25" s="710"/>
      <c r="DG25" s="710"/>
      <c r="DH25" s="710"/>
      <c r="DI25" s="710"/>
      <c r="DJ25" s="710"/>
      <c r="DK25" s="711"/>
      <c r="DL25" s="694">
        <v>874494</v>
      </c>
      <c r="DM25" s="710"/>
      <c r="DN25" s="710"/>
      <c r="DO25" s="710"/>
      <c r="DP25" s="710"/>
      <c r="DQ25" s="710"/>
      <c r="DR25" s="710"/>
      <c r="DS25" s="710"/>
      <c r="DT25" s="710"/>
      <c r="DU25" s="710"/>
      <c r="DV25" s="711"/>
      <c r="DW25" s="690">
        <v>36.299999999999997</v>
      </c>
      <c r="DX25" s="722"/>
      <c r="DY25" s="722"/>
      <c r="DZ25" s="722"/>
      <c r="EA25" s="722"/>
      <c r="EB25" s="722"/>
      <c r="EC25" s="723"/>
    </row>
    <row r="26" spans="2:133" ht="11.25" customHeight="1" x14ac:dyDescent="0.15">
      <c r="B26" s="682" t="s">
        <v>293</v>
      </c>
      <c r="C26" s="683"/>
      <c r="D26" s="683"/>
      <c r="E26" s="683"/>
      <c r="F26" s="683"/>
      <c r="G26" s="683"/>
      <c r="H26" s="683"/>
      <c r="I26" s="683"/>
      <c r="J26" s="683"/>
      <c r="K26" s="683"/>
      <c r="L26" s="683"/>
      <c r="M26" s="683"/>
      <c r="N26" s="683"/>
      <c r="O26" s="683"/>
      <c r="P26" s="683"/>
      <c r="Q26" s="684"/>
      <c r="R26" s="685">
        <v>2490116</v>
      </c>
      <c r="S26" s="686"/>
      <c r="T26" s="686"/>
      <c r="U26" s="686"/>
      <c r="V26" s="686"/>
      <c r="W26" s="686"/>
      <c r="X26" s="686"/>
      <c r="Y26" s="687"/>
      <c r="Z26" s="688">
        <v>56.8</v>
      </c>
      <c r="AA26" s="688"/>
      <c r="AB26" s="688"/>
      <c r="AC26" s="688"/>
      <c r="AD26" s="689">
        <v>2296987</v>
      </c>
      <c r="AE26" s="689"/>
      <c r="AF26" s="689"/>
      <c r="AG26" s="689"/>
      <c r="AH26" s="689"/>
      <c r="AI26" s="689"/>
      <c r="AJ26" s="689"/>
      <c r="AK26" s="689"/>
      <c r="AL26" s="690">
        <v>99.2</v>
      </c>
      <c r="AM26" s="691"/>
      <c r="AN26" s="691"/>
      <c r="AO26" s="692"/>
      <c r="AP26" s="704" t="s">
        <v>294</v>
      </c>
      <c r="AQ26" s="725"/>
      <c r="AR26" s="725"/>
      <c r="AS26" s="725"/>
      <c r="AT26" s="725"/>
      <c r="AU26" s="725"/>
      <c r="AV26" s="725"/>
      <c r="AW26" s="725"/>
      <c r="AX26" s="725"/>
      <c r="AY26" s="725"/>
      <c r="AZ26" s="725"/>
      <c r="BA26" s="725"/>
      <c r="BB26" s="725"/>
      <c r="BC26" s="725"/>
      <c r="BD26" s="725"/>
      <c r="BE26" s="725"/>
      <c r="BF26" s="706"/>
      <c r="BG26" s="685" t="s">
        <v>130</v>
      </c>
      <c r="BH26" s="686"/>
      <c r="BI26" s="686"/>
      <c r="BJ26" s="686"/>
      <c r="BK26" s="686"/>
      <c r="BL26" s="686"/>
      <c r="BM26" s="686"/>
      <c r="BN26" s="687"/>
      <c r="BO26" s="688" t="s">
        <v>130</v>
      </c>
      <c r="BP26" s="688"/>
      <c r="BQ26" s="688"/>
      <c r="BR26" s="688"/>
      <c r="BS26" s="694" t="s">
        <v>130</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564926</v>
      </c>
      <c r="CS26" s="686"/>
      <c r="CT26" s="686"/>
      <c r="CU26" s="686"/>
      <c r="CV26" s="686"/>
      <c r="CW26" s="686"/>
      <c r="CX26" s="686"/>
      <c r="CY26" s="687"/>
      <c r="CZ26" s="690">
        <v>13.4</v>
      </c>
      <c r="DA26" s="722"/>
      <c r="DB26" s="722"/>
      <c r="DC26" s="724"/>
      <c r="DD26" s="694">
        <v>523455</v>
      </c>
      <c r="DE26" s="686"/>
      <c r="DF26" s="686"/>
      <c r="DG26" s="686"/>
      <c r="DH26" s="686"/>
      <c r="DI26" s="686"/>
      <c r="DJ26" s="686"/>
      <c r="DK26" s="687"/>
      <c r="DL26" s="694" t="s">
        <v>130</v>
      </c>
      <c r="DM26" s="686"/>
      <c r="DN26" s="686"/>
      <c r="DO26" s="686"/>
      <c r="DP26" s="686"/>
      <c r="DQ26" s="686"/>
      <c r="DR26" s="686"/>
      <c r="DS26" s="686"/>
      <c r="DT26" s="686"/>
      <c r="DU26" s="686"/>
      <c r="DV26" s="687"/>
      <c r="DW26" s="690" t="s">
        <v>130</v>
      </c>
      <c r="DX26" s="722"/>
      <c r="DY26" s="722"/>
      <c r="DZ26" s="722"/>
      <c r="EA26" s="722"/>
      <c r="EB26" s="722"/>
      <c r="EC26" s="723"/>
    </row>
    <row r="27" spans="2:133" ht="11.25" customHeight="1" x14ac:dyDescent="0.15">
      <c r="B27" s="682" t="s">
        <v>296</v>
      </c>
      <c r="C27" s="683"/>
      <c r="D27" s="683"/>
      <c r="E27" s="683"/>
      <c r="F27" s="683"/>
      <c r="G27" s="683"/>
      <c r="H27" s="683"/>
      <c r="I27" s="683"/>
      <c r="J27" s="683"/>
      <c r="K27" s="683"/>
      <c r="L27" s="683"/>
      <c r="M27" s="683"/>
      <c r="N27" s="683"/>
      <c r="O27" s="683"/>
      <c r="P27" s="683"/>
      <c r="Q27" s="684"/>
      <c r="R27" s="685">
        <v>607</v>
      </c>
      <c r="S27" s="686"/>
      <c r="T27" s="686"/>
      <c r="U27" s="686"/>
      <c r="V27" s="686"/>
      <c r="W27" s="686"/>
      <c r="X27" s="686"/>
      <c r="Y27" s="687"/>
      <c r="Z27" s="688">
        <v>0</v>
      </c>
      <c r="AA27" s="688"/>
      <c r="AB27" s="688"/>
      <c r="AC27" s="688"/>
      <c r="AD27" s="689">
        <v>607</v>
      </c>
      <c r="AE27" s="689"/>
      <c r="AF27" s="689"/>
      <c r="AG27" s="689"/>
      <c r="AH27" s="689"/>
      <c r="AI27" s="689"/>
      <c r="AJ27" s="689"/>
      <c r="AK27" s="689"/>
      <c r="AL27" s="690">
        <v>0</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788989</v>
      </c>
      <c r="BH27" s="686"/>
      <c r="BI27" s="686"/>
      <c r="BJ27" s="686"/>
      <c r="BK27" s="686"/>
      <c r="BL27" s="686"/>
      <c r="BM27" s="686"/>
      <c r="BN27" s="687"/>
      <c r="BO27" s="688">
        <v>100</v>
      </c>
      <c r="BP27" s="688"/>
      <c r="BQ27" s="688"/>
      <c r="BR27" s="688"/>
      <c r="BS27" s="694" t="s">
        <v>130</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377092</v>
      </c>
      <c r="CS27" s="710"/>
      <c r="CT27" s="710"/>
      <c r="CU27" s="710"/>
      <c r="CV27" s="710"/>
      <c r="CW27" s="710"/>
      <c r="CX27" s="710"/>
      <c r="CY27" s="711"/>
      <c r="CZ27" s="690">
        <v>8.9</v>
      </c>
      <c r="DA27" s="722"/>
      <c r="DB27" s="722"/>
      <c r="DC27" s="724"/>
      <c r="DD27" s="694">
        <v>123330</v>
      </c>
      <c r="DE27" s="710"/>
      <c r="DF27" s="710"/>
      <c r="DG27" s="710"/>
      <c r="DH27" s="710"/>
      <c r="DI27" s="710"/>
      <c r="DJ27" s="710"/>
      <c r="DK27" s="711"/>
      <c r="DL27" s="694">
        <v>102461</v>
      </c>
      <c r="DM27" s="710"/>
      <c r="DN27" s="710"/>
      <c r="DO27" s="710"/>
      <c r="DP27" s="710"/>
      <c r="DQ27" s="710"/>
      <c r="DR27" s="710"/>
      <c r="DS27" s="710"/>
      <c r="DT27" s="710"/>
      <c r="DU27" s="710"/>
      <c r="DV27" s="711"/>
      <c r="DW27" s="690">
        <v>4.3</v>
      </c>
      <c r="DX27" s="722"/>
      <c r="DY27" s="722"/>
      <c r="DZ27" s="722"/>
      <c r="EA27" s="722"/>
      <c r="EB27" s="722"/>
      <c r="EC27" s="723"/>
    </row>
    <row r="28" spans="2:133" ht="11.25" customHeight="1" x14ac:dyDescent="0.15">
      <c r="B28" s="682" t="s">
        <v>299</v>
      </c>
      <c r="C28" s="683"/>
      <c r="D28" s="683"/>
      <c r="E28" s="683"/>
      <c r="F28" s="683"/>
      <c r="G28" s="683"/>
      <c r="H28" s="683"/>
      <c r="I28" s="683"/>
      <c r="J28" s="683"/>
      <c r="K28" s="683"/>
      <c r="L28" s="683"/>
      <c r="M28" s="683"/>
      <c r="N28" s="683"/>
      <c r="O28" s="683"/>
      <c r="P28" s="683"/>
      <c r="Q28" s="684"/>
      <c r="R28" s="685">
        <v>5083</v>
      </c>
      <c r="S28" s="686"/>
      <c r="T28" s="686"/>
      <c r="U28" s="686"/>
      <c r="V28" s="686"/>
      <c r="W28" s="686"/>
      <c r="X28" s="686"/>
      <c r="Y28" s="687"/>
      <c r="Z28" s="688">
        <v>0.1</v>
      </c>
      <c r="AA28" s="688"/>
      <c r="AB28" s="688"/>
      <c r="AC28" s="688"/>
      <c r="AD28" s="689" t="s">
        <v>130</v>
      </c>
      <c r="AE28" s="689"/>
      <c r="AF28" s="689"/>
      <c r="AG28" s="689"/>
      <c r="AH28" s="689"/>
      <c r="AI28" s="689"/>
      <c r="AJ28" s="689"/>
      <c r="AK28" s="689"/>
      <c r="AL28" s="690" t="s">
        <v>130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356401</v>
      </c>
      <c r="CS28" s="686"/>
      <c r="CT28" s="686"/>
      <c r="CU28" s="686"/>
      <c r="CV28" s="686"/>
      <c r="CW28" s="686"/>
      <c r="CX28" s="686"/>
      <c r="CY28" s="687"/>
      <c r="CZ28" s="690">
        <v>8.4</v>
      </c>
      <c r="DA28" s="722"/>
      <c r="DB28" s="722"/>
      <c r="DC28" s="724"/>
      <c r="DD28" s="694">
        <v>335561</v>
      </c>
      <c r="DE28" s="686"/>
      <c r="DF28" s="686"/>
      <c r="DG28" s="686"/>
      <c r="DH28" s="686"/>
      <c r="DI28" s="686"/>
      <c r="DJ28" s="686"/>
      <c r="DK28" s="687"/>
      <c r="DL28" s="694">
        <v>335561</v>
      </c>
      <c r="DM28" s="686"/>
      <c r="DN28" s="686"/>
      <c r="DO28" s="686"/>
      <c r="DP28" s="686"/>
      <c r="DQ28" s="686"/>
      <c r="DR28" s="686"/>
      <c r="DS28" s="686"/>
      <c r="DT28" s="686"/>
      <c r="DU28" s="686"/>
      <c r="DV28" s="687"/>
      <c r="DW28" s="690">
        <v>13.9</v>
      </c>
      <c r="DX28" s="722"/>
      <c r="DY28" s="722"/>
      <c r="DZ28" s="722"/>
      <c r="EA28" s="722"/>
      <c r="EB28" s="722"/>
      <c r="EC28" s="723"/>
    </row>
    <row r="29" spans="2:133" ht="11.25" customHeight="1" x14ac:dyDescent="0.15">
      <c r="B29" s="682" t="s">
        <v>301</v>
      </c>
      <c r="C29" s="683"/>
      <c r="D29" s="683"/>
      <c r="E29" s="683"/>
      <c r="F29" s="683"/>
      <c r="G29" s="683"/>
      <c r="H29" s="683"/>
      <c r="I29" s="683"/>
      <c r="J29" s="683"/>
      <c r="K29" s="683"/>
      <c r="L29" s="683"/>
      <c r="M29" s="683"/>
      <c r="N29" s="683"/>
      <c r="O29" s="683"/>
      <c r="P29" s="683"/>
      <c r="Q29" s="684"/>
      <c r="R29" s="685">
        <v>75949</v>
      </c>
      <c r="S29" s="686"/>
      <c r="T29" s="686"/>
      <c r="U29" s="686"/>
      <c r="V29" s="686"/>
      <c r="W29" s="686"/>
      <c r="X29" s="686"/>
      <c r="Y29" s="687"/>
      <c r="Z29" s="688">
        <v>1.7</v>
      </c>
      <c r="AA29" s="688"/>
      <c r="AB29" s="688"/>
      <c r="AC29" s="688"/>
      <c r="AD29" s="689">
        <v>12229</v>
      </c>
      <c r="AE29" s="689"/>
      <c r="AF29" s="689"/>
      <c r="AG29" s="689"/>
      <c r="AH29" s="689"/>
      <c r="AI29" s="689"/>
      <c r="AJ29" s="689"/>
      <c r="AK29" s="689"/>
      <c r="AL29" s="690">
        <v>0.5</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302</v>
      </c>
      <c r="CE29" s="732"/>
      <c r="CF29" s="700" t="s">
        <v>70</v>
      </c>
      <c r="CG29" s="701"/>
      <c r="CH29" s="701"/>
      <c r="CI29" s="701"/>
      <c r="CJ29" s="701"/>
      <c r="CK29" s="701"/>
      <c r="CL29" s="701"/>
      <c r="CM29" s="701"/>
      <c r="CN29" s="701"/>
      <c r="CO29" s="701"/>
      <c r="CP29" s="701"/>
      <c r="CQ29" s="702"/>
      <c r="CR29" s="685">
        <v>356401</v>
      </c>
      <c r="CS29" s="710"/>
      <c r="CT29" s="710"/>
      <c r="CU29" s="710"/>
      <c r="CV29" s="710"/>
      <c r="CW29" s="710"/>
      <c r="CX29" s="710"/>
      <c r="CY29" s="711"/>
      <c r="CZ29" s="690">
        <v>8.4</v>
      </c>
      <c r="DA29" s="722"/>
      <c r="DB29" s="722"/>
      <c r="DC29" s="724"/>
      <c r="DD29" s="694">
        <v>335561</v>
      </c>
      <c r="DE29" s="710"/>
      <c r="DF29" s="710"/>
      <c r="DG29" s="710"/>
      <c r="DH29" s="710"/>
      <c r="DI29" s="710"/>
      <c r="DJ29" s="710"/>
      <c r="DK29" s="711"/>
      <c r="DL29" s="694">
        <v>335561</v>
      </c>
      <c r="DM29" s="710"/>
      <c r="DN29" s="710"/>
      <c r="DO29" s="710"/>
      <c r="DP29" s="710"/>
      <c r="DQ29" s="710"/>
      <c r="DR29" s="710"/>
      <c r="DS29" s="710"/>
      <c r="DT29" s="710"/>
      <c r="DU29" s="710"/>
      <c r="DV29" s="711"/>
      <c r="DW29" s="690">
        <v>13.9</v>
      </c>
      <c r="DX29" s="722"/>
      <c r="DY29" s="722"/>
      <c r="DZ29" s="722"/>
      <c r="EA29" s="722"/>
      <c r="EB29" s="722"/>
      <c r="EC29" s="723"/>
    </row>
    <row r="30" spans="2:133" ht="11.25" customHeight="1" x14ac:dyDescent="0.15">
      <c r="B30" s="682" t="s">
        <v>303</v>
      </c>
      <c r="C30" s="683"/>
      <c r="D30" s="683"/>
      <c r="E30" s="683"/>
      <c r="F30" s="683"/>
      <c r="G30" s="683"/>
      <c r="H30" s="683"/>
      <c r="I30" s="683"/>
      <c r="J30" s="683"/>
      <c r="K30" s="683"/>
      <c r="L30" s="683"/>
      <c r="M30" s="683"/>
      <c r="N30" s="683"/>
      <c r="O30" s="683"/>
      <c r="P30" s="683"/>
      <c r="Q30" s="684"/>
      <c r="R30" s="685">
        <v>5627</v>
      </c>
      <c r="S30" s="686"/>
      <c r="T30" s="686"/>
      <c r="U30" s="686"/>
      <c r="V30" s="686"/>
      <c r="W30" s="686"/>
      <c r="X30" s="686"/>
      <c r="Y30" s="687"/>
      <c r="Z30" s="688">
        <v>0.1</v>
      </c>
      <c r="AA30" s="688"/>
      <c r="AB30" s="688"/>
      <c r="AC30" s="688"/>
      <c r="AD30" s="689" t="s">
        <v>130</v>
      </c>
      <c r="AE30" s="689"/>
      <c r="AF30" s="689"/>
      <c r="AG30" s="689"/>
      <c r="AH30" s="689"/>
      <c r="AI30" s="689"/>
      <c r="AJ30" s="689"/>
      <c r="AK30" s="689"/>
      <c r="AL30" s="690" t="s">
        <v>130</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304</v>
      </c>
      <c r="BH30" s="729"/>
      <c r="BI30" s="729"/>
      <c r="BJ30" s="729"/>
      <c r="BK30" s="729"/>
      <c r="BL30" s="729"/>
      <c r="BM30" s="729"/>
      <c r="BN30" s="729"/>
      <c r="BO30" s="729"/>
      <c r="BP30" s="729"/>
      <c r="BQ30" s="730"/>
      <c r="BR30" s="664" t="s">
        <v>305</v>
      </c>
      <c r="BS30" s="729"/>
      <c r="BT30" s="729"/>
      <c r="BU30" s="729"/>
      <c r="BV30" s="729"/>
      <c r="BW30" s="729"/>
      <c r="BX30" s="729"/>
      <c r="BY30" s="729"/>
      <c r="BZ30" s="729"/>
      <c r="CA30" s="729"/>
      <c r="CB30" s="730"/>
      <c r="CD30" s="733"/>
      <c r="CE30" s="734"/>
      <c r="CF30" s="700" t="s">
        <v>306</v>
      </c>
      <c r="CG30" s="701"/>
      <c r="CH30" s="701"/>
      <c r="CI30" s="701"/>
      <c r="CJ30" s="701"/>
      <c r="CK30" s="701"/>
      <c r="CL30" s="701"/>
      <c r="CM30" s="701"/>
      <c r="CN30" s="701"/>
      <c r="CO30" s="701"/>
      <c r="CP30" s="701"/>
      <c r="CQ30" s="702"/>
      <c r="CR30" s="685">
        <v>338353</v>
      </c>
      <c r="CS30" s="686"/>
      <c r="CT30" s="686"/>
      <c r="CU30" s="686"/>
      <c r="CV30" s="686"/>
      <c r="CW30" s="686"/>
      <c r="CX30" s="686"/>
      <c r="CY30" s="687"/>
      <c r="CZ30" s="690">
        <v>8</v>
      </c>
      <c r="DA30" s="722"/>
      <c r="DB30" s="722"/>
      <c r="DC30" s="724"/>
      <c r="DD30" s="694">
        <v>322372</v>
      </c>
      <c r="DE30" s="686"/>
      <c r="DF30" s="686"/>
      <c r="DG30" s="686"/>
      <c r="DH30" s="686"/>
      <c r="DI30" s="686"/>
      <c r="DJ30" s="686"/>
      <c r="DK30" s="687"/>
      <c r="DL30" s="694">
        <v>322372</v>
      </c>
      <c r="DM30" s="686"/>
      <c r="DN30" s="686"/>
      <c r="DO30" s="686"/>
      <c r="DP30" s="686"/>
      <c r="DQ30" s="686"/>
      <c r="DR30" s="686"/>
      <c r="DS30" s="686"/>
      <c r="DT30" s="686"/>
      <c r="DU30" s="686"/>
      <c r="DV30" s="687"/>
      <c r="DW30" s="690">
        <v>13.4</v>
      </c>
      <c r="DX30" s="722"/>
      <c r="DY30" s="722"/>
      <c r="DZ30" s="722"/>
      <c r="EA30" s="722"/>
      <c r="EB30" s="722"/>
      <c r="EC30" s="723"/>
    </row>
    <row r="31" spans="2:133" ht="11.25" customHeight="1" x14ac:dyDescent="0.15">
      <c r="B31" s="682" t="s">
        <v>307</v>
      </c>
      <c r="C31" s="683"/>
      <c r="D31" s="683"/>
      <c r="E31" s="683"/>
      <c r="F31" s="683"/>
      <c r="G31" s="683"/>
      <c r="H31" s="683"/>
      <c r="I31" s="683"/>
      <c r="J31" s="683"/>
      <c r="K31" s="683"/>
      <c r="L31" s="683"/>
      <c r="M31" s="683"/>
      <c r="N31" s="683"/>
      <c r="O31" s="683"/>
      <c r="P31" s="683"/>
      <c r="Q31" s="684"/>
      <c r="R31" s="685">
        <v>1215380</v>
      </c>
      <c r="S31" s="686"/>
      <c r="T31" s="686"/>
      <c r="U31" s="686"/>
      <c r="V31" s="686"/>
      <c r="W31" s="686"/>
      <c r="X31" s="686"/>
      <c r="Y31" s="687"/>
      <c r="Z31" s="688">
        <v>27.7</v>
      </c>
      <c r="AA31" s="688"/>
      <c r="AB31" s="688"/>
      <c r="AC31" s="688"/>
      <c r="AD31" s="689" t="s">
        <v>130</v>
      </c>
      <c r="AE31" s="689"/>
      <c r="AF31" s="689"/>
      <c r="AG31" s="689"/>
      <c r="AH31" s="689"/>
      <c r="AI31" s="689"/>
      <c r="AJ31" s="689"/>
      <c r="AK31" s="689"/>
      <c r="AL31" s="690" t="s">
        <v>130</v>
      </c>
      <c r="AM31" s="691"/>
      <c r="AN31" s="691"/>
      <c r="AO31" s="692"/>
      <c r="AP31" s="742" t="s">
        <v>308</v>
      </c>
      <c r="AQ31" s="743"/>
      <c r="AR31" s="743"/>
      <c r="AS31" s="743"/>
      <c r="AT31" s="748" t="s">
        <v>309</v>
      </c>
      <c r="AU31" s="231"/>
      <c r="AV31" s="231"/>
      <c r="AW31" s="231"/>
      <c r="AX31" s="671" t="s">
        <v>186</v>
      </c>
      <c r="AY31" s="672"/>
      <c r="AZ31" s="672"/>
      <c r="BA31" s="672"/>
      <c r="BB31" s="672"/>
      <c r="BC31" s="672"/>
      <c r="BD31" s="672"/>
      <c r="BE31" s="672"/>
      <c r="BF31" s="673"/>
      <c r="BG31" s="741">
        <v>98.6</v>
      </c>
      <c r="BH31" s="737"/>
      <c r="BI31" s="737"/>
      <c r="BJ31" s="737"/>
      <c r="BK31" s="737"/>
      <c r="BL31" s="737"/>
      <c r="BM31" s="680">
        <v>96.8</v>
      </c>
      <c r="BN31" s="737"/>
      <c r="BO31" s="737"/>
      <c r="BP31" s="737"/>
      <c r="BQ31" s="738"/>
      <c r="BR31" s="741">
        <v>99</v>
      </c>
      <c r="BS31" s="737"/>
      <c r="BT31" s="737"/>
      <c r="BU31" s="737"/>
      <c r="BV31" s="737"/>
      <c r="BW31" s="737"/>
      <c r="BX31" s="680">
        <v>97</v>
      </c>
      <c r="BY31" s="737"/>
      <c r="BZ31" s="737"/>
      <c r="CA31" s="737"/>
      <c r="CB31" s="738"/>
      <c r="CD31" s="733"/>
      <c r="CE31" s="734"/>
      <c r="CF31" s="700" t="s">
        <v>310</v>
      </c>
      <c r="CG31" s="701"/>
      <c r="CH31" s="701"/>
      <c r="CI31" s="701"/>
      <c r="CJ31" s="701"/>
      <c r="CK31" s="701"/>
      <c r="CL31" s="701"/>
      <c r="CM31" s="701"/>
      <c r="CN31" s="701"/>
      <c r="CO31" s="701"/>
      <c r="CP31" s="701"/>
      <c r="CQ31" s="702"/>
      <c r="CR31" s="685">
        <v>18048</v>
      </c>
      <c r="CS31" s="710"/>
      <c r="CT31" s="710"/>
      <c r="CU31" s="710"/>
      <c r="CV31" s="710"/>
      <c r="CW31" s="710"/>
      <c r="CX31" s="710"/>
      <c r="CY31" s="711"/>
      <c r="CZ31" s="690">
        <v>0.4</v>
      </c>
      <c r="DA31" s="722"/>
      <c r="DB31" s="722"/>
      <c r="DC31" s="724"/>
      <c r="DD31" s="694">
        <v>13189</v>
      </c>
      <c r="DE31" s="710"/>
      <c r="DF31" s="710"/>
      <c r="DG31" s="710"/>
      <c r="DH31" s="710"/>
      <c r="DI31" s="710"/>
      <c r="DJ31" s="710"/>
      <c r="DK31" s="711"/>
      <c r="DL31" s="694">
        <v>13189</v>
      </c>
      <c r="DM31" s="710"/>
      <c r="DN31" s="710"/>
      <c r="DO31" s="710"/>
      <c r="DP31" s="710"/>
      <c r="DQ31" s="710"/>
      <c r="DR31" s="710"/>
      <c r="DS31" s="710"/>
      <c r="DT31" s="710"/>
      <c r="DU31" s="710"/>
      <c r="DV31" s="711"/>
      <c r="DW31" s="690">
        <v>0.5</v>
      </c>
      <c r="DX31" s="722"/>
      <c r="DY31" s="722"/>
      <c r="DZ31" s="722"/>
      <c r="EA31" s="722"/>
      <c r="EB31" s="722"/>
      <c r="EC31" s="723"/>
    </row>
    <row r="32" spans="2:133" ht="11.25" customHeight="1" x14ac:dyDescent="0.15">
      <c r="B32" s="752" t="s">
        <v>311</v>
      </c>
      <c r="C32" s="753"/>
      <c r="D32" s="753"/>
      <c r="E32" s="753"/>
      <c r="F32" s="753"/>
      <c r="G32" s="753"/>
      <c r="H32" s="753"/>
      <c r="I32" s="753"/>
      <c r="J32" s="753"/>
      <c r="K32" s="753"/>
      <c r="L32" s="753"/>
      <c r="M32" s="753"/>
      <c r="N32" s="753"/>
      <c r="O32" s="753"/>
      <c r="P32" s="753"/>
      <c r="Q32" s="754"/>
      <c r="R32" s="685" t="s">
        <v>130</v>
      </c>
      <c r="S32" s="686"/>
      <c r="T32" s="686"/>
      <c r="U32" s="686"/>
      <c r="V32" s="686"/>
      <c r="W32" s="686"/>
      <c r="X32" s="686"/>
      <c r="Y32" s="687"/>
      <c r="Z32" s="688" t="s">
        <v>130</v>
      </c>
      <c r="AA32" s="688"/>
      <c r="AB32" s="688"/>
      <c r="AC32" s="688"/>
      <c r="AD32" s="689" t="s">
        <v>130</v>
      </c>
      <c r="AE32" s="689"/>
      <c r="AF32" s="689"/>
      <c r="AG32" s="689"/>
      <c r="AH32" s="689"/>
      <c r="AI32" s="689"/>
      <c r="AJ32" s="689"/>
      <c r="AK32" s="689"/>
      <c r="AL32" s="690" t="s">
        <v>130</v>
      </c>
      <c r="AM32" s="691"/>
      <c r="AN32" s="691"/>
      <c r="AO32" s="692"/>
      <c r="AP32" s="744"/>
      <c r="AQ32" s="745"/>
      <c r="AR32" s="745"/>
      <c r="AS32" s="745"/>
      <c r="AT32" s="749"/>
      <c r="AU32" s="230" t="s">
        <v>312</v>
      </c>
      <c r="AV32" s="230"/>
      <c r="AW32" s="230"/>
      <c r="AX32" s="682" t="s">
        <v>313</v>
      </c>
      <c r="AY32" s="683"/>
      <c r="AZ32" s="683"/>
      <c r="BA32" s="683"/>
      <c r="BB32" s="683"/>
      <c r="BC32" s="683"/>
      <c r="BD32" s="683"/>
      <c r="BE32" s="683"/>
      <c r="BF32" s="684"/>
      <c r="BG32" s="751">
        <v>98.8</v>
      </c>
      <c r="BH32" s="710"/>
      <c r="BI32" s="710"/>
      <c r="BJ32" s="710"/>
      <c r="BK32" s="710"/>
      <c r="BL32" s="710"/>
      <c r="BM32" s="691">
        <v>96.2</v>
      </c>
      <c r="BN32" s="739"/>
      <c r="BO32" s="739"/>
      <c r="BP32" s="739"/>
      <c r="BQ32" s="740"/>
      <c r="BR32" s="751">
        <v>98.7</v>
      </c>
      <c r="BS32" s="710"/>
      <c r="BT32" s="710"/>
      <c r="BU32" s="710"/>
      <c r="BV32" s="710"/>
      <c r="BW32" s="710"/>
      <c r="BX32" s="691">
        <v>96</v>
      </c>
      <c r="BY32" s="739"/>
      <c r="BZ32" s="739"/>
      <c r="CA32" s="739"/>
      <c r="CB32" s="740"/>
      <c r="CD32" s="735"/>
      <c r="CE32" s="736"/>
      <c r="CF32" s="700" t="s">
        <v>314</v>
      </c>
      <c r="CG32" s="701"/>
      <c r="CH32" s="701"/>
      <c r="CI32" s="701"/>
      <c r="CJ32" s="701"/>
      <c r="CK32" s="701"/>
      <c r="CL32" s="701"/>
      <c r="CM32" s="701"/>
      <c r="CN32" s="701"/>
      <c r="CO32" s="701"/>
      <c r="CP32" s="701"/>
      <c r="CQ32" s="702"/>
      <c r="CR32" s="685" t="s">
        <v>130</v>
      </c>
      <c r="CS32" s="686"/>
      <c r="CT32" s="686"/>
      <c r="CU32" s="686"/>
      <c r="CV32" s="686"/>
      <c r="CW32" s="686"/>
      <c r="CX32" s="686"/>
      <c r="CY32" s="687"/>
      <c r="CZ32" s="690" t="s">
        <v>130</v>
      </c>
      <c r="DA32" s="722"/>
      <c r="DB32" s="722"/>
      <c r="DC32" s="724"/>
      <c r="DD32" s="694" t="s">
        <v>130</v>
      </c>
      <c r="DE32" s="686"/>
      <c r="DF32" s="686"/>
      <c r="DG32" s="686"/>
      <c r="DH32" s="686"/>
      <c r="DI32" s="686"/>
      <c r="DJ32" s="686"/>
      <c r="DK32" s="687"/>
      <c r="DL32" s="694" t="s">
        <v>130</v>
      </c>
      <c r="DM32" s="686"/>
      <c r="DN32" s="686"/>
      <c r="DO32" s="686"/>
      <c r="DP32" s="686"/>
      <c r="DQ32" s="686"/>
      <c r="DR32" s="686"/>
      <c r="DS32" s="686"/>
      <c r="DT32" s="686"/>
      <c r="DU32" s="686"/>
      <c r="DV32" s="687"/>
      <c r="DW32" s="690" t="s">
        <v>130</v>
      </c>
      <c r="DX32" s="722"/>
      <c r="DY32" s="722"/>
      <c r="DZ32" s="722"/>
      <c r="EA32" s="722"/>
      <c r="EB32" s="722"/>
      <c r="EC32" s="723"/>
    </row>
    <row r="33" spans="2:133" ht="11.25" customHeight="1" x14ac:dyDescent="0.15">
      <c r="B33" s="682" t="s">
        <v>315</v>
      </c>
      <c r="C33" s="683"/>
      <c r="D33" s="683"/>
      <c r="E33" s="683"/>
      <c r="F33" s="683"/>
      <c r="G33" s="683"/>
      <c r="H33" s="683"/>
      <c r="I33" s="683"/>
      <c r="J33" s="683"/>
      <c r="K33" s="683"/>
      <c r="L33" s="683"/>
      <c r="M33" s="683"/>
      <c r="N33" s="683"/>
      <c r="O33" s="683"/>
      <c r="P33" s="683"/>
      <c r="Q33" s="684"/>
      <c r="R33" s="685">
        <v>235587</v>
      </c>
      <c r="S33" s="686"/>
      <c r="T33" s="686"/>
      <c r="U33" s="686"/>
      <c r="V33" s="686"/>
      <c r="W33" s="686"/>
      <c r="X33" s="686"/>
      <c r="Y33" s="687"/>
      <c r="Z33" s="688">
        <v>5.4</v>
      </c>
      <c r="AA33" s="688"/>
      <c r="AB33" s="688"/>
      <c r="AC33" s="688"/>
      <c r="AD33" s="689" t="s">
        <v>130</v>
      </c>
      <c r="AE33" s="689"/>
      <c r="AF33" s="689"/>
      <c r="AG33" s="689"/>
      <c r="AH33" s="689"/>
      <c r="AI33" s="689"/>
      <c r="AJ33" s="689"/>
      <c r="AK33" s="689"/>
      <c r="AL33" s="690" t="s">
        <v>130</v>
      </c>
      <c r="AM33" s="691"/>
      <c r="AN33" s="691"/>
      <c r="AO33" s="692"/>
      <c r="AP33" s="746"/>
      <c r="AQ33" s="747"/>
      <c r="AR33" s="747"/>
      <c r="AS33" s="747"/>
      <c r="AT33" s="750"/>
      <c r="AU33" s="232"/>
      <c r="AV33" s="232"/>
      <c r="AW33" s="232"/>
      <c r="AX33" s="726" t="s">
        <v>316</v>
      </c>
      <c r="AY33" s="727"/>
      <c r="AZ33" s="727"/>
      <c r="BA33" s="727"/>
      <c r="BB33" s="727"/>
      <c r="BC33" s="727"/>
      <c r="BD33" s="727"/>
      <c r="BE33" s="727"/>
      <c r="BF33" s="728"/>
      <c r="BG33" s="755">
        <v>98.3</v>
      </c>
      <c r="BH33" s="756"/>
      <c r="BI33" s="756"/>
      <c r="BJ33" s="756"/>
      <c r="BK33" s="756"/>
      <c r="BL33" s="756"/>
      <c r="BM33" s="757">
        <v>97.4</v>
      </c>
      <c r="BN33" s="756"/>
      <c r="BO33" s="756"/>
      <c r="BP33" s="756"/>
      <c r="BQ33" s="758"/>
      <c r="BR33" s="755">
        <v>99.3</v>
      </c>
      <c r="BS33" s="756"/>
      <c r="BT33" s="756"/>
      <c r="BU33" s="756"/>
      <c r="BV33" s="756"/>
      <c r="BW33" s="756"/>
      <c r="BX33" s="757">
        <v>98.1</v>
      </c>
      <c r="BY33" s="756"/>
      <c r="BZ33" s="756"/>
      <c r="CA33" s="756"/>
      <c r="CB33" s="758"/>
      <c r="CD33" s="700" t="s">
        <v>317</v>
      </c>
      <c r="CE33" s="701"/>
      <c r="CF33" s="701"/>
      <c r="CG33" s="701"/>
      <c r="CH33" s="701"/>
      <c r="CI33" s="701"/>
      <c r="CJ33" s="701"/>
      <c r="CK33" s="701"/>
      <c r="CL33" s="701"/>
      <c r="CM33" s="701"/>
      <c r="CN33" s="701"/>
      <c r="CO33" s="701"/>
      <c r="CP33" s="701"/>
      <c r="CQ33" s="702"/>
      <c r="CR33" s="685">
        <v>2274571</v>
      </c>
      <c r="CS33" s="710"/>
      <c r="CT33" s="710"/>
      <c r="CU33" s="710"/>
      <c r="CV33" s="710"/>
      <c r="CW33" s="710"/>
      <c r="CX33" s="710"/>
      <c r="CY33" s="711"/>
      <c r="CZ33" s="690">
        <v>53.8</v>
      </c>
      <c r="DA33" s="722"/>
      <c r="DB33" s="722"/>
      <c r="DC33" s="724"/>
      <c r="DD33" s="694">
        <v>1315432</v>
      </c>
      <c r="DE33" s="710"/>
      <c r="DF33" s="710"/>
      <c r="DG33" s="710"/>
      <c r="DH33" s="710"/>
      <c r="DI33" s="710"/>
      <c r="DJ33" s="710"/>
      <c r="DK33" s="711"/>
      <c r="DL33" s="694">
        <v>993357</v>
      </c>
      <c r="DM33" s="710"/>
      <c r="DN33" s="710"/>
      <c r="DO33" s="710"/>
      <c r="DP33" s="710"/>
      <c r="DQ33" s="710"/>
      <c r="DR33" s="710"/>
      <c r="DS33" s="710"/>
      <c r="DT33" s="710"/>
      <c r="DU33" s="710"/>
      <c r="DV33" s="711"/>
      <c r="DW33" s="690">
        <v>41.3</v>
      </c>
      <c r="DX33" s="722"/>
      <c r="DY33" s="722"/>
      <c r="DZ33" s="722"/>
      <c r="EA33" s="722"/>
      <c r="EB33" s="722"/>
      <c r="EC33" s="723"/>
    </row>
    <row r="34" spans="2:133" ht="11.25" customHeight="1" x14ac:dyDescent="0.15">
      <c r="B34" s="682" t="s">
        <v>318</v>
      </c>
      <c r="C34" s="683"/>
      <c r="D34" s="683"/>
      <c r="E34" s="683"/>
      <c r="F34" s="683"/>
      <c r="G34" s="683"/>
      <c r="H34" s="683"/>
      <c r="I34" s="683"/>
      <c r="J34" s="683"/>
      <c r="K34" s="683"/>
      <c r="L34" s="683"/>
      <c r="M34" s="683"/>
      <c r="N34" s="683"/>
      <c r="O34" s="683"/>
      <c r="P34" s="683"/>
      <c r="Q34" s="684"/>
      <c r="R34" s="685">
        <v>2642</v>
      </c>
      <c r="S34" s="686"/>
      <c r="T34" s="686"/>
      <c r="U34" s="686"/>
      <c r="V34" s="686"/>
      <c r="W34" s="686"/>
      <c r="X34" s="686"/>
      <c r="Y34" s="687"/>
      <c r="Z34" s="688">
        <v>0.1</v>
      </c>
      <c r="AA34" s="688"/>
      <c r="AB34" s="688"/>
      <c r="AC34" s="688"/>
      <c r="AD34" s="689" t="s">
        <v>130</v>
      </c>
      <c r="AE34" s="689"/>
      <c r="AF34" s="689"/>
      <c r="AG34" s="689"/>
      <c r="AH34" s="689"/>
      <c r="AI34" s="689"/>
      <c r="AJ34" s="689"/>
      <c r="AK34" s="689"/>
      <c r="AL34" s="690" t="s">
        <v>130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780653</v>
      </c>
      <c r="CS34" s="686"/>
      <c r="CT34" s="686"/>
      <c r="CU34" s="686"/>
      <c r="CV34" s="686"/>
      <c r="CW34" s="686"/>
      <c r="CX34" s="686"/>
      <c r="CY34" s="687"/>
      <c r="CZ34" s="690">
        <v>18.5</v>
      </c>
      <c r="DA34" s="722"/>
      <c r="DB34" s="722"/>
      <c r="DC34" s="724"/>
      <c r="DD34" s="694">
        <v>645821</v>
      </c>
      <c r="DE34" s="686"/>
      <c r="DF34" s="686"/>
      <c r="DG34" s="686"/>
      <c r="DH34" s="686"/>
      <c r="DI34" s="686"/>
      <c r="DJ34" s="686"/>
      <c r="DK34" s="687"/>
      <c r="DL34" s="694">
        <v>414375</v>
      </c>
      <c r="DM34" s="686"/>
      <c r="DN34" s="686"/>
      <c r="DO34" s="686"/>
      <c r="DP34" s="686"/>
      <c r="DQ34" s="686"/>
      <c r="DR34" s="686"/>
      <c r="DS34" s="686"/>
      <c r="DT34" s="686"/>
      <c r="DU34" s="686"/>
      <c r="DV34" s="687"/>
      <c r="DW34" s="690">
        <v>17.2</v>
      </c>
      <c r="DX34" s="722"/>
      <c r="DY34" s="722"/>
      <c r="DZ34" s="722"/>
      <c r="EA34" s="722"/>
      <c r="EB34" s="722"/>
      <c r="EC34" s="723"/>
    </row>
    <row r="35" spans="2:133" ht="11.25" customHeight="1" x14ac:dyDescent="0.15">
      <c r="B35" s="682" t="s">
        <v>320</v>
      </c>
      <c r="C35" s="683"/>
      <c r="D35" s="683"/>
      <c r="E35" s="683"/>
      <c r="F35" s="683"/>
      <c r="G35" s="683"/>
      <c r="H35" s="683"/>
      <c r="I35" s="683"/>
      <c r="J35" s="683"/>
      <c r="K35" s="683"/>
      <c r="L35" s="683"/>
      <c r="M35" s="683"/>
      <c r="N35" s="683"/>
      <c r="O35" s="683"/>
      <c r="P35" s="683"/>
      <c r="Q35" s="684"/>
      <c r="R35" s="685">
        <v>7898</v>
      </c>
      <c r="S35" s="686"/>
      <c r="T35" s="686"/>
      <c r="U35" s="686"/>
      <c r="V35" s="686"/>
      <c r="W35" s="686"/>
      <c r="X35" s="686"/>
      <c r="Y35" s="687"/>
      <c r="Z35" s="688">
        <v>0.2</v>
      </c>
      <c r="AA35" s="688"/>
      <c r="AB35" s="688"/>
      <c r="AC35" s="688"/>
      <c r="AD35" s="689" t="s">
        <v>130</v>
      </c>
      <c r="AE35" s="689"/>
      <c r="AF35" s="689"/>
      <c r="AG35" s="689"/>
      <c r="AH35" s="689"/>
      <c r="AI35" s="689"/>
      <c r="AJ35" s="689"/>
      <c r="AK35" s="689"/>
      <c r="AL35" s="690" t="s">
        <v>130</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46312</v>
      </c>
      <c r="CS35" s="710"/>
      <c r="CT35" s="710"/>
      <c r="CU35" s="710"/>
      <c r="CV35" s="710"/>
      <c r="CW35" s="710"/>
      <c r="CX35" s="710"/>
      <c r="CY35" s="711"/>
      <c r="CZ35" s="690">
        <v>1.1000000000000001</v>
      </c>
      <c r="DA35" s="722"/>
      <c r="DB35" s="722"/>
      <c r="DC35" s="724"/>
      <c r="DD35" s="694">
        <v>46312</v>
      </c>
      <c r="DE35" s="710"/>
      <c r="DF35" s="710"/>
      <c r="DG35" s="710"/>
      <c r="DH35" s="710"/>
      <c r="DI35" s="710"/>
      <c r="DJ35" s="710"/>
      <c r="DK35" s="711"/>
      <c r="DL35" s="694">
        <v>46312</v>
      </c>
      <c r="DM35" s="710"/>
      <c r="DN35" s="710"/>
      <c r="DO35" s="710"/>
      <c r="DP35" s="710"/>
      <c r="DQ35" s="710"/>
      <c r="DR35" s="710"/>
      <c r="DS35" s="710"/>
      <c r="DT35" s="710"/>
      <c r="DU35" s="710"/>
      <c r="DV35" s="711"/>
      <c r="DW35" s="690">
        <v>1.9</v>
      </c>
      <c r="DX35" s="722"/>
      <c r="DY35" s="722"/>
      <c r="DZ35" s="722"/>
      <c r="EA35" s="722"/>
      <c r="EB35" s="722"/>
      <c r="EC35" s="723"/>
    </row>
    <row r="36" spans="2:133" ht="11.25" customHeight="1" x14ac:dyDescent="0.15">
      <c r="B36" s="682" t="s">
        <v>324</v>
      </c>
      <c r="C36" s="683"/>
      <c r="D36" s="683"/>
      <c r="E36" s="683"/>
      <c r="F36" s="683"/>
      <c r="G36" s="683"/>
      <c r="H36" s="683"/>
      <c r="I36" s="683"/>
      <c r="J36" s="683"/>
      <c r="K36" s="683"/>
      <c r="L36" s="683"/>
      <c r="M36" s="683"/>
      <c r="N36" s="683"/>
      <c r="O36" s="683"/>
      <c r="P36" s="683"/>
      <c r="Q36" s="684"/>
      <c r="R36" s="685">
        <v>36431</v>
      </c>
      <c r="S36" s="686"/>
      <c r="T36" s="686"/>
      <c r="U36" s="686"/>
      <c r="V36" s="686"/>
      <c r="W36" s="686"/>
      <c r="X36" s="686"/>
      <c r="Y36" s="687"/>
      <c r="Z36" s="688">
        <v>0.8</v>
      </c>
      <c r="AA36" s="688"/>
      <c r="AB36" s="688"/>
      <c r="AC36" s="688"/>
      <c r="AD36" s="689" t="s">
        <v>130</v>
      </c>
      <c r="AE36" s="689"/>
      <c r="AF36" s="689"/>
      <c r="AG36" s="689"/>
      <c r="AH36" s="689"/>
      <c r="AI36" s="689"/>
      <c r="AJ36" s="689"/>
      <c r="AK36" s="689"/>
      <c r="AL36" s="690" t="s">
        <v>130</v>
      </c>
      <c r="AM36" s="691"/>
      <c r="AN36" s="691"/>
      <c r="AO36" s="692"/>
      <c r="AP36" s="235"/>
      <c r="AQ36" s="759" t="s">
        <v>325</v>
      </c>
      <c r="AR36" s="760"/>
      <c r="AS36" s="760"/>
      <c r="AT36" s="760"/>
      <c r="AU36" s="760"/>
      <c r="AV36" s="760"/>
      <c r="AW36" s="760"/>
      <c r="AX36" s="760"/>
      <c r="AY36" s="761"/>
      <c r="AZ36" s="674">
        <v>467118</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1762</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978602</v>
      </c>
      <c r="CS36" s="686"/>
      <c r="CT36" s="686"/>
      <c r="CU36" s="686"/>
      <c r="CV36" s="686"/>
      <c r="CW36" s="686"/>
      <c r="CX36" s="686"/>
      <c r="CY36" s="687"/>
      <c r="CZ36" s="690">
        <v>23.1</v>
      </c>
      <c r="DA36" s="722"/>
      <c r="DB36" s="722"/>
      <c r="DC36" s="724"/>
      <c r="DD36" s="694">
        <v>230114</v>
      </c>
      <c r="DE36" s="686"/>
      <c r="DF36" s="686"/>
      <c r="DG36" s="686"/>
      <c r="DH36" s="686"/>
      <c r="DI36" s="686"/>
      <c r="DJ36" s="686"/>
      <c r="DK36" s="687"/>
      <c r="DL36" s="694">
        <v>183886</v>
      </c>
      <c r="DM36" s="686"/>
      <c r="DN36" s="686"/>
      <c r="DO36" s="686"/>
      <c r="DP36" s="686"/>
      <c r="DQ36" s="686"/>
      <c r="DR36" s="686"/>
      <c r="DS36" s="686"/>
      <c r="DT36" s="686"/>
      <c r="DU36" s="686"/>
      <c r="DV36" s="687"/>
      <c r="DW36" s="690">
        <v>7.6</v>
      </c>
      <c r="DX36" s="722"/>
      <c r="DY36" s="722"/>
      <c r="DZ36" s="722"/>
      <c r="EA36" s="722"/>
      <c r="EB36" s="722"/>
      <c r="EC36" s="723"/>
    </row>
    <row r="37" spans="2:133" ht="11.25" customHeight="1" x14ac:dyDescent="0.15">
      <c r="B37" s="682" t="s">
        <v>328</v>
      </c>
      <c r="C37" s="683"/>
      <c r="D37" s="683"/>
      <c r="E37" s="683"/>
      <c r="F37" s="683"/>
      <c r="G37" s="683"/>
      <c r="H37" s="683"/>
      <c r="I37" s="683"/>
      <c r="J37" s="683"/>
      <c r="K37" s="683"/>
      <c r="L37" s="683"/>
      <c r="M37" s="683"/>
      <c r="N37" s="683"/>
      <c r="O37" s="683"/>
      <c r="P37" s="683"/>
      <c r="Q37" s="684"/>
      <c r="R37" s="685">
        <v>104054</v>
      </c>
      <c r="S37" s="686"/>
      <c r="T37" s="686"/>
      <c r="U37" s="686"/>
      <c r="V37" s="686"/>
      <c r="W37" s="686"/>
      <c r="X37" s="686"/>
      <c r="Y37" s="687"/>
      <c r="Z37" s="688">
        <v>2.4</v>
      </c>
      <c r="AA37" s="688"/>
      <c r="AB37" s="688"/>
      <c r="AC37" s="688"/>
      <c r="AD37" s="689" t="s">
        <v>130</v>
      </c>
      <c r="AE37" s="689"/>
      <c r="AF37" s="689"/>
      <c r="AG37" s="689"/>
      <c r="AH37" s="689"/>
      <c r="AI37" s="689"/>
      <c r="AJ37" s="689"/>
      <c r="AK37" s="689"/>
      <c r="AL37" s="690" t="s">
        <v>130</v>
      </c>
      <c r="AM37" s="691"/>
      <c r="AN37" s="691"/>
      <c r="AO37" s="692"/>
      <c r="AQ37" s="763" t="s">
        <v>329</v>
      </c>
      <c r="AR37" s="764"/>
      <c r="AS37" s="764"/>
      <c r="AT37" s="764"/>
      <c r="AU37" s="764"/>
      <c r="AV37" s="764"/>
      <c r="AW37" s="764"/>
      <c r="AX37" s="764"/>
      <c r="AY37" s="765"/>
      <c r="AZ37" s="685">
        <v>131234</v>
      </c>
      <c r="BA37" s="686"/>
      <c r="BB37" s="686"/>
      <c r="BC37" s="686"/>
      <c r="BD37" s="710"/>
      <c r="BE37" s="710"/>
      <c r="BF37" s="740"/>
      <c r="BG37" s="700" t="s">
        <v>330</v>
      </c>
      <c r="BH37" s="701"/>
      <c r="BI37" s="701"/>
      <c r="BJ37" s="701"/>
      <c r="BK37" s="701"/>
      <c r="BL37" s="701"/>
      <c r="BM37" s="701"/>
      <c r="BN37" s="701"/>
      <c r="BO37" s="701"/>
      <c r="BP37" s="701"/>
      <c r="BQ37" s="701"/>
      <c r="BR37" s="701"/>
      <c r="BS37" s="701"/>
      <c r="BT37" s="701"/>
      <c r="BU37" s="702"/>
      <c r="BV37" s="685">
        <v>-9137</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136919</v>
      </c>
      <c r="CS37" s="710"/>
      <c r="CT37" s="710"/>
      <c r="CU37" s="710"/>
      <c r="CV37" s="710"/>
      <c r="CW37" s="710"/>
      <c r="CX37" s="710"/>
      <c r="CY37" s="711"/>
      <c r="CZ37" s="690">
        <v>3.2</v>
      </c>
      <c r="DA37" s="722"/>
      <c r="DB37" s="722"/>
      <c r="DC37" s="724"/>
      <c r="DD37" s="694">
        <v>136042</v>
      </c>
      <c r="DE37" s="710"/>
      <c r="DF37" s="710"/>
      <c r="DG37" s="710"/>
      <c r="DH37" s="710"/>
      <c r="DI37" s="710"/>
      <c r="DJ37" s="710"/>
      <c r="DK37" s="711"/>
      <c r="DL37" s="694">
        <v>122530</v>
      </c>
      <c r="DM37" s="710"/>
      <c r="DN37" s="710"/>
      <c r="DO37" s="710"/>
      <c r="DP37" s="710"/>
      <c r="DQ37" s="710"/>
      <c r="DR37" s="710"/>
      <c r="DS37" s="710"/>
      <c r="DT37" s="710"/>
      <c r="DU37" s="710"/>
      <c r="DV37" s="711"/>
      <c r="DW37" s="690">
        <v>5.0999999999999996</v>
      </c>
      <c r="DX37" s="722"/>
      <c r="DY37" s="722"/>
      <c r="DZ37" s="722"/>
      <c r="EA37" s="722"/>
      <c r="EB37" s="722"/>
      <c r="EC37" s="723"/>
    </row>
    <row r="38" spans="2:133" ht="11.25" customHeight="1" x14ac:dyDescent="0.15">
      <c r="B38" s="682" t="s">
        <v>332</v>
      </c>
      <c r="C38" s="683"/>
      <c r="D38" s="683"/>
      <c r="E38" s="683"/>
      <c r="F38" s="683"/>
      <c r="G38" s="683"/>
      <c r="H38" s="683"/>
      <c r="I38" s="683"/>
      <c r="J38" s="683"/>
      <c r="K38" s="683"/>
      <c r="L38" s="683"/>
      <c r="M38" s="683"/>
      <c r="N38" s="683"/>
      <c r="O38" s="683"/>
      <c r="P38" s="683"/>
      <c r="Q38" s="684"/>
      <c r="R38" s="685">
        <v>58188</v>
      </c>
      <c r="S38" s="686"/>
      <c r="T38" s="686"/>
      <c r="U38" s="686"/>
      <c r="V38" s="686"/>
      <c r="W38" s="686"/>
      <c r="X38" s="686"/>
      <c r="Y38" s="687"/>
      <c r="Z38" s="688">
        <v>1.3</v>
      </c>
      <c r="AA38" s="688"/>
      <c r="AB38" s="688"/>
      <c r="AC38" s="688"/>
      <c r="AD38" s="689">
        <v>5853</v>
      </c>
      <c r="AE38" s="689"/>
      <c r="AF38" s="689"/>
      <c r="AG38" s="689"/>
      <c r="AH38" s="689"/>
      <c r="AI38" s="689"/>
      <c r="AJ38" s="689"/>
      <c r="AK38" s="689"/>
      <c r="AL38" s="690">
        <v>0.3</v>
      </c>
      <c r="AM38" s="691"/>
      <c r="AN38" s="691"/>
      <c r="AO38" s="692"/>
      <c r="AQ38" s="763" t="s">
        <v>333</v>
      </c>
      <c r="AR38" s="764"/>
      <c r="AS38" s="764"/>
      <c r="AT38" s="764"/>
      <c r="AU38" s="764"/>
      <c r="AV38" s="764"/>
      <c r="AW38" s="764"/>
      <c r="AX38" s="764"/>
      <c r="AY38" s="765"/>
      <c r="AZ38" s="685">
        <v>7049</v>
      </c>
      <c r="BA38" s="686"/>
      <c r="BB38" s="686"/>
      <c r="BC38" s="686"/>
      <c r="BD38" s="710"/>
      <c r="BE38" s="710"/>
      <c r="BF38" s="740"/>
      <c r="BG38" s="700" t="s">
        <v>334</v>
      </c>
      <c r="BH38" s="701"/>
      <c r="BI38" s="701"/>
      <c r="BJ38" s="701"/>
      <c r="BK38" s="701"/>
      <c r="BL38" s="701"/>
      <c r="BM38" s="701"/>
      <c r="BN38" s="701"/>
      <c r="BO38" s="701"/>
      <c r="BP38" s="701"/>
      <c r="BQ38" s="701"/>
      <c r="BR38" s="701"/>
      <c r="BS38" s="701"/>
      <c r="BT38" s="701"/>
      <c r="BU38" s="702"/>
      <c r="BV38" s="685">
        <v>1235</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460069</v>
      </c>
      <c r="CS38" s="686"/>
      <c r="CT38" s="686"/>
      <c r="CU38" s="686"/>
      <c r="CV38" s="686"/>
      <c r="CW38" s="686"/>
      <c r="CX38" s="686"/>
      <c r="CY38" s="687"/>
      <c r="CZ38" s="690">
        <v>10.9</v>
      </c>
      <c r="DA38" s="722"/>
      <c r="DB38" s="722"/>
      <c r="DC38" s="724"/>
      <c r="DD38" s="694">
        <v>392639</v>
      </c>
      <c r="DE38" s="686"/>
      <c r="DF38" s="686"/>
      <c r="DG38" s="686"/>
      <c r="DH38" s="686"/>
      <c r="DI38" s="686"/>
      <c r="DJ38" s="686"/>
      <c r="DK38" s="687"/>
      <c r="DL38" s="694">
        <v>348784</v>
      </c>
      <c r="DM38" s="686"/>
      <c r="DN38" s="686"/>
      <c r="DO38" s="686"/>
      <c r="DP38" s="686"/>
      <c r="DQ38" s="686"/>
      <c r="DR38" s="686"/>
      <c r="DS38" s="686"/>
      <c r="DT38" s="686"/>
      <c r="DU38" s="686"/>
      <c r="DV38" s="687"/>
      <c r="DW38" s="690">
        <v>14.5</v>
      </c>
      <c r="DX38" s="722"/>
      <c r="DY38" s="722"/>
      <c r="DZ38" s="722"/>
      <c r="EA38" s="722"/>
      <c r="EB38" s="722"/>
      <c r="EC38" s="723"/>
    </row>
    <row r="39" spans="2:133" ht="11.25" customHeight="1" x14ac:dyDescent="0.15">
      <c r="B39" s="682" t="s">
        <v>336</v>
      </c>
      <c r="C39" s="683"/>
      <c r="D39" s="683"/>
      <c r="E39" s="683"/>
      <c r="F39" s="683"/>
      <c r="G39" s="683"/>
      <c r="H39" s="683"/>
      <c r="I39" s="683"/>
      <c r="J39" s="683"/>
      <c r="K39" s="683"/>
      <c r="L39" s="683"/>
      <c r="M39" s="683"/>
      <c r="N39" s="683"/>
      <c r="O39" s="683"/>
      <c r="P39" s="683"/>
      <c r="Q39" s="684"/>
      <c r="R39" s="685">
        <v>148343</v>
      </c>
      <c r="S39" s="686"/>
      <c r="T39" s="686"/>
      <c r="U39" s="686"/>
      <c r="V39" s="686"/>
      <c r="W39" s="686"/>
      <c r="X39" s="686"/>
      <c r="Y39" s="687"/>
      <c r="Z39" s="688">
        <v>3.4</v>
      </c>
      <c r="AA39" s="688"/>
      <c r="AB39" s="688"/>
      <c r="AC39" s="688"/>
      <c r="AD39" s="689" t="s">
        <v>130</v>
      </c>
      <c r="AE39" s="689"/>
      <c r="AF39" s="689"/>
      <c r="AG39" s="689"/>
      <c r="AH39" s="689"/>
      <c r="AI39" s="689"/>
      <c r="AJ39" s="689"/>
      <c r="AK39" s="689"/>
      <c r="AL39" s="690" t="s">
        <v>130</v>
      </c>
      <c r="AM39" s="691"/>
      <c r="AN39" s="691"/>
      <c r="AO39" s="692"/>
      <c r="AQ39" s="763" t="s">
        <v>337</v>
      </c>
      <c r="AR39" s="764"/>
      <c r="AS39" s="764"/>
      <c r="AT39" s="764"/>
      <c r="AU39" s="764"/>
      <c r="AV39" s="764"/>
      <c r="AW39" s="764"/>
      <c r="AX39" s="764"/>
      <c r="AY39" s="765"/>
      <c r="AZ39" s="685" t="s">
        <v>130</v>
      </c>
      <c r="BA39" s="686"/>
      <c r="BB39" s="686"/>
      <c r="BC39" s="686"/>
      <c r="BD39" s="710"/>
      <c r="BE39" s="710"/>
      <c r="BF39" s="740"/>
      <c r="BG39" s="700" t="s">
        <v>338</v>
      </c>
      <c r="BH39" s="701"/>
      <c r="BI39" s="701"/>
      <c r="BJ39" s="701"/>
      <c r="BK39" s="701"/>
      <c r="BL39" s="701"/>
      <c r="BM39" s="701"/>
      <c r="BN39" s="701"/>
      <c r="BO39" s="701"/>
      <c r="BP39" s="701"/>
      <c r="BQ39" s="701"/>
      <c r="BR39" s="701"/>
      <c r="BS39" s="701"/>
      <c r="BT39" s="701"/>
      <c r="BU39" s="702"/>
      <c r="BV39" s="685">
        <v>1930</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8935</v>
      </c>
      <c r="CS39" s="710"/>
      <c r="CT39" s="710"/>
      <c r="CU39" s="710"/>
      <c r="CV39" s="710"/>
      <c r="CW39" s="710"/>
      <c r="CX39" s="710"/>
      <c r="CY39" s="711"/>
      <c r="CZ39" s="690">
        <v>0.2</v>
      </c>
      <c r="DA39" s="722"/>
      <c r="DB39" s="722"/>
      <c r="DC39" s="724"/>
      <c r="DD39" s="694">
        <v>546</v>
      </c>
      <c r="DE39" s="710"/>
      <c r="DF39" s="710"/>
      <c r="DG39" s="710"/>
      <c r="DH39" s="710"/>
      <c r="DI39" s="710"/>
      <c r="DJ39" s="710"/>
      <c r="DK39" s="711"/>
      <c r="DL39" s="694" t="s">
        <v>130</v>
      </c>
      <c r="DM39" s="710"/>
      <c r="DN39" s="710"/>
      <c r="DO39" s="710"/>
      <c r="DP39" s="710"/>
      <c r="DQ39" s="710"/>
      <c r="DR39" s="710"/>
      <c r="DS39" s="710"/>
      <c r="DT39" s="710"/>
      <c r="DU39" s="710"/>
      <c r="DV39" s="711"/>
      <c r="DW39" s="690" t="s">
        <v>130</v>
      </c>
      <c r="DX39" s="722"/>
      <c r="DY39" s="722"/>
      <c r="DZ39" s="722"/>
      <c r="EA39" s="722"/>
      <c r="EB39" s="722"/>
      <c r="EC39" s="723"/>
    </row>
    <row r="40" spans="2:133" ht="11.25" customHeight="1" x14ac:dyDescent="0.15">
      <c r="B40" s="682" t="s">
        <v>340</v>
      </c>
      <c r="C40" s="683"/>
      <c r="D40" s="683"/>
      <c r="E40" s="683"/>
      <c r="F40" s="683"/>
      <c r="G40" s="683"/>
      <c r="H40" s="683"/>
      <c r="I40" s="683"/>
      <c r="J40" s="683"/>
      <c r="K40" s="683"/>
      <c r="L40" s="683"/>
      <c r="M40" s="683"/>
      <c r="N40" s="683"/>
      <c r="O40" s="683"/>
      <c r="P40" s="683"/>
      <c r="Q40" s="684"/>
      <c r="R40" s="685">
        <v>6733</v>
      </c>
      <c r="S40" s="686"/>
      <c r="T40" s="686"/>
      <c r="U40" s="686"/>
      <c r="V40" s="686"/>
      <c r="W40" s="686"/>
      <c r="X40" s="686"/>
      <c r="Y40" s="687"/>
      <c r="Z40" s="688">
        <v>0.2</v>
      </c>
      <c r="AA40" s="688"/>
      <c r="AB40" s="688"/>
      <c r="AC40" s="688"/>
      <c r="AD40" s="689" t="s">
        <v>130</v>
      </c>
      <c r="AE40" s="689"/>
      <c r="AF40" s="689"/>
      <c r="AG40" s="689"/>
      <c r="AH40" s="689"/>
      <c r="AI40" s="689"/>
      <c r="AJ40" s="689"/>
      <c r="AK40" s="689"/>
      <c r="AL40" s="690" t="s">
        <v>130</v>
      </c>
      <c r="AM40" s="691"/>
      <c r="AN40" s="691"/>
      <c r="AO40" s="692"/>
      <c r="AQ40" s="763" t="s">
        <v>341</v>
      </c>
      <c r="AR40" s="764"/>
      <c r="AS40" s="764"/>
      <c r="AT40" s="764"/>
      <c r="AU40" s="764"/>
      <c r="AV40" s="764"/>
      <c r="AW40" s="764"/>
      <c r="AX40" s="764"/>
      <c r="AY40" s="765"/>
      <c r="AZ40" s="685" t="s">
        <v>130</v>
      </c>
      <c r="BA40" s="686"/>
      <c r="BB40" s="686"/>
      <c r="BC40" s="686"/>
      <c r="BD40" s="710"/>
      <c r="BE40" s="710"/>
      <c r="BF40" s="740"/>
      <c r="BG40" s="766" t="s">
        <v>342</v>
      </c>
      <c r="BH40" s="767"/>
      <c r="BI40" s="767"/>
      <c r="BJ40" s="767"/>
      <c r="BK40" s="767"/>
      <c r="BL40" s="236"/>
      <c r="BM40" s="701" t="s">
        <v>343</v>
      </c>
      <c r="BN40" s="701"/>
      <c r="BO40" s="701"/>
      <c r="BP40" s="701"/>
      <c r="BQ40" s="701"/>
      <c r="BR40" s="701"/>
      <c r="BS40" s="701"/>
      <c r="BT40" s="701"/>
      <c r="BU40" s="702"/>
      <c r="BV40" s="685">
        <v>91</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t="s">
        <v>130</v>
      </c>
      <c r="CS40" s="686"/>
      <c r="CT40" s="686"/>
      <c r="CU40" s="686"/>
      <c r="CV40" s="686"/>
      <c r="CW40" s="686"/>
      <c r="CX40" s="686"/>
      <c r="CY40" s="687"/>
      <c r="CZ40" s="690" t="s">
        <v>130</v>
      </c>
      <c r="DA40" s="722"/>
      <c r="DB40" s="722"/>
      <c r="DC40" s="724"/>
      <c r="DD40" s="694" t="s">
        <v>130</v>
      </c>
      <c r="DE40" s="686"/>
      <c r="DF40" s="686"/>
      <c r="DG40" s="686"/>
      <c r="DH40" s="686"/>
      <c r="DI40" s="686"/>
      <c r="DJ40" s="686"/>
      <c r="DK40" s="687"/>
      <c r="DL40" s="694" t="s">
        <v>130</v>
      </c>
      <c r="DM40" s="686"/>
      <c r="DN40" s="686"/>
      <c r="DO40" s="686"/>
      <c r="DP40" s="686"/>
      <c r="DQ40" s="686"/>
      <c r="DR40" s="686"/>
      <c r="DS40" s="686"/>
      <c r="DT40" s="686"/>
      <c r="DU40" s="686"/>
      <c r="DV40" s="687"/>
      <c r="DW40" s="690" t="s">
        <v>130</v>
      </c>
      <c r="DX40" s="722"/>
      <c r="DY40" s="722"/>
      <c r="DZ40" s="722"/>
      <c r="EA40" s="722"/>
      <c r="EB40" s="722"/>
      <c r="EC40" s="723"/>
    </row>
    <row r="41" spans="2:133" ht="11.25" customHeight="1" x14ac:dyDescent="0.15">
      <c r="B41" s="682" t="s">
        <v>345</v>
      </c>
      <c r="C41" s="683"/>
      <c r="D41" s="683"/>
      <c r="E41" s="683"/>
      <c r="F41" s="683"/>
      <c r="G41" s="683"/>
      <c r="H41" s="683"/>
      <c r="I41" s="683"/>
      <c r="J41" s="683"/>
      <c r="K41" s="683"/>
      <c r="L41" s="683"/>
      <c r="M41" s="683"/>
      <c r="N41" s="683"/>
      <c r="O41" s="683"/>
      <c r="P41" s="683"/>
      <c r="Q41" s="684"/>
      <c r="R41" s="685" t="s">
        <v>130</v>
      </c>
      <c r="S41" s="686"/>
      <c r="T41" s="686"/>
      <c r="U41" s="686"/>
      <c r="V41" s="686"/>
      <c r="W41" s="686"/>
      <c r="X41" s="686"/>
      <c r="Y41" s="687"/>
      <c r="Z41" s="688" t="s">
        <v>130</v>
      </c>
      <c r="AA41" s="688"/>
      <c r="AB41" s="688"/>
      <c r="AC41" s="688"/>
      <c r="AD41" s="689" t="s">
        <v>130</v>
      </c>
      <c r="AE41" s="689"/>
      <c r="AF41" s="689"/>
      <c r="AG41" s="689"/>
      <c r="AH41" s="689"/>
      <c r="AI41" s="689"/>
      <c r="AJ41" s="689"/>
      <c r="AK41" s="689"/>
      <c r="AL41" s="690" t="s">
        <v>130</v>
      </c>
      <c r="AM41" s="691"/>
      <c r="AN41" s="691"/>
      <c r="AO41" s="692"/>
      <c r="AQ41" s="763" t="s">
        <v>346</v>
      </c>
      <c r="AR41" s="764"/>
      <c r="AS41" s="764"/>
      <c r="AT41" s="764"/>
      <c r="AU41" s="764"/>
      <c r="AV41" s="764"/>
      <c r="AW41" s="764"/>
      <c r="AX41" s="764"/>
      <c r="AY41" s="765"/>
      <c r="AZ41" s="685">
        <v>81319</v>
      </c>
      <c r="BA41" s="686"/>
      <c r="BB41" s="686"/>
      <c r="BC41" s="686"/>
      <c r="BD41" s="710"/>
      <c r="BE41" s="710"/>
      <c r="BF41" s="740"/>
      <c r="BG41" s="766"/>
      <c r="BH41" s="767"/>
      <c r="BI41" s="767"/>
      <c r="BJ41" s="767"/>
      <c r="BK41" s="767"/>
      <c r="BL41" s="236"/>
      <c r="BM41" s="701" t="s">
        <v>347</v>
      </c>
      <c r="BN41" s="701"/>
      <c r="BO41" s="701"/>
      <c r="BP41" s="701"/>
      <c r="BQ41" s="701"/>
      <c r="BR41" s="701"/>
      <c r="BS41" s="701"/>
      <c r="BT41" s="701"/>
      <c r="BU41" s="702"/>
      <c r="BV41" s="685">
        <v>2</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130</v>
      </c>
      <c r="CS41" s="710"/>
      <c r="CT41" s="710"/>
      <c r="CU41" s="710"/>
      <c r="CV41" s="710"/>
      <c r="CW41" s="710"/>
      <c r="CX41" s="710"/>
      <c r="CY41" s="711"/>
      <c r="CZ41" s="690" t="s">
        <v>130</v>
      </c>
      <c r="DA41" s="722"/>
      <c r="DB41" s="722"/>
      <c r="DC41" s="724"/>
      <c r="DD41" s="694" t="s">
        <v>130</v>
      </c>
      <c r="DE41" s="710"/>
      <c r="DF41" s="710"/>
      <c r="DG41" s="710"/>
      <c r="DH41" s="710"/>
      <c r="DI41" s="710"/>
      <c r="DJ41" s="710"/>
      <c r="DK41" s="71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349</v>
      </c>
      <c r="C42" s="683"/>
      <c r="D42" s="683"/>
      <c r="E42" s="683"/>
      <c r="F42" s="683"/>
      <c r="G42" s="683"/>
      <c r="H42" s="683"/>
      <c r="I42" s="683"/>
      <c r="J42" s="683"/>
      <c r="K42" s="683"/>
      <c r="L42" s="683"/>
      <c r="M42" s="683"/>
      <c r="N42" s="683"/>
      <c r="O42" s="683"/>
      <c r="P42" s="683"/>
      <c r="Q42" s="684"/>
      <c r="R42" s="685">
        <v>83365</v>
      </c>
      <c r="S42" s="686"/>
      <c r="T42" s="686"/>
      <c r="U42" s="686"/>
      <c r="V42" s="686"/>
      <c r="W42" s="686"/>
      <c r="X42" s="686"/>
      <c r="Y42" s="687"/>
      <c r="Z42" s="688">
        <v>1.9</v>
      </c>
      <c r="AA42" s="688"/>
      <c r="AB42" s="688"/>
      <c r="AC42" s="688"/>
      <c r="AD42" s="689" t="s">
        <v>350</v>
      </c>
      <c r="AE42" s="689"/>
      <c r="AF42" s="689"/>
      <c r="AG42" s="689"/>
      <c r="AH42" s="689"/>
      <c r="AI42" s="689"/>
      <c r="AJ42" s="689"/>
      <c r="AK42" s="689"/>
      <c r="AL42" s="690" t="s">
        <v>130</v>
      </c>
      <c r="AM42" s="691"/>
      <c r="AN42" s="691"/>
      <c r="AO42" s="692"/>
      <c r="AQ42" s="784" t="s">
        <v>351</v>
      </c>
      <c r="AR42" s="785"/>
      <c r="AS42" s="785"/>
      <c r="AT42" s="785"/>
      <c r="AU42" s="785"/>
      <c r="AV42" s="785"/>
      <c r="AW42" s="785"/>
      <c r="AX42" s="785"/>
      <c r="AY42" s="786"/>
      <c r="AZ42" s="776">
        <v>247516</v>
      </c>
      <c r="BA42" s="777"/>
      <c r="BB42" s="777"/>
      <c r="BC42" s="777"/>
      <c r="BD42" s="756"/>
      <c r="BE42" s="756"/>
      <c r="BF42" s="758"/>
      <c r="BG42" s="768"/>
      <c r="BH42" s="769"/>
      <c r="BI42" s="769"/>
      <c r="BJ42" s="769"/>
      <c r="BK42" s="769"/>
      <c r="BL42" s="237"/>
      <c r="BM42" s="713" t="s">
        <v>352</v>
      </c>
      <c r="BN42" s="713"/>
      <c r="BO42" s="713"/>
      <c r="BP42" s="713"/>
      <c r="BQ42" s="713"/>
      <c r="BR42" s="713"/>
      <c r="BS42" s="713"/>
      <c r="BT42" s="713"/>
      <c r="BU42" s="714"/>
      <c r="BV42" s="776">
        <v>334</v>
      </c>
      <c r="BW42" s="777"/>
      <c r="BX42" s="777"/>
      <c r="BY42" s="777"/>
      <c r="BZ42" s="777"/>
      <c r="CA42" s="777"/>
      <c r="CB42" s="783"/>
      <c r="CD42" s="682" t="s">
        <v>353</v>
      </c>
      <c r="CE42" s="683"/>
      <c r="CF42" s="683"/>
      <c r="CG42" s="683"/>
      <c r="CH42" s="683"/>
      <c r="CI42" s="683"/>
      <c r="CJ42" s="683"/>
      <c r="CK42" s="683"/>
      <c r="CL42" s="683"/>
      <c r="CM42" s="683"/>
      <c r="CN42" s="683"/>
      <c r="CO42" s="683"/>
      <c r="CP42" s="683"/>
      <c r="CQ42" s="684"/>
      <c r="CR42" s="685">
        <v>265933</v>
      </c>
      <c r="CS42" s="686"/>
      <c r="CT42" s="686"/>
      <c r="CU42" s="686"/>
      <c r="CV42" s="686"/>
      <c r="CW42" s="686"/>
      <c r="CX42" s="686"/>
      <c r="CY42" s="687"/>
      <c r="CZ42" s="690">
        <v>6.3</v>
      </c>
      <c r="DA42" s="691"/>
      <c r="DB42" s="691"/>
      <c r="DC42" s="703"/>
      <c r="DD42" s="694">
        <v>126777</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354</v>
      </c>
      <c r="C43" s="727"/>
      <c r="D43" s="727"/>
      <c r="E43" s="727"/>
      <c r="F43" s="727"/>
      <c r="G43" s="727"/>
      <c r="H43" s="727"/>
      <c r="I43" s="727"/>
      <c r="J43" s="727"/>
      <c r="K43" s="727"/>
      <c r="L43" s="727"/>
      <c r="M43" s="727"/>
      <c r="N43" s="727"/>
      <c r="O43" s="727"/>
      <c r="P43" s="727"/>
      <c r="Q43" s="728"/>
      <c r="R43" s="776">
        <v>4385905</v>
      </c>
      <c r="S43" s="777"/>
      <c r="T43" s="777"/>
      <c r="U43" s="777"/>
      <c r="V43" s="777"/>
      <c r="W43" s="777"/>
      <c r="X43" s="777"/>
      <c r="Y43" s="778"/>
      <c r="Z43" s="779">
        <v>100</v>
      </c>
      <c r="AA43" s="779"/>
      <c r="AB43" s="779"/>
      <c r="AC43" s="779"/>
      <c r="AD43" s="780">
        <v>2315676</v>
      </c>
      <c r="AE43" s="780"/>
      <c r="AF43" s="780"/>
      <c r="AG43" s="780"/>
      <c r="AH43" s="780"/>
      <c r="AI43" s="780"/>
      <c r="AJ43" s="780"/>
      <c r="AK43" s="780"/>
      <c r="AL43" s="781">
        <v>100</v>
      </c>
      <c r="AM43" s="757"/>
      <c r="AN43" s="757"/>
      <c r="AO43" s="782"/>
      <c r="BV43" s="238"/>
      <c r="BW43" s="238"/>
      <c r="BX43" s="238"/>
      <c r="BY43" s="238"/>
      <c r="BZ43" s="238"/>
      <c r="CA43" s="238"/>
      <c r="CB43" s="238"/>
      <c r="CD43" s="682" t="s">
        <v>355</v>
      </c>
      <c r="CE43" s="683"/>
      <c r="CF43" s="683"/>
      <c r="CG43" s="683"/>
      <c r="CH43" s="683"/>
      <c r="CI43" s="683"/>
      <c r="CJ43" s="683"/>
      <c r="CK43" s="683"/>
      <c r="CL43" s="683"/>
      <c r="CM43" s="683"/>
      <c r="CN43" s="683"/>
      <c r="CO43" s="683"/>
      <c r="CP43" s="683"/>
      <c r="CQ43" s="684"/>
      <c r="CR43" s="685" t="s">
        <v>350</v>
      </c>
      <c r="CS43" s="710"/>
      <c r="CT43" s="710"/>
      <c r="CU43" s="710"/>
      <c r="CV43" s="710"/>
      <c r="CW43" s="710"/>
      <c r="CX43" s="710"/>
      <c r="CY43" s="711"/>
      <c r="CZ43" s="690" t="s">
        <v>130</v>
      </c>
      <c r="DA43" s="722"/>
      <c r="DB43" s="722"/>
      <c r="DC43" s="724"/>
      <c r="DD43" s="694" t="s">
        <v>350</v>
      </c>
      <c r="DE43" s="710"/>
      <c r="DF43" s="710"/>
      <c r="DG43" s="710"/>
      <c r="DH43" s="710"/>
      <c r="DI43" s="710"/>
      <c r="DJ43" s="710"/>
      <c r="DK43" s="71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356</v>
      </c>
      <c r="CG44" s="683"/>
      <c r="CH44" s="683"/>
      <c r="CI44" s="683"/>
      <c r="CJ44" s="683"/>
      <c r="CK44" s="683"/>
      <c r="CL44" s="683"/>
      <c r="CM44" s="683"/>
      <c r="CN44" s="683"/>
      <c r="CO44" s="683"/>
      <c r="CP44" s="683"/>
      <c r="CQ44" s="684"/>
      <c r="CR44" s="685">
        <v>265933</v>
      </c>
      <c r="CS44" s="686"/>
      <c r="CT44" s="686"/>
      <c r="CU44" s="686"/>
      <c r="CV44" s="686"/>
      <c r="CW44" s="686"/>
      <c r="CX44" s="686"/>
      <c r="CY44" s="687"/>
      <c r="CZ44" s="690">
        <v>6.3</v>
      </c>
      <c r="DA44" s="691"/>
      <c r="DB44" s="691"/>
      <c r="DC44" s="703"/>
      <c r="DD44" s="694">
        <v>126777</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358</v>
      </c>
      <c r="CG45" s="683"/>
      <c r="CH45" s="683"/>
      <c r="CI45" s="683"/>
      <c r="CJ45" s="683"/>
      <c r="CK45" s="683"/>
      <c r="CL45" s="683"/>
      <c r="CM45" s="683"/>
      <c r="CN45" s="683"/>
      <c r="CO45" s="683"/>
      <c r="CP45" s="683"/>
      <c r="CQ45" s="684"/>
      <c r="CR45" s="685">
        <v>114206</v>
      </c>
      <c r="CS45" s="710"/>
      <c r="CT45" s="710"/>
      <c r="CU45" s="710"/>
      <c r="CV45" s="710"/>
      <c r="CW45" s="710"/>
      <c r="CX45" s="710"/>
      <c r="CY45" s="711"/>
      <c r="CZ45" s="690">
        <v>2.7</v>
      </c>
      <c r="DA45" s="722"/>
      <c r="DB45" s="722"/>
      <c r="DC45" s="724"/>
      <c r="DD45" s="694">
        <v>3823</v>
      </c>
      <c r="DE45" s="710"/>
      <c r="DF45" s="710"/>
      <c r="DG45" s="710"/>
      <c r="DH45" s="710"/>
      <c r="DI45" s="710"/>
      <c r="DJ45" s="710"/>
      <c r="DK45" s="71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360</v>
      </c>
      <c r="CG46" s="683"/>
      <c r="CH46" s="683"/>
      <c r="CI46" s="683"/>
      <c r="CJ46" s="683"/>
      <c r="CK46" s="683"/>
      <c r="CL46" s="683"/>
      <c r="CM46" s="683"/>
      <c r="CN46" s="683"/>
      <c r="CO46" s="683"/>
      <c r="CP46" s="683"/>
      <c r="CQ46" s="684"/>
      <c r="CR46" s="685">
        <v>151727</v>
      </c>
      <c r="CS46" s="686"/>
      <c r="CT46" s="686"/>
      <c r="CU46" s="686"/>
      <c r="CV46" s="686"/>
      <c r="CW46" s="686"/>
      <c r="CX46" s="686"/>
      <c r="CY46" s="687"/>
      <c r="CZ46" s="690">
        <v>3.6</v>
      </c>
      <c r="DA46" s="691"/>
      <c r="DB46" s="691"/>
      <c r="DC46" s="703"/>
      <c r="DD46" s="694">
        <v>122954</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362</v>
      </c>
      <c r="CG47" s="683"/>
      <c r="CH47" s="683"/>
      <c r="CI47" s="683"/>
      <c r="CJ47" s="683"/>
      <c r="CK47" s="683"/>
      <c r="CL47" s="683"/>
      <c r="CM47" s="683"/>
      <c r="CN47" s="683"/>
      <c r="CO47" s="683"/>
      <c r="CP47" s="683"/>
      <c r="CQ47" s="684"/>
      <c r="CR47" s="685" t="s">
        <v>350</v>
      </c>
      <c r="CS47" s="710"/>
      <c r="CT47" s="710"/>
      <c r="CU47" s="710"/>
      <c r="CV47" s="710"/>
      <c r="CW47" s="710"/>
      <c r="CX47" s="710"/>
      <c r="CY47" s="711"/>
      <c r="CZ47" s="690" t="s">
        <v>350</v>
      </c>
      <c r="DA47" s="722"/>
      <c r="DB47" s="722"/>
      <c r="DC47" s="724"/>
      <c r="DD47" s="694" t="s">
        <v>130</v>
      </c>
      <c r="DE47" s="710"/>
      <c r="DF47" s="710"/>
      <c r="DG47" s="710"/>
      <c r="DH47" s="710"/>
      <c r="DI47" s="710"/>
      <c r="DJ47" s="710"/>
      <c r="DK47" s="71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363</v>
      </c>
      <c r="CG48" s="683"/>
      <c r="CH48" s="683"/>
      <c r="CI48" s="683"/>
      <c r="CJ48" s="683"/>
      <c r="CK48" s="683"/>
      <c r="CL48" s="683"/>
      <c r="CM48" s="683"/>
      <c r="CN48" s="683"/>
      <c r="CO48" s="683"/>
      <c r="CP48" s="683"/>
      <c r="CQ48" s="684"/>
      <c r="CR48" s="685" t="s">
        <v>130</v>
      </c>
      <c r="CS48" s="686"/>
      <c r="CT48" s="686"/>
      <c r="CU48" s="686"/>
      <c r="CV48" s="686"/>
      <c r="CW48" s="686"/>
      <c r="CX48" s="686"/>
      <c r="CY48" s="687"/>
      <c r="CZ48" s="690" t="s">
        <v>350</v>
      </c>
      <c r="DA48" s="691"/>
      <c r="DB48" s="691"/>
      <c r="DC48" s="703"/>
      <c r="DD48" s="694" t="s">
        <v>130</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364</v>
      </c>
      <c r="CE49" s="727"/>
      <c r="CF49" s="727"/>
      <c r="CG49" s="727"/>
      <c r="CH49" s="727"/>
      <c r="CI49" s="727"/>
      <c r="CJ49" s="727"/>
      <c r="CK49" s="727"/>
      <c r="CL49" s="727"/>
      <c r="CM49" s="727"/>
      <c r="CN49" s="727"/>
      <c r="CO49" s="727"/>
      <c r="CP49" s="727"/>
      <c r="CQ49" s="728"/>
      <c r="CR49" s="776">
        <v>4229708</v>
      </c>
      <c r="CS49" s="756"/>
      <c r="CT49" s="756"/>
      <c r="CU49" s="756"/>
      <c r="CV49" s="756"/>
      <c r="CW49" s="756"/>
      <c r="CX49" s="756"/>
      <c r="CY49" s="787"/>
      <c r="CZ49" s="781">
        <v>100</v>
      </c>
      <c r="DA49" s="788"/>
      <c r="DB49" s="788"/>
      <c r="DC49" s="789"/>
      <c r="DD49" s="790">
        <v>2799423</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J4kTLZ0TiQTw/S260NuUpEmXRoh0dnfbS6s5PTDVjDvyKvFnZP+k+CA04VYJ/j+uu6Grx9bGOaSU8dypU9+SuQ==" saltValue="vFxwyDmuT6GNU5fHfF8fs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366</v>
      </c>
      <c r="DK2" s="833"/>
      <c r="DL2" s="833"/>
      <c r="DM2" s="833"/>
      <c r="DN2" s="833"/>
      <c r="DO2" s="834"/>
      <c r="DP2" s="251"/>
      <c r="DQ2" s="832" t="s">
        <v>367</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368</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370</v>
      </c>
      <c r="B5" s="827"/>
      <c r="C5" s="827"/>
      <c r="D5" s="827"/>
      <c r="E5" s="827"/>
      <c r="F5" s="827"/>
      <c r="G5" s="827"/>
      <c r="H5" s="827"/>
      <c r="I5" s="827"/>
      <c r="J5" s="827"/>
      <c r="K5" s="827"/>
      <c r="L5" s="827"/>
      <c r="M5" s="827"/>
      <c r="N5" s="827"/>
      <c r="O5" s="827"/>
      <c r="P5" s="828"/>
      <c r="Q5" s="803" t="s">
        <v>371</v>
      </c>
      <c r="R5" s="804"/>
      <c r="S5" s="804"/>
      <c r="T5" s="804"/>
      <c r="U5" s="805"/>
      <c r="V5" s="803" t="s">
        <v>372</v>
      </c>
      <c r="W5" s="804"/>
      <c r="X5" s="804"/>
      <c r="Y5" s="804"/>
      <c r="Z5" s="805"/>
      <c r="AA5" s="803" t="s">
        <v>373</v>
      </c>
      <c r="AB5" s="804"/>
      <c r="AC5" s="804"/>
      <c r="AD5" s="804"/>
      <c r="AE5" s="804"/>
      <c r="AF5" s="836" t="s">
        <v>374</v>
      </c>
      <c r="AG5" s="804"/>
      <c r="AH5" s="804"/>
      <c r="AI5" s="804"/>
      <c r="AJ5" s="815"/>
      <c r="AK5" s="804" t="s">
        <v>375</v>
      </c>
      <c r="AL5" s="804"/>
      <c r="AM5" s="804"/>
      <c r="AN5" s="804"/>
      <c r="AO5" s="805"/>
      <c r="AP5" s="803" t="s">
        <v>376</v>
      </c>
      <c r="AQ5" s="804"/>
      <c r="AR5" s="804"/>
      <c r="AS5" s="804"/>
      <c r="AT5" s="805"/>
      <c r="AU5" s="803" t="s">
        <v>377</v>
      </c>
      <c r="AV5" s="804"/>
      <c r="AW5" s="804"/>
      <c r="AX5" s="804"/>
      <c r="AY5" s="815"/>
      <c r="AZ5" s="258"/>
      <c r="BA5" s="258"/>
      <c r="BB5" s="258"/>
      <c r="BC5" s="258"/>
      <c r="BD5" s="258"/>
      <c r="BE5" s="259"/>
      <c r="BF5" s="259"/>
      <c r="BG5" s="259"/>
      <c r="BH5" s="259"/>
      <c r="BI5" s="259"/>
      <c r="BJ5" s="259"/>
      <c r="BK5" s="259"/>
      <c r="BL5" s="259"/>
      <c r="BM5" s="259"/>
      <c r="BN5" s="259"/>
      <c r="BO5" s="259"/>
      <c r="BP5" s="259"/>
      <c r="BQ5" s="826" t="s">
        <v>378</v>
      </c>
      <c r="BR5" s="827"/>
      <c r="BS5" s="827"/>
      <c r="BT5" s="827"/>
      <c r="BU5" s="827"/>
      <c r="BV5" s="827"/>
      <c r="BW5" s="827"/>
      <c r="BX5" s="827"/>
      <c r="BY5" s="827"/>
      <c r="BZ5" s="827"/>
      <c r="CA5" s="827"/>
      <c r="CB5" s="827"/>
      <c r="CC5" s="827"/>
      <c r="CD5" s="827"/>
      <c r="CE5" s="827"/>
      <c r="CF5" s="827"/>
      <c r="CG5" s="828"/>
      <c r="CH5" s="803" t="s">
        <v>379</v>
      </c>
      <c r="CI5" s="804"/>
      <c r="CJ5" s="804"/>
      <c r="CK5" s="804"/>
      <c r="CL5" s="805"/>
      <c r="CM5" s="803" t="s">
        <v>380</v>
      </c>
      <c r="CN5" s="804"/>
      <c r="CO5" s="804"/>
      <c r="CP5" s="804"/>
      <c r="CQ5" s="805"/>
      <c r="CR5" s="803" t="s">
        <v>381</v>
      </c>
      <c r="CS5" s="804"/>
      <c r="CT5" s="804"/>
      <c r="CU5" s="804"/>
      <c r="CV5" s="805"/>
      <c r="CW5" s="803" t="s">
        <v>382</v>
      </c>
      <c r="CX5" s="804"/>
      <c r="CY5" s="804"/>
      <c r="CZ5" s="804"/>
      <c r="DA5" s="805"/>
      <c r="DB5" s="803" t="s">
        <v>383</v>
      </c>
      <c r="DC5" s="804"/>
      <c r="DD5" s="804"/>
      <c r="DE5" s="804"/>
      <c r="DF5" s="805"/>
      <c r="DG5" s="809" t="s">
        <v>384</v>
      </c>
      <c r="DH5" s="810"/>
      <c r="DI5" s="810"/>
      <c r="DJ5" s="810"/>
      <c r="DK5" s="811"/>
      <c r="DL5" s="809" t="s">
        <v>385</v>
      </c>
      <c r="DM5" s="810"/>
      <c r="DN5" s="810"/>
      <c r="DO5" s="810"/>
      <c r="DP5" s="811"/>
      <c r="DQ5" s="803" t="s">
        <v>386</v>
      </c>
      <c r="DR5" s="804"/>
      <c r="DS5" s="804"/>
      <c r="DT5" s="804"/>
      <c r="DU5" s="805"/>
      <c r="DV5" s="803" t="s">
        <v>377</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387</v>
      </c>
      <c r="C7" s="818"/>
      <c r="D7" s="818"/>
      <c r="E7" s="818"/>
      <c r="F7" s="818"/>
      <c r="G7" s="818"/>
      <c r="H7" s="818"/>
      <c r="I7" s="818"/>
      <c r="J7" s="818"/>
      <c r="K7" s="818"/>
      <c r="L7" s="818"/>
      <c r="M7" s="818"/>
      <c r="N7" s="818"/>
      <c r="O7" s="818"/>
      <c r="P7" s="819"/>
      <c r="Q7" s="820">
        <v>4411</v>
      </c>
      <c r="R7" s="821"/>
      <c r="S7" s="821"/>
      <c r="T7" s="821"/>
      <c r="U7" s="821"/>
      <c r="V7" s="821">
        <v>4255</v>
      </c>
      <c r="W7" s="821"/>
      <c r="X7" s="821"/>
      <c r="Y7" s="821"/>
      <c r="Z7" s="821"/>
      <c r="AA7" s="821">
        <v>156</v>
      </c>
      <c r="AB7" s="821"/>
      <c r="AC7" s="821"/>
      <c r="AD7" s="821"/>
      <c r="AE7" s="822"/>
      <c r="AF7" s="823">
        <v>147</v>
      </c>
      <c r="AG7" s="824"/>
      <c r="AH7" s="824"/>
      <c r="AI7" s="824"/>
      <c r="AJ7" s="825"/>
      <c r="AK7" s="860" t="s">
        <v>599</v>
      </c>
      <c r="AL7" s="861"/>
      <c r="AM7" s="861"/>
      <c r="AN7" s="861"/>
      <c r="AO7" s="861"/>
      <c r="AP7" s="861">
        <v>2921</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608</v>
      </c>
      <c r="BT7" s="865"/>
      <c r="BU7" s="865"/>
      <c r="BV7" s="865"/>
      <c r="BW7" s="865"/>
      <c r="BX7" s="865"/>
      <c r="BY7" s="865"/>
      <c r="BZ7" s="865"/>
      <c r="CA7" s="865"/>
      <c r="CB7" s="865"/>
      <c r="CC7" s="865"/>
      <c r="CD7" s="865"/>
      <c r="CE7" s="865"/>
      <c r="CF7" s="865"/>
      <c r="CG7" s="866"/>
      <c r="CH7" s="857" t="s">
        <v>607</v>
      </c>
      <c r="CI7" s="858"/>
      <c r="CJ7" s="858"/>
      <c r="CK7" s="858"/>
      <c r="CL7" s="859"/>
      <c r="CM7" s="857">
        <v>8</v>
      </c>
      <c r="CN7" s="858"/>
      <c r="CO7" s="858"/>
      <c r="CP7" s="858"/>
      <c r="CQ7" s="859"/>
      <c r="CR7" s="857">
        <v>5</v>
      </c>
      <c r="CS7" s="858"/>
      <c r="CT7" s="858"/>
      <c r="CU7" s="858"/>
      <c r="CV7" s="859"/>
      <c r="CW7" s="857" t="s">
        <v>607</v>
      </c>
      <c r="CX7" s="858"/>
      <c r="CY7" s="858"/>
      <c r="CZ7" s="858"/>
      <c r="DA7" s="859"/>
      <c r="DB7" s="857" t="s">
        <v>607</v>
      </c>
      <c r="DC7" s="858"/>
      <c r="DD7" s="858"/>
      <c r="DE7" s="858"/>
      <c r="DF7" s="859"/>
      <c r="DG7" s="857">
        <v>15</v>
      </c>
      <c r="DH7" s="858"/>
      <c r="DI7" s="858"/>
      <c r="DJ7" s="858"/>
      <c r="DK7" s="859"/>
      <c r="DL7" s="857" t="s">
        <v>607</v>
      </c>
      <c r="DM7" s="858"/>
      <c r="DN7" s="858"/>
      <c r="DO7" s="858"/>
      <c r="DP7" s="859"/>
      <c r="DQ7" s="857" t="s">
        <v>607</v>
      </c>
      <c r="DR7" s="858"/>
      <c r="DS7" s="858"/>
      <c r="DT7" s="858"/>
      <c r="DU7" s="859"/>
      <c r="DV7" s="838"/>
      <c r="DW7" s="839"/>
      <c r="DX7" s="839"/>
      <c r="DY7" s="839"/>
      <c r="DZ7" s="840"/>
      <c r="EA7" s="256"/>
    </row>
    <row r="8" spans="1:131" s="257" customFormat="1" ht="26.25" customHeight="1" x14ac:dyDescent="0.15">
      <c r="A8" s="263">
        <v>2</v>
      </c>
      <c r="B8" s="841" t="s">
        <v>388</v>
      </c>
      <c r="C8" s="842"/>
      <c r="D8" s="842"/>
      <c r="E8" s="842"/>
      <c r="F8" s="842"/>
      <c r="G8" s="842"/>
      <c r="H8" s="842"/>
      <c r="I8" s="842"/>
      <c r="J8" s="842"/>
      <c r="K8" s="842"/>
      <c r="L8" s="842"/>
      <c r="M8" s="842"/>
      <c r="N8" s="842"/>
      <c r="O8" s="842"/>
      <c r="P8" s="843"/>
      <c r="Q8" s="844">
        <v>26</v>
      </c>
      <c r="R8" s="845"/>
      <c r="S8" s="845"/>
      <c r="T8" s="845"/>
      <c r="U8" s="845"/>
      <c r="V8" s="845">
        <v>26</v>
      </c>
      <c r="W8" s="845"/>
      <c r="X8" s="845"/>
      <c r="Y8" s="845"/>
      <c r="Z8" s="845"/>
      <c r="AA8" s="845">
        <v>0</v>
      </c>
      <c r="AB8" s="845"/>
      <c r="AC8" s="845"/>
      <c r="AD8" s="845"/>
      <c r="AE8" s="846"/>
      <c r="AF8" s="847" t="s">
        <v>389</v>
      </c>
      <c r="AG8" s="848"/>
      <c r="AH8" s="848"/>
      <c r="AI8" s="848"/>
      <c r="AJ8" s="849"/>
      <c r="AK8" s="850" t="s">
        <v>599</v>
      </c>
      <c r="AL8" s="851"/>
      <c r="AM8" s="851"/>
      <c r="AN8" s="851"/>
      <c r="AO8" s="851"/>
      <c r="AP8" s="851" t="s">
        <v>599</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390</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391</v>
      </c>
      <c r="B23" s="876" t="s">
        <v>392</v>
      </c>
      <c r="C23" s="877"/>
      <c r="D23" s="877"/>
      <c r="E23" s="877"/>
      <c r="F23" s="877"/>
      <c r="G23" s="877"/>
      <c r="H23" s="877"/>
      <c r="I23" s="877"/>
      <c r="J23" s="877"/>
      <c r="K23" s="877"/>
      <c r="L23" s="877"/>
      <c r="M23" s="877"/>
      <c r="N23" s="877"/>
      <c r="O23" s="877"/>
      <c r="P23" s="878"/>
      <c r="Q23" s="879">
        <v>4437</v>
      </c>
      <c r="R23" s="880"/>
      <c r="S23" s="880"/>
      <c r="T23" s="880"/>
      <c r="U23" s="880"/>
      <c r="V23" s="880">
        <v>4281</v>
      </c>
      <c r="W23" s="880"/>
      <c r="X23" s="880"/>
      <c r="Y23" s="880"/>
      <c r="Z23" s="880"/>
      <c r="AA23" s="880">
        <v>156</v>
      </c>
      <c r="AB23" s="880"/>
      <c r="AC23" s="880"/>
      <c r="AD23" s="880"/>
      <c r="AE23" s="881"/>
      <c r="AF23" s="882">
        <v>147</v>
      </c>
      <c r="AG23" s="880"/>
      <c r="AH23" s="880"/>
      <c r="AI23" s="880"/>
      <c r="AJ23" s="883"/>
      <c r="AK23" s="884"/>
      <c r="AL23" s="885"/>
      <c r="AM23" s="885"/>
      <c r="AN23" s="885"/>
      <c r="AO23" s="885"/>
      <c r="AP23" s="880">
        <v>2921</v>
      </c>
      <c r="AQ23" s="880"/>
      <c r="AR23" s="880"/>
      <c r="AS23" s="880"/>
      <c r="AT23" s="880"/>
      <c r="AU23" s="886"/>
      <c r="AV23" s="886"/>
      <c r="AW23" s="886"/>
      <c r="AX23" s="886"/>
      <c r="AY23" s="887"/>
      <c r="AZ23" s="895" t="s">
        <v>393</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394</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395</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370</v>
      </c>
      <c r="B26" s="827"/>
      <c r="C26" s="827"/>
      <c r="D26" s="827"/>
      <c r="E26" s="827"/>
      <c r="F26" s="827"/>
      <c r="G26" s="827"/>
      <c r="H26" s="827"/>
      <c r="I26" s="827"/>
      <c r="J26" s="827"/>
      <c r="K26" s="827"/>
      <c r="L26" s="827"/>
      <c r="M26" s="827"/>
      <c r="N26" s="827"/>
      <c r="O26" s="827"/>
      <c r="P26" s="828"/>
      <c r="Q26" s="803" t="s">
        <v>396</v>
      </c>
      <c r="R26" s="804"/>
      <c r="S26" s="804"/>
      <c r="T26" s="804"/>
      <c r="U26" s="805"/>
      <c r="V26" s="803" t="s">
        <v>397</v>
      </c>
      <c r="W26" s="804"/>
      <c r="X26" s="804"/>
      <c r="Y26" s="804"/>
      <c r="Z26" s="805"/>
      <c r="AA26" s="803" t="s">
        <v>398</v>
      </c>
      <c r="AB26" s="804"/>
      <c r="AC26" s="804"/>
      <c r="AD26" s="804"/>
      <c r="AE26" s="804"/>
      <c r="AF26" s="898" t="s">
        <v>399</v>
      </c>
      <c r="AG26" s="899"/>
      <c r="AH26" s="899"/>
      <c r="AI26" s="899"/>
      <c r="AJ26" s="900"/>
      <c r="AK26" s="804" t="s">
        <v>400</v>
      </c>
      <c r="AL26" s="804"/>
      <c r="AM26" s="804"/>
      <c r="AN26" s="804"/>
      <c r="AO26" s="805"/>
      <c r="AP26" s="803" t="s">
        <v>401</v>
      </c>
      <c r="AQ26" s="804"/>
      <c r="AR26" s="804"/>
      <c r="AS26" s="804"/>
      <c r="AT26" s="805"/>
      <c r="AU26" s="803" t="s">
        <v>402</v>
      </c>
      <c r="AV26" s="804"/>
      <c r="AW26" s="804"/>
      <c r="AX26" s="804"/>
      <c r="AY26" s="805"/>
      <c r="AZ26" s="803" t="s">
        <v>403</v>
      </c>
      <c r="BA26" s="804"/>
      <c r="BB26" s="804"/>
      <c r="BC26" s="804"/>
      <c r="BD26" s="805"/>
      <c r="BE26" s="803" t="s">
        <v>377</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404</v>
      </c>
      <c r="C28" s="818"/>
      <c r="D28" s="818"/>
      <c r="E28" s="818"/>
      <c r="F28" s="818"/>
      <c r="G28" s="818"/>
      <c r="H28" s="818"/>
      <c r="I28" s="818"/>
      <c r="J28" s="818"/>
      <c r="K28" s="818"/>
      <c r="L28" s="818"/>
      <c r="M28" s="818"/>
      <c r="N28" s="818"/>
      <c r="O28" s="818"/>
      <c r="P28" s="819"/>
      <c r="Q28" s="908">
        <v>895</v>
      </c>
      <c r="R28" s="909"/>
      <c r="S28" s="909"/>
      <c r="T28" s="909"/>
      <c r="U28" s="909"/>
      <c r="V28" s="909">
        <v>904</v>
      </c>
      <c r="W28" s="909"/>
      <c r="X28" s="909"/>
      <c r="Y28" s="909"/>
      <c r="Z28" s="909"/>
      <c r="AA28" s="909">
        <v>-9</v>
      </c>
      <c r="AB28" s="909"/>
      <c r="AC28" s="909"/>
      <c r="AD28" s="909"/>
      <c r="AE28" s="910"/>
      <c r="AF28" s="911">
        <v>-9</v>
      </c>
      <c r="AG28" s="909"/>
      <c r="AH28" s="909"/>
      <c r="AI28" s="909"/>
      <c r="AJ28" s="912"/>
      <c r="AK28" s="913">
        <v>71</v>
      </c>
      <c r="AL28" s="904"/>
      <c r="AM28" s="904"/>
      <c r="AN28" s="904"/>
      <c r="AO28" s="904"/>
      <c r="AP28" s="904" t="s">
        <v>599</v>
      </c>
      <c r="AQ28" s="904"/>
      <c r="AR28" s="904"/>
      <c r="AS28" s="904"/>
      <c r="AT28" s="904"/>
      <c r="AU28" s="904" t="s">
        <v>599</v>
      </c>
      <c r="AV28" s="904"/>
      <c r="AW28" s="904"/>
      <c r="AX28" s="904"/>
      <c r="AY28" s="904"/>
      <c r="AZ28" s="905" t="s">
        <v>599</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405</v>
      </c>
      <c r="C29" s="842"/>
      <c r="D29" s="842"/>
      <c r="E29" s="842"/>
      <c r="F29" s="842"/>
      <c r="G29" s="842"/>
      <c r="H29" s="842"/>
      <c r="I29" s="842"/>
      <c r="J29" s="842"/>
      <c r="K29" s="842"/>
      <c r="L29" s="842"/>
      <c r="M29" s="842"/>
      <c r="N29" s="842"/>
      <c r="O29" s="842"/>
      <c r="P29" s="843"/>
      <c r="Q29" s="844">
        <v>749</v>
      </c>
      <c r="R29" s="845"/>
      <c r="S29" s="845"/>
      <c r="T29" s="845"/>
      <c r="U29" s="845"/>
      <c r="V29" s="845">
        <v>709</v>
      </c>
      <c r="W29" s="845"/>
      <c r="X29" s="845"/>
      <c r="Y29" s="845"/>
      <c r="Z29" s="845"/>
      <c r="AA29" s="845">
        <v>40</v>
      </c>
      <c r="AB29" s="845"/>
      <c r="AC29" s="845"/>
      <c r="AD29" s="845"/>
      <c r="AE29" s="846"/>
      <c r="AF29" s="847">
        <v>40</v>
      </c>
      <c r="AG29" s="848"/>
      <c r="AH29" s="848"/>
      <c r="AI29" s="848"/>
      <c r="AJ29" s="849"/>
      <c r="AK29" s="916">
        <v>108</v>
      </c>
      <c r="AL29" s="917"/>
      <c r="AM29" s="917"/>
      <c r="AN29" s="917"/>
      <c r="AO29" s="917"/>
      <c r="AP29" s="917" t="s">
        <v>599</v>
      </c>
      <c r="AQ29" s="917"/>
      <c r="AR29" s="917"/>
      <c r="AS29" s="917"/>
      <c r="AT29" s="917"/>
      <c r="AU29" s="917" t="s">
        <v>599</v>
      </c>
      <c r="AV29" s="917"/>
      <c r="AW29" s="917"/>
      <c r="AX29" s="917"/>
      <c r="AY29" s="917"/>
      <c r="AZ29" s="918" t="s">
        <v>599</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406</v>
      </c>
      <c r="C30" s="842"/>
      <c r="D30" s="842"/>
      <c r="E30" s="842"/>
      <c r="F30" s="842"/>
      <c r="G30" s="842"/>
      <c r="H30" s="842"/>
      <c r="I30" s="842"/>
      <c r="J30" s="842"/>
      <c r="K30" s="842"/>
      <c r="L30" s="842"/>
      <c r="M30" s="842"/>
      <c r="N30" s="842"/>
      <c r="O30" s="842"/>
      <c r="P30" s="843"/>
      <c r="Q30" s="844">
        <v>107</v>
      </c>
      <c r="R30" s="845"/>
      <c r="S30" s="845"/>
      <c r="T30" s="845"/>
      <c r="U30" s="845"/>
      <c r="V30" s="845">
        <v>107</v>
      </c>
      <c r="W30" s="845"/>
      <c r="X30" s="845"/>
      <c r="Y30" s="845"/>
      <c r="Z30" s="845"/>
      <c r="AA30" s="845">
        <v>0</v>
      </c>
      <c r="AB30" s="845"/>
      <c r="AC30" s="845"/>
      <c r="AD30" s="845"/>
      <c r="AE30" s="846"/>
      <c r="AF30" s="847">
        <v>0</v>
      </c>
      <c r="AG30" s="848"/>
      <c r="AH30" s="848"/>
      <c r="AI30" s="848"/>
      <c r="AJ30" s="849"/>
      <c r="AK30" s="916">
        <v>29</v>
      </c>
      <c r="AL30" s="917"/>
      <c r="AM30" s="917"/>
      <c r="AN30" s="917"/>
      <c r="AO30" s="917"/>
      <c r="AP30" s="917" t="s">
        <v>599</v>
      </c>
      <c r="AQ30" s="917"/>
      <c r="AR30" s="917"/>
      <c r="AS30" s="917"/>
      <c r="AT30" s="917"/>
      <c r="AU30" s="917" t="s">
        <v>599</v>
      </c>
      <c r="AV30" s="917"/>
      <c r="AW30" s="917"/>
      <c r="AX30" s="917"/>
      <c r="AY30" s="917"/>
      <c r="AZ30" s="918" t="s">
        <v>599</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407</v>
      </c>
      <c r="C31" s="842"/>
      <c r="D31" s="842"/>
      <c r="E31" s="842"/>
      <c r="F31" s="842"/>
      <c r="G31" s="842"/>
      <c r="H31" s="842"/>
      <c r="I31" s="842"/>
      <c r="J31" s="842"/>
      <c r="K31" s="842"/>
      <c r="L31" s="842"/>
      <c r="M31" s="842"/>
      <c r="N31" s="842"/>
      <c r="O31" s="842"/>
      <c r="P31" s="843"/>
      <c r="Q31" s="844">
        <v>382</v>
      </c>
      <c r="R31" s="845"/>
      <c r="S31" s="845"/>
      <c r="T31" s="845"/>
      <c r="U31" s="845"/>
      <c r="V31" s="845">
        <v>14</v>
      </c>
      <c r="W31" s="845"/>
      <c r="X31" s="845"/>
      <c r="Y31" s="845"/>
      <c r="Z31" s="845"/>
      <c r="AA31" s="845">
        <v>368</v>
      </c>
      <c r="AB31" s="845"/>
      <c r="AC31" s="845"/>
      <c r="AD31" s="845"/>
      <c r="AE31" s="846"/>
      <c r="AF31" s="847">
        <v>368</v>
      </c>
      <c r="AG31" s="848"/>
      <c r="AH31" s="848"/>
      <c r="AI31" s="848"/>
      <c r="AJ31" s="849"/>
      <c r="AK31" s="916">
        <v>1</v>
      </c>
      <c r="AL31" s="917"/>
      <c r="AM31" s="917"/>
      <c r="AN31" s="917"/>
      <c r="AO31" s="917"/>
      <c r="AP31" s="917">
        <v>35</v>
      </c>
      <c r="AQ31" s="917"/>
      <c r="AR31" s="917"/>
      <c r="AS31" s="917"/>
      <c r="AT31" s="917"/>
      <c r="AU31" s="917" t="s">
        <v>599</v>
      </c>
      <c r="AV31" s="917"/>
      <c r="AW31" s="917"/>
      <c r="AX31" s="917"/>
      <c r="AY31" s="917"/>
      <c r="AZ31" s="918" t="s">
        <v>599</v>
      </c>
      <c r="BA31" s="918"/>
      <c r="BB31" s="918"/>
      <c r="BC31" s="918"/>
      <c r="BD31" s="918"/>
      <c r="BE31" s="914" t="s">
        <v>408</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409</v>
      </c>
      <c r="C32" s="842"/>
      <c r="D32" s="842"/>
      <c r="E32" s="842"/>
      <c r="F32" s="842"/>
      <c r="G32" s="842"/>
      <c r="H32" s="842"/>
      <c r="I32" s="842"/>
      <c r="J32" s="842"/>
      <c r="K32" s="842"/>
      <c r="L32" s="842"/>
      <c r="M32" s="842"/>
      <c r="N32" s="842"/>
      <c r="O32" s="842"/>
      <c r="P32" s="843"/>
      <c r="Q32" s="844">
        <v>284</v>
      </c>
      <c r="R32" s="845"/>
      <c r="S32" s="845"/>
      <c r="T32" s="845"/>
      <c r="U32" s="845"/>
      <c r="V32" s="845">
        <v>284</v>
      </c>
      <c r="W32" s="845"/>
      <c r="X32" s="845"/>
      <c r="Y32" s="845"/>
      <c r="Z32" s="845"/>
      <c r="AA32" s="845">
        <v>0</v>
      </c>
      <c r="AB32" s="845"/>
      <c r="AC32" s="845"/>
      <c r="AD32" s="845"/>
      <c r="AE32" s="846"/>
      <c r="AF32" s="847" t="s">
        <v>410</v>
      </c>
      <c r="AG32" s="848"/>
      <c r="AH32" s="848"/>
      <c r="AI32" s="848"/>
      <c r="AJ32" s="849"/>
      <c r="AK32" s="916">
        <v>131</v>
      </c>
      <c r="AL32" s="917"/>
      <c r="AM32" s="917"/>
      <c r="AN32" s="917"/>
      <c r="AO32" s="917"/>
      <c r="AP32" s="917">
        <v>2112</v>
      </c>
      <c r="AQ32" s="917"/>
      <c r="AR32" s="917"/>
      <c r="AS32" s="917"/>
      <c r="AT32" s="917"/>
      <c r="AU32" s="917">
        <v>1495</v>
      </c>
      <c r="AV32" s="917"/>
      <c r="AW32" s="917"/>
      <c r="AX32" s="917"/>
      <c r="AY32" s="917"/>
      <c r="AZ32" s="918" t="s">
        <v>599</v>
      </c>
      <c r="BA32" s="918"/>
      <c r="BB32" s="918"/>
      <c r="BC32" s="918"/>
      <c r="BD32" s="918"/>
      <c r="BE32" s="914" t="s">
        <v>411</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412</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391</v>
      </c>
      <c r="B63" s="876" t="s">
        <v>413</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399</v>
      </c>
      <c r="AG63" s="928"/>
      <c r="AH63" s="928"/>
      <c r="AI63" s="928"/>
      <c r="AJ63" s="929"/>
      <c r="AK63" s="930"/>
      <c r="AL63" s="925"/>
      <c r="AM63" s="925"/>
      <c r="AN63" s="925"/>
      <c r="AO63" s="925"/>
      <c r="AP63" s="928">
        <v>2147</v>
      </c>
      <c r="AQ63" s="928"/>
      <c r="AR63" s="928"/>
      <c r="AS63" s="928"/>
      <c r="AT63" s="928"/>
      <c r="AU63" s="928">
        <v>1495</v>
      </c>
      <c r="AV63" s="928"/>
      <c r="AW63" s="928"/>
      <c r="AX63" s="928"/>
      <c r="AY63" s="928"/>
      <c r="AZ63" s="932"/>
      <c r="BA63" s="932"/>
      <c r="BB63" s="932"/>
      <c r="BC63" s="932"/>
      <c r="BD63" s="932"/>
      <c r="BE63" s="933"/>
      <c r="BF63" s="933"/>
      <c r="BG63" s="933"/>
      <c r="BH63" s="933"/>
      <c r="BI63" s="934"/>
      <c r="BJ63" s="935" t="s">
        <v>414</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416</v>
      </c>
      <c r="B66" s="827"/>
      <c r="C66" s="827"/>
      <c r="D66" s="827"/>
      <c r="E66" s="827"/>
      <c r="F66" s="827"/>
      <c r="G66" s="827"/>
      <c r="H66" s="827"/>
      <c r="I66" s="827"/>
      <c r="J66" s="827"/>
      <c r="K66" s="827"/>
      <c r="L66" s="827"/>
      <c r="M66" s="827"/>
      <c r="N66" s="827"/>
      <c r="O66" s="827"/>
      <c r="P66" s="828"/>
      <c r="Q66" s="803" t="s">
        <v>417</v>
      </c>
      <c r="R66" s="804"/>
      <c r="S66" s="804"/>
      <c r="T66" s="804"/>
      <c r="U66" s="805"/>
      <c r="V66" s="803" t="s">
        <v>418</v>
      </c>
      <c r="W66" s="804"/>
      <c r="X66" s="804"/>
      <c r="Y66" s="804"/>
      <c r="Z66" s="805"/>
      <c r="AA66" s="803" t="s">
        <v>398</v>
      </c>
      <c r="AB66" s="804"/>
      <c r="AC66" s="804"/>
      <c r="AD66" s="804"/>
      <c r="AE66" s="805"/>
      <c r="AF66" s="938" t="s">
        <v>419</v>
      </c>
      <c r="AG66" s="899"/>
      <c r="AH66" s="899"/>
      <c r="AI66" s="899"/>
      <c r="AJ66" s="939"/>
      <c r="AK66" s="803" t="s">
        <v>400</v>
      </c>
      <c r="AL66" s="827"/>
      <c r="AM66" s="827"/>
      <c r="AN66" s="827"/>
      <c r="AO66" s="828"/>
      <c r="AP66" s="803" t="s">
        <v>420</v>
      </c>
      <c r="AQ66" s="804"/>
      <c r="AR66" s="804"/>
      <c r="AS66" s="804"/>
      <c r="AT66" s="805"/>
      <c r="AU66" s="803" t="s">
        <v>421</v>
      </c>
      <c r="AV66" s="804"/>
      <c r="AW66" s="804"/>
      <c r="AX66" s="804"/>
      <c r="AY66" s="805"/>
      <c r="AZ66" s="803" t="s">
        <v>377</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600</v>
      </c>
      <c r="C68" s="956"/>
      <c r="D68" s="956"/>
      <c r="E68" s="956"/>
      <c r="F68" s="956"/>
      <c r="G68" s="956"/>
      <c r="H68" s="956"/>
      <c r="I68" s="956"/>
      <c r="J68" s="956"/>
      <c r="K68" s="956"/>
      <c r="L68" s="956"/>
      <c r="M68" s="956"/>
      <c r="N68" s="956"/>
      <c r="O68" s="956"/>
      <c r="P68" s="957"/>
      <c r="Q68" s="958">
        <v>320</v>
      </c>
      <c r="R68" s="952"/>
      <c r="S68" s="952"/>
      <c r="T68" s="952"/>
      <c r="U68" s="952"/>
      <c r="V68" s="952">
        <v>287</v>
      </c>
      <c r="W68" s="952"/>
      <c r="X68" s="952"/>
      <c r="Y68" s="952"/>
      <c r="Z68" s="952"/>
      <c r="AA68" s="952">
        <v>33</v>
      </c>
      <c r="AB68" s="952"/>
      <c r="AC68" s="952"/>
      <c r="AD68" s="952"/>
      <c r="AE68" s="952"/>
      <c r="AF68" s="952">
        <v>33</v>
      </c>
      <c r="AG68" s="952"/>
      <c r="AH68" s="952"/>
      <c r="AI68" s="952"/>
      <c r="AJ68" s="952"/>
      <c r="AK68" s="952" t="s">
        <v>599</v>
      </c>
      <c r="AL68" s="952"/>
      <c r="AM68" s="952"/>
      <c r="AN68" s="952"/>
      <c r="AO68" s="952"/>
      <c r="AP68" s="952">
        <v>327</v>
      </c>
      <c r="AQ68" s="952"/>
      <c r="AR68" s="952"/>
      <c r="AS68" s="952"/>
      <c r="AT68" s="952"/>
      <c r="AU68" s="952">
        <v>25</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601</v>
      </c>
      <c r="C69" s="960"/>
      <c r="D69" s="960"/>
      <c r="E69" s="960"/>
      <c r="F69" s="960"/>
      <c r="G69" s="960"/>
      <c r="H69" s="960"/>
      <c r="I69" s="960"/>
      <c r="J69" s="960"/>
      <c r="K69" s="960"/>
      <c r="L69" s="960"/>
      <c r="M69" s="960"/>
      <c r="N69" s="960"/>
      <c r="O69" s="960"/>
      <c r="P69" s="961"/>
      <c r="Q69" s="962">
        <v>5026</v>
      </c>
      <c r="R69" s="917"/>
      <c r="S69" s="917"/>
      <c r="T69" s="917"/>
      <c r="U69" s="917"/>
      <c r="V69" s="917">
        <v>5010</v>
      </c>
      <c r="W69" s="917"/>
      <c r="X69" s="917"/>
      <c r="Y69" s="917"/>
      <c r="Z69" s="917"/>
      <c r="AA69" s="917">
        <v>16</v>
      </c>
      <c r="AB69" s="917"/>
      <c r="AC69" s="917"/>
      <c r="AD69" s="917"/>
      <c r="AE69" s="917"/>
      <c r="AF69" s="917">
        <v>16</v>
      </c>
      <c r="AG69" s="917"/>
      <c r="AH69" s="917"/>
      <c r="AI69" s="917"/>
      <c r="AJ69" s="917"/>
      <c r="AK69" s="917">
        <v>64</v>
      </c>
      <c r="AL69" s="917"/>
      <c r="AM69" s="917"/>
      <c r="AN69" s="917"/>
      <c r="AO69" s="917"/>
      <c r="AP69" s="917" t="s">
        <v>599</v>
      </c>
      <c r="AQ69" s="917"/>
      <c r="AR69" s="917"/>
      <c r="AS69" s="917"/>
      <c r="AT69" s="917"/>
      <c r="AU69" s="917" t="s">
        <v>599</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602</v>
      </c>
      <c r="C70" s="960"/>
      <c r="D70" s="960"/>
      <c r="E70" s="960"/>
      <c r="F70" s="960"/>
      <c r="G70" s="960"/>
      <c r="H70" s="960"/>
      <c r="I70" s="960"/>
      <c r="J70" s="960"/>
      <c r="K70" s="960"/>
      <c r="L70" s="960"/>
      <c r="M70" s="960"/>
      <c r="N70" s="960"/>
      <c r="O70" s="960"/>
      <c r="P70" s="961"/>
      <c r="Q70" s="962">
        <v>186</v>
      </c>
      <c r="R70" s="917"/>
      <c r="S70" s="917"/>
      <c r="T70" s="917"/>
      <c r="U70" s="917"/>
      <c r="V70" s="917">
        <v>174</v>
      </c>
      <c r="W70" s="917"/>
      <c r="X70" s="917"/>
      <c r="Y70" s="917"/>
      <c r="Z70" s="917"/>
      <c r="AA70" s="917">
        <v>12</v>
      </c>
      <c r="AB70" s="917"/>
      <c r="AC70" s="917"/>
      <c r="AD70" s="917"/>
      <c r="AE70" s="917"/>
      <c r="AF70" s="917">
        <v>12</v>
      </c>
      <c r="AG70" s="917"/>
      <c r="AH70" s="917"/>
      <c r="AI70" s="917"/>
      <c r="AJ70" s="917"/>
      <c r="AK70" s="917">
        <v>14</v>
      </c>
      <c r="AL70" s="917"/>
      <c r="AM70" s="917"/>
      <c r="AN70" s="917"/>
      <c r="AO70" s="917"/>
      <c r="AP70" s="917">
        <v>213</v>
      </c>
      <c r="AQ70" s="917"/>
      <c r="AR70" s="917"/>
      <c r="AS70" s="917"/>
      <c r="AT70" s="917"/>
      <c r="AU70" s="917">
        <v>13</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603</v>
      </c>
      <c r="C71" s="960"/>
      <c r="D71" s="960"/>
      <c r="E71" s="960"/>
      <c r="F71" s="960"/>
      <c r="G71" s="960"/>
      <c r="H71" s="960"/>
      <c r="I71" s="960"/>
      <c r="J71" s="960"/>
      <c r="K71" s="960"/>
      <c r="L71" s="960"/>
      <c r="M71" s="960"/>
      <c r="N71" s="960"/>
      <c r="O71" s="960"/>
      <c r="P71" s="961"/>
      <c r="Q71" s="962">
        <v>134</v>
      </c>
      <c r="R71" s="917"/>
      <c r="S71" s="917"/>
      <c r="T71" s="917"/>
      <c r="U71" s="917"/>
      <c r="V71" s="917">
        <v>92</v>
      </c>
      <c r="W71" s="917"/>
      <c r="X71" s="917"/>
      <c r="Y71" s="917"/>
      <c r="Z71" s="917"/>
      <c r="AA71" s="917">
        <v>42</v>
      </c>
      <c r="AB71" s="917"/>
      <c r="AC71" s="917"/>
      <c r="AD71" s="917"/>
      <c r="AE71" s="917"/>
      <c r="AF71" s="917">
        <v>42</v>
      </c>
      <c r="AG71" s="917"/>
      <c r="AH71" s="917"/>
      <c r="AI71" s="917"/>
      <c r="AJ71" s="917"/>
      <c r="AK71" s="917" t="s">
        <v>599</v>
      </c>
      <c r="AL71" s="917"/>
      <c r="AM71" s="917"/>
      <c r="AN71" s="917"/>
      <c r="AO71" s="917"/>
      <c r="AP71" s="917" t="s">
        <v>599</v>
      </c>
      <c r="AQ71" s="917"/>
      <c r="AR71" s="917"/>
      <c r="AS71" s="917"/>
      <c r="AT71" s="917"/>
      <c r="AU71" s="917" t="s">
        <v>599</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604</v>
      </c>
      <c r="C72" s="960"/>
      <c r="D72" s="960"/>
      <c r="E72" s="960"/>
      <c r="F72" s="960"/>
      <c r="G72" s="960"/>
      <c r="H72" s="960"/>
      <c r="I72" s="960"/>
      <c r="J72" s="960"/>
      <c r="K72" s="960"/>
      <c r="L72" s="960"/>
      <c r="M72" s="960"/>
      <c r="N72" s="960"/>
      <c r="O72" s="960"/>
      <c r="P72" s="961"/>
      <c r="Q72" s="962">
        <v>15308</v>
      </c>
      <c r="R72" s="917"/>
      <c r="S72" s="917"/>
      <c r="T72" s="917"/>
      <c r="U72" s="917"/>
      <c r="V72" s="917">
        <v>14789</v>
      </c>
      <c r="W72" s="917"/>
      <c r="X72" s="917"/>
      <c r="Y72" s="917"/>
      <c r="Z72" s="917"/>
      <c r="AA72" s="917">
        <v>519</v>
      </c>
      <c r="AB72" s="917"/>
      <c r="AC72" s="917"/>
      <c r="AD72" s="917"/>
      <c r="AE72" s="917"/>
      <c r="AF72" s="917">
        <v>519</v>
      </c>
      <c r="AG72" s="917"/>
      <c r="AH72" s="917"/>
      <c r="AI72" s="917"/>
      <c r="AJ72" s="917"/>
      <c r="AK72" s="917">
        <v>1469</v>
      </c>
      <c r="AL72" s="917"/>
      <c r="AM72" s="917"/>
      <c r="AN72" s="917"/>
      <c r="AO72" s="917"/>
      <c r="AP72" s="917">
        <v>2290</v>
      </c>
      <c r="AQ72" s="917"/>
      <c r="AR72" s="917"/>
      <c r="AS72" s="917"/>
      <c r="AT72" s="917"/>
      <c r="AU72" s="917">
        <v>20</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605</v>
      </c>
      <c r="C73" s="960"/>
      <c r="D73" s="960"/>
      <c r="E73" s="960"/>
      <c r="F73" s="960"/>
      <c r="G73" s="960"/>
      <c r="H73" s="960"/>
      <c r="I73" s="960"/>
      <c r="J73" s="960"/>
      <c r="K73" s="960"/>
      <c r="L73" s="960"/>
      <c r="M73" s="960"/>
      <c r="N73" s="960"/>
      <c r="O73" s="960"/>
      <c r="P73" s="961"/>
      <c r="Q73" s="962">
        <v>541</v>
      </c>
      <c r="R73" s="917"/>
      <c r="S73" s="917"/>
      <c r="T73" s="917"/>
      <c r="U73" s="917"/>
      <c r="V73" s="917">
        <v>517</v>
      </c>
      <c r="W73" s="917"/>
      <c r="X73" s="917"/>
      <c r="Y73" s="917"/>
      <c r="Z73" s="917"/>
      <c r="AA73" s="917">
        <v>24</v>
      </c>
      <c r="AB73" s="917"/>
      <c r="AC73" s="917"/>
      <c r="AD73" s="917"/>
      <c r="AE73" s="917"/>
      <c r="AF73" s="917">
        <v>24</v>
      </c>
      <c r="AG73" s="917"/>
      <c r="AH73" s="917"/>
      <c r="AI73" s="917"/>
      <c r="AJ73" s="917"/>
      <c r="AK73" s="917">
        <v>197</v>
      </c>
      <c r="AL73" s="917"/>
      <c r="AM73" s="917"/>
      <c r="AN73" s="917"/>
      <c r="AO73" s="917"/>
      <c r="AP73" s="917" t="s">
        <v>599</v>
      </c>
      <c r="AQ73" s="917"/>
      <c r="AR73" s="917"/>
      <c r="AS73" s="917"/>
      <c r="AT73" s="917"/>
      <c r="AU73" s="917" t="s">
        <v>599</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606</v>
      </c>
      <c r="C74" s="960"/>
      <c r="D74" s="960"/>
      <c r="E74" s="960"/>
      <c r="F74" s="960"/>
      <c r="G74" s="960"/>
      <c r="H74" s="960"/>
      <c r="I74" s="960"/>
      <c r="J74" s="960"/>
      <c r="K74" s="960"/>
      <c r="L74" s="960"/>
      <c r="M74" s="960"/>
      <c r="N74" s="960"/>
      <c r="O74" s="960"/>
      <c r="P74" s="961"/>
      <c r="Q74" s="962">
        <v>51</v>
      </c>
      <c r="R74" s="917"/>
      <c r="S74" s="917"/>
      <c r="T74" s="917"/>
      <c r="U74" s="917"/>
      <c r="V74" s="917">
        <v>37</v>
      </c>
      <c r="W74" s="917"/>
      <c r="X74" s="917"/>
      <c r="Y74" s="917"/>
      <c r="Z74" s="917"/>
      <c r="AA74" s="917">
        <v>14</v>
      </c>
      <c r="AB74" s="917"/>
      <c r="AC74" s="917"/>
      <c r="AD74" s="917"/>
      <c r="AE74" s="917"/>
      <c r="AF74" s="917">
        <v>14</v>
      </c>
      <c r="AG74" s="917"/>
      <c r="AH74" s="917"/>
      <c r="AI74" s="917"/>
      <c r="AJ74" s="917"/>
      <c r="AK74" s="917" t="s">
        <v>599</v>
      </c>
      <c r="AL74" s="917"/>
      <c r="AM74" s="917"/>
      <c r="AN74" s="917"/>
      <c r="AO74" s="917"/>
      <c r="AP74" s="917" t="s">
        <v>599</v>
      </c>
      <c r="AQ74" s="917"/>
      <c r="AR74" s="917"/>
      <c r="AS74" s="917"/>
      <c r="AT74" s="917"/>
      <c r="AU74" s="917" t="s">
        <v>599</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391</v>
      </c>
      <c r="B88" s="876" t="s">
        <v>422</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660</v>
      </c>
      <c r="AG88" s="928"/>
      <c r="AH88" s="928"/>
      <c r="AI88" s="928"/>
      <c r="AJ88" s="928"/>
      <c r="AK88" s="925"/>
      <c r="AL88" s="925"/>
      <c r="AM88" s="925"/>
      <c r="AN88" s="925"/>
      <c r="AO88" s="925"/>
      <c r="AP88" s="928">
        <v>2830</v>
      </c>
      <c r="AQ88" s="928"/>
      <c r="AR88" s="928"/>
      <c r="AS88" s="928"/>
      <c r="AT88" s="928"/>
      <c r="AU88" s="928">
        <v>58</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76" t="s">
        <v>423</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5</v>
      </c>
      <c r="CS102" s="936"/>
      <c r="CT102" s="936"/>
      <c r="CU102" s="936"/>
      <c r="CV102" s="979"/>
      <c r="CW102" s="978"/>
      <c r="CX102" s="936"/>
      <c r="CY102" s="936"/>
      <c r="CZ102" s="936"/>
      <c r="DA102" s="979"/>
      <c r="DB102" s="978"/>
      <c r="DC102" s="936"/>
      <c r="DD102" s="936"/>
      <c r="DE102" s="936"/>
      <c r="DF102" s="979"/>
      <c r="DG102" s="978">
        <v>15</v>
      </c>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430</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431</v>
      </c>
      <c r="AB109" s="981"/>
      <c r="AC109" s="981"/>
      <c r="AD109" s="981"/>
      <c r="AE109" s="982"/>
      <c r="AF109" s="980" t="s">
        <v>432</v>
      </c>
      <c r="AG109" s="981"/>
      <c r="AH109" s="981"/>
      <c r="AI109" s="981"/>
      <c r="AJ109" s="982"/>
      <c r="AK109" s="980" t="s">
        <v>304</v>
      </c>
      <c r="AL109" s="981"/>
      <c r="AM109" s="981"/>
      <c r="AN109" s="981"/>
      <c r="AO109" s="982"/>
      <c r="AP109" s="980" t="s">
        <v>433</v>
      </c>
      <c r="AQ109" s="981"/>
      <c r="AR109" s="981"/>
      <c r="AS109" s="981"/>
      <c r="AT109" s="983"/>
      <c r="AU109" s="1000" t="s">
        <v>430</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431</v>
      </c>
      <c r="BR109" s="981"/>
      <c r="BS109" s="981"/>
      <c r="BT109" s="981"/>
      <c r="BU109" s="982"/>
      <c r="BV109" s="980" t="s">
        <v>432</v>
      </c>
      <c r="BW109" s="981"/>
      <c r="BX109" s="981"/>
      <c r="BY109" s="981"/>
      <c r="BZ109" s="982"/>
      <c r="CA109" s="980" t="s">
        <v>304</v>
      </c>
      <c r="CB109" s="981"/>
      <c r="CC109" s="981"/>
      <c r="CD109" s="981"/>
      <c r="CE109" s="982"/>
      <c r="CF109" s="1001" t="s">
        <v>433</v>
      </c>
      <c r="CG109" s="1001"/>
      <c r="CH109" s="1001"/>
      <c r="CI109" s="1001"/>
      <c r="CJ109" s="1001"/>
      <c r="CK109" s="980" t="s">
        <v>434</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431</v>
      </c>
      <c r="DH109" s="981"/>
      <c r="DI109" s="981"/>
      <c r="DJ109" s="981"/>
      <c r="DK109" s="982"/>
      <c r="DL109" s="980" t="s">
        <v>432</v>
      </c>
      <c r="DM109" s="981"/>
      <c r="DN109" s="981"/>
      <c r="DO109" s="981"/>
      <c r="DP109" s="982"/>
      <c r="DQ109" s="980" t="s">
        <v>304</v>
      </c>
      <c r="DR109" s="981"/>
      <c r="DS109" s="981"/>
      <c r="DT109" s="981"/>
      <c r="DU109" s="982"/>
      <c r="DV109" s="980" t="s">
        <v>433</v>
      </c>
      <c r="DW109" s="981"/>
      <c r="DX109" s="981"/>
      <c r="DY109" s="981"/>
      <c r="DZ109" s="983"/>
    </row>
    <row r="110" spans="1:131" s="248" customFormat="1" ht="26.25" customHeight="1" x14ac:dyDescent="0.15">
      <c r="A110" s="984" t="s">
        <v>435</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354900</v>
      </c>
      <c r="AB110" s="988"/>
      <c r="AC110" s="988"/>
      <c r="AD110" s="988"/>
      <c r="AE110" s="989"/>
      <c r="AF110" s="990">
        <v>351029</v>
      </c>
      <c r="AG110" s="988"/>
      <c r="AH110" s="988"/>
      <c r="AI110" s="988"/>
      <c r="AJ110" s="989"/>
      <c r="AK110" s="990">
        <v>356401</v>
      </c>
      <c r="AL110" s="988"/>
      <c r="AM110" s="988"/>
      <c r="AN110" s="988"/>
      <c r="AO110" s="989"/>
      <c r="AP110" s="991">
        <v>17.3</v>
      </c>
      <c r="AQ110" s="992"/>
      <c r="AR110" s="992"/>
      <c r="AS110" s="992"/>
      <c r="AT110" s="993"/>
      <c r="AU110" s="994" t="s">
        <v>73</v>
      </c>
      <c r="AV110" s="995"/>
      <c r="AW110" s="995"/>
      <c r="AX110" s="995"/>
      <c r="AY110" s="995"/>
      <c r="AZ110" s="1036" t="s">
        <v>436</v>
      </c>
      <c r="BA110" s="985"/>
      <c r="BB110" s="985"/>
      <c r="BC110" s="985"/>
      <c r="BD110" s="985"/>
      <c r="BE110" s="985"/>
      <c r="BF110" s="985"/>
      <c r="BG110" s="985"/>
      <c r="BH110" s="985"/>
      <c r="BI110" s="985"/>
      <c r="BJ110" s="985"/>
      <c r="BK110" s="985"/>
      <c r="BL110" s="985"/>
      <c r="BM110" s="985"/>
      <c r="BN110" s="985"/>
      <c r="BO110" s="985"/>
      <c r="BP110" s="986"/>
      <c r="BQ110" s="1022">
        <v>3232324</v>
      </c>
      <c r="BR110" s="1023"/>
      <c r="BS110" s="1023"/>
      <c r="BT110" s="1023"/>
      <c r="BU110" s="1023"/>
      <c r="BV110" s="1023">
        <v>3110749</v>
      </c>
      <c r="BW110" s="1023"/>
      <c r="BX110" s="1023"/>
      <c r="BY110" s="1023"/>
      <c r="BZ110" s="1023"/>
      <c r="CA110" s="1023">
        <v>2920739</v>
      </c>
      <c r="CB110" s="1023"/>
      <c r="CC110" s="1023"/>
      <c r="CD110" s="1023"/>
      <c r="CE110" s="1023"/>
      <c r="CF110" s="1037">
        <v>141.5</v>
      </c>
      <c r="CG110" s="1038"/>
      <c r="CH110" s="1038"/>
      <c r="CI110" s="1038"/>
      <c r="CJ110" s="1038"/>
      <c r="CK110" s="1039" t="s">
        <v>437</v>
      </c>
      <c r="CL110" s="1040"/>
      <c r="CM110" s="1019" t="s">
        <v>438</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439</v>
      </c>
      <c r="DH110" s="1023"/>
      <c r="DI110" s="1023"/>
      <c r="DJ110" s="1023"/>
      <c r="DK110" s="1023"/>
      <c r="DL110" s="1023" t="s">
        <v>440</v>
      </c>
      <c r="DM110" s="1023"/>
      <c r="DN110" s="1023"/>
      <c r="DO110" s="1023"/>
      <c r="DP110" s="1023"/>
      <c r="DQ110" s="1023" t="s">
        <v>441</v>
      </c>
      <c r="DR110" s="1023"/>
      <c r="DS110" s="1023"/>
      <c r="DT110" s="1023"/>
      <c r="DU110" s="1023"/>
      <c r="DV110" s="1024" t="s">
        <v>410</v>
      </c>
      <c r="DW110" s="1024"/>
      <c r="DX110" s="1024"/>
      <c r="DY110" s="1024"/>
      <c r="DZ110" s="1025"/>
    </row>
    <row r="111" spans="1:131" s="248" customFormat="1" ht="26.25" customHeight="1" x14ac:dyDescent="0.15">
      <c r="A111" s="1026" t="s">
        <v>442</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443</v>
      </c>
      <c r="AB111" s="1030"/>
      <c r="AC111" s="1030"/>
      <c r="AD111" s="1030"/>
      <c r="AE111" s="1031"/>
      <c r="AF111" s="1032" t="s">
        <v>444</v>
      </c>
      <c r="AG111" s="1030"/>
      <c r="AH111" s="1030"/>
      <c r="AI111" s="1030"/>
      <c r="AJ111" s="1031"/>
      <c r="AK111" s="1032" t="s">
        <v>445</v>
      </c>
      <c r="AL111" s="1030"/>
      <c r="AM111" s="1030"/>
      <c r="AN111" s="1030"/>
      <c r="AO111" s="1031"/>
      <c r="AP111" s="1033" t="s">
        <v>446</v>
      </c>
      <c r="AQ111" s="1034"/>
      <c r="AR111" s="1034"/>
      <c r="AS111" s="1034"/>
      <c r="AT111" s="1035"/>
      <c r="AU111" s="996"/>
      <c r="AV111" s="997"/>
      <c r="AW111" s="997"/>
      <c r="AX111" s="997"/>
      <c r="AY111" s="997"/>
      <c r="AZ111" s="1045" t="s">
        <v>447</v>
      </c>
      <c r="BA111" s="1046"/>
      <c r="BB111" s="1046"/>
      <c r="BC111" s="1046"/>
      <c r="BD111" s="1046"/>
      <c r="BE111" s="1046"/>
      <c r="BF111" s="1046"/>
      <c r="BG111" s="1046"/>
      <c r="BH111" s="1046"/>
      <c r="BI111" s="1046"/>
      <c r="BJ111" s="1046"/>
      <c r="BK111" s="1046"/>
      <c r="BL111" s="1046"/>
      <c r="BM111" s="1046"/>
      <c r="BN111" s="1046"/>
      <c r="BO111" s="1046"/>
      <c r="BP111" s="1047"/>
      <c r="BQ111" s="1015">
        <v>23021</v>
      </c>
      <c r="BR111" s="1016"/>
      <c r="BS111" s="1016"/>
      <c r="BT111" s="1016"/>
      <c r="BU111" s="1016"/>
      <c r="BV111" s="1016">
        <v>23021</v>
      </c>
      <c r="BW111" s="1016"/>
      <c r="BX111" s="1016"/>
      <c r="BY111" s="1016"/>
      <c r="BZ111" s="1016"/>
      <c r="CA111" s="1016">
        <v>23022</v>
      </c>
      <c r="CB111" s="1016"/>
      <c r="CC111" s="1016"/>
      <c r="CD111" s="1016"/>
      <c r="CE111" s="1016"/>
      <c r="CF111" s="1010">
        <v>1.1000000000000001</v>
      </c>
      <c r="CG111" s="1011"/>
      <c r="CH111" s="1011"/>
      <c r="CI111" s="1011"/>
      <c r="CJ111" s="1011"/>
      <c r="CK111" s="1041"/>
      <c r="CL111" s="1042"/>
      <c r="CM111" s="1012" t="s">
        <v>448</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449</v>
      </c>
      <c r="DH111" s="1016"/>
      <c r="DI111" s="1016"/>
      <c r="DJ111" s="1016"/>
      <c r="DK111" s="1016"/>
      <c r="DL111" s="1016" t="s">
        <v>444</v>
      </c>
      <c r="DM111" s="1016"/>
      <c r="DN111" s="1016"/>
      <c r="DO111" s="1016"/>
      <c r="DP111" s="1016"/>
      <c r="DQ111" s="1016" t="s">
        <v>444</v>
      </c>
      <c r="DR111" s="1016"/>
      <c r="DS111" s="1016"/>
      <c r="DT111" s="1016"/>
      <c r="DU111" s="1016"/>
      <c r="DV111" s="1017" t="s">
        <v>446</v>
      </c>
      <c r="DW111" s="1017"/>
      <c r="DX111" s="1017"/>
      <c r="DY111" s="1017"/>
      <c r="DZ111" s="1018"/>
    </row>
    <row r="112" spans="1:131" s="248" customFormat="1" ht="26.25" customHeight="1" x14ac:dyDescent="0.15">
      <c r="A112" s="1048" t="s">
        <v>450</v>
      </c>
      <c r="B112" s="1049"/>
      <c r="C112" s="1046" t="s">
        <v>451</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452</v>
      </c>
      <c r="AB112" s="1055"/>
      <c r="AC112" s="1055"/>
      <c r="AD112" s="1055"/>
      <c r="AE112" s="1056"/>
      <c r="AF112" s="1057" t="s">
        <v>452</v>
      </c>
      <c r="AG112" s="1055"/>
      <c r="AH112" s="1055"/>
      <c r="AI112" s="1055"/>
      <c r="AJ112" s="1056"/>
      <c r="AK112" s="1057" t="s">
        <v>444</v>
      </c>
      <c r="AL112" s="1055"/>
      <c r="AM112" s="1055"/>
      <c r="AN112" s="1055"/>
      <c r="AO112" s="1056"/>
      <c r="AP112" s="1058" t="s">
        <v>453</v>
      </c>
      <c r="AQ112" s="1059"/>
      <c r="AR112" s="1059"/>
      <c r="AS112" s="1059"/>
      <c r="AT112" s="1060"/>
      <c r="AU112" s="996"/>
      <c r="AV112" s="997"/>
      <c r="AW112" s="997"/>
      <c r="AX112" s="997"/>
      <c r="AY112" s="997"/>
      <c r="AZ112" s="1045" t="s">
        <v>454</v>
      </c>
      <c r="BA112" s="1046"/>
      <c r="BB112" s="1046"/>
      <c r="BC112" s="1046"/>
      <c r="BD112" s="1046"/>
      <c r="BE112" s="1046"/>
      <c r="BF112" s="1046"/>
      <c r="BG112" s="1046"/>
      <c r="BH112" s="1046"/>
      <c r="BI112" s="1046"/>
      <c r="BJ112" s="1046"/>
      <c r="BK112" s="1046"/>
      <c r="BL112" s="1046"/>
      <c r="BM112" s="1046"/>
      <c r="BN112" s="1046"/>
      <c r="BO112" s="1046"/>
      <c r="BP112" s="1047"/>
      <c r="BQ112" s="1015">
        <v>1652675</v>
      </c>
      <c r="BR112" s="1016"/>
      <c r="BS112" s="1016"/>
      <c r="BT112" s="1016"/>
      <c r="BU112" s="1016"/>
      <c r="BV112" s="1016">
        <v>1534758</v>
      </c>
      <c r="BW112" s="1016"/>
      <c r="BX112" s="1016"/>
      <c r="BY112" s="1016"/>
      <c r="BZ112" s="1016"/>
      <c r="CA112" s="1016">
        <v>1494917</v>
      </c>
      <c r="CB112" s="1016"/>
      <c r="CC112" s="1016"/>
      <c r="CD112" s="1016"/>
      <c r="CE112" s="1016"/>
      <c r="CF112" s="1010">
        <v>72.400000000000006</v>
      </c>
      <c r="CG112" s="1011"/>
      <c r="CH112" s="1011"/>
      <c r="CI112" s="1011"/>
      <c r="CJ112" s="1011"/>
      <c r="CK112" s="1041"/>
      <c r="CL112" s="1042"/>
      <c r="CM112" s="1012" t="s">
        <v>455</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456</v>
      </c>
      <c r="DH112" s="1016"/>
      <c r="DI112" s="1016"/>
      <c r="DJ112" s="1016"/>
      <c r="DK112" s="1016"/>
      <c r="DL112" s="1016" t="s">
        <v>445</v>
      </c>
      <c r="DM112" s="1016"/>
      <c r="DN112" s="1016"/>
      <c r="DO112" s="1016"/>
      <c r="DP112" s="1016"/>
      <c r="DQ112" s="1016" t="s">
        <v>456</v>
      </c>
      <c r="DR112" s="1016"/>
      <c r="DS112" s="1016"/>
      <c r="DT112" s="1016"/>
      <c r="DU112" s="1016"/>
      <c r="DV112" s="1017" t="s">
        <v>456</v>
      </c>
      <c r="DW112" s="1017"/>
      <c r="DX112" s="1017"/>
      <c r="DY112" s="1017"/>
      <c r="DZ112" s="1018"/>
    </row>
    <row r="113" spans="1:130" s="248" customFormat="1" ht="26.25" customHeight="1" x14ac:dyDescent="0.15">
      <c r="A113" s="1050"/>
      <c r="B113" s="1051"/>
      <c r="C113" s="1046" t="s">
        <v>457</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104810</v>
      </c>
      <c r="AB113" s="1030"/>
      <c r="AC113" s="1030"/>
      <c r="AD113" s="1030"/>
      <c r="AE113" s="1031"/>
      <c r="AF113" s="1032">
        <v>101439</v>
      </c>
      <c r="AG113" s="1030"/>
      <c r="AH113" s="1030"/>
      <c r="AI113" s="1030"/>
      <c r="AJ113" s="1031"/>
      <c r="AK113" s="1032">
        <v>105330</v>
      </c>
      <c r="AL113" s="1030"/>
      <c r="AM113" s="1030"/>
      <c r="AN113" s="1030"/>
      <c r="AO113" s="1031"/>
      <c r="AP113" s="1033">
        <v>5.0999999999999996</v>
      </c>
      <c r="AQ113" s="1034"/>
      <c r="AR113" s="1034"/>
      <c r="AS113" s="1034"/>
      <c r="AT113" s="1035"/>
      <c r="AU113" s="996"/>
      <c r="AV113" s="997"/>
      <c r="AW113" s="997"/>
      <c r="AX113" s="997"/>
      <c r="AY113" s="997"/>
      <c r="AZ113" s="1045" t="s">
        <v>458</v>
      </c>
      <c r="BA113" s="1046"/>
      <c r="BB113" s="1046"/>
      <c r="BC113" s="1046"/>
      <c r="BD113" s="1046"/>
      <c r="BE113" s="1046"/>
      <c r="BF113" s="1046"/>
      <c r="BG113" s="1046"/>
      <c r="BH113" s="1046"/>
      <c r="BI113" s="1046"/>
      <c r="BJ113" s="1046"/>
      <c r="BK113" s="1046"/>
      <c r="BL113" s="1046"/>
      <c r="BM113" s="1046"/>
      <c r="BN113" s="1046"/>
      <c r="BO113" s="1046"/>
      <c r="BP113" s="1047"/>
      <c r="BQ113" s="1015">
        <v>69768</v>
      </c>
      <c r="BR113" s="1016"/>
      <c r="BS113" s="1016"/>
      <c r="BT113" s="1016"/>
      <c r="BU113" s="1016"/>
      <c r="BV113" s="1016">
        <v>63557</v>
      </c>
      <c r="BW113" s="1016"/>
      <c r="BX113" s="1016"/>
      <c r="BY113" s="1016"/>
      <c r="BZ113" s="1016"/>
      <c r="CA113" s="1016">
        <v>57743</v>
      </c>
      <c r="CB113" s="1016"/>
      <c r="CC113" s="1016"/>
      <c r="CD113" s="1016"/>
      <c r="CE113" s="1016"/>
      <c r="CF113" s="1010">
        <v>2.8</v>
      </c>
      <c r="CG113" s="1011"/>
      <c r="CH113" s="1011"/>
      <c r="CI113" s="1011"/>
      <c r="CJ113" s="1011"/>
      <c r="CK113" s="1041"/>
      <c r="CL113" s="1042"/>
      <c r="CM113" s="1012" t="s">
        <v>459</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410</v>
      </c>
      <c r="DH113" s="1055"/>
      <c r="DI113" s="1055"/>
      <c r="DJ113" s="1055"/>
      <c r="DK113" s="1056"/>
      <c r="DL113" s="1057" t="s">
        <v>456</v>
      </c>
      <c r="DM113" s="1055"/>
      <c r="DN113" s="1055"/>
      <c r="DO113" s="1055"/>
      <c r="DP113" s="1056"/>
      <c r="DQ113" s="1057" t="s">
        <v>410</v>
      </c>
      <c r="DR113" s="1055"/>
      <c r="DS113" s="1055"/>
      <c r="DT113" s="1055"/>
      <c r="DU113" s="1056"/>
      <c r="DV113" s="1058" t="s">
        <v>440</v>
      </c>
      <c r="DW113" s="1059"/>
      <c r="DX113" s="1059"/>
      <c r="DY113" s="1059"/>
      <c r="DZ113" s="1060"/>
    </row>
    <row r="114" spans="1:130" s="248" customFormat="1" ht="26.25" customHeight="1" x14ac:dyDescent="0.15">
      <c r="A114" s="1050"/>
      <c r="B114" s="1051"/>
      <c r="C114" s="1046" t="s">
        <v>460</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5557</v>
      </c>
      <c r="AB114" s="1055"/>
      <c r="AC114" s="1055"/>
      <c r="AD114" s="1055"/>
      <c r="AE114" s="1056"/>
      <c r="AF114" s="1057">
        <v>5358</v>
      </c>
      <c r="AG114" s="1055"/>
      <c r="AH114" s="1055"/>
      <c r="AI114" s="1055"/>
      <c r="AJ114" s="1056"/>
      <c r="AK114" s="1057">
        <v>5735</v>
      </c>
      <c r="AL114" s="1055"/>
      <c r="AM114" s="1055"/>
      <c r="AN114" s="1055"/>
      <c r="AO114" s="1056"/>
      <c r="AP114" s="1058">
        <v>0.3</v>
      </c>
      <c r="AQ114" s="1059"/>
      <c r="AR114" s="1059"/>
      <c r="AS114" s="1059"/>
      <c r="AT114" s="1060"/>
      <c r="AU114" s="996"/>
      <c r="AV114" s="997"/>
      <c r="AW114" s="997"/>
      <c r="AX114" s="997"/>
      <c r="AY114" s="997"/>
      <c r="AZ114" s="1045" t="s">
        <v>461</v>
      </c>
      <c r="BA114" s="1046"/>
      <c r="BB114" s="1046"/>
      <c r="BC114" s="1046"/>
      <c r="BD114" s="1046"/>
      <c r="BE114" s="1046"/>
      <c r="BF114" s="1046"/>
      <c r="BG114" s="1046"/>
      <c r="BH114" s="1046"/>
      <c r="BI114" s="1046"/>
      <c r="BJ114" s="1046"/>
      <c r="BK114" s="1046"/>
      <c r="BL114" s="1046"/>
      <c r="BM114" s="1046"/>
      <c r="BN114" s="1046"/>
      <c r="BO114" s="1046"/>
      <c r="BP114" s="1047"/>
      <c r="BQ114" s="1015">
        <v>280570</v>
      </c>
      <c r="BR114" s="1016"/>
      <c r="BS114" s="1016"/>
      <c r="BT114" s="1016"/>
      <c r="BU114" s="1016"/>
      <c r="BV114" s="1016">
        <v>275196</v>
      </c>
      <c r="BW114" s="1016"/>
      <c r="BX114" s="1016"/>
      <c r="BY114" s="1016"/>
      <c r="BZ114" s="1016"/>
      <c r="CA114" s="1016">
        <v>178799</v>
      </c>
      <c r="CB114" s="1016"/>
      <c r="CC114" s="1016"/>
      <c r="CD114" s="1016"/>
      <c r="CE114" s="1016"/>
      <c r="CF114" s="1010">
        <v>8.6999999999999993</v>
      </c>
      <c r="CG114" s="1011"/>
      <c r="CH114" s="1011"/>
      <c r="CI114" s="1011"/>
      <c r="CJ114" s="1011"/>
      <c r="CK114" s="1041"/>
      <c r="CL114" s="1042"/>
      <c r="CM114" s="1012" t="s">
        <v>462</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443</v>
      </c>
      <c r="DH114" s="1055"/>
      <c r="DI114" s="1055"/>
      <c r="DJ114" s="1055"/>
      <c r="DK114" s="1056"/>
      <c r="DL114" s="1057" t="s">
        <v>439</v>
      </c>
      <c r="DM114" s="1055"/>
      <c r="DN114" s="1055"/>
      <c r="DO114" s="1055"/>
      <c r="DP114" s="1056"/>
      <c r="DQ114" s="1057" t="s">
        <v>463</v>
      </c>
      <c r="DR114" s="1055"/>
      <c r="DS114" s="1055"/>
      <c r="DT114" s="1055"/>
      <c r="DU114" s="1056"/>
      <c r="DV114" s="1058" t="s">
        <v>445</v>
      </c>
      <c r="DW114" s="1059"/>
      <c r="DX114" s="1059"/>
      <c r="DY114" s="1059"/>
      <c r="DZ114" s="1060"/>
    </row>
    <row r="115" spans="1:130" s="248" customFormat="1" ht="26.25" customHeight="1" x14ac:dyDescent="0.15">
      <c r="A115" s="1050"/>
      <c r="B115" s="1051"/>
      <c r="C115" s="1046" t="s">
        <v>464</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456</v>
      </c>
      <c r="AB115" s="1030"/>
      <c r="AC115" s="1030"/>
      <c r="AD115" s="1030"/>
      <c r="AE115" s="1031"/>
      <c r="AF115" s="1032" t="s">
        <v>440</v>
      </c>
      <c r="AG115" s="1030"/>
      <c r="AH115" s="1030"/>
      <c r="AI115" s="1030"/>
      <c r="AJ115" s="1031"/>
      <c r="AK115" s="1032" t="s">
        <v>456</v>
      </c>
      <c r="AL115" s="1030"/>
      <c r="AM115" s="1030"/>
      <c r="AN115" s="1030"/>
      <c r="AO115" s="1031"/>
      <c r="AP115" s="1033" t="s">
        <v>439</v>
      </c>
      <c r="AQ115" s="1034"/>
      <c r="AR115" s="1034"/>
      <c r="AS115" s="1034"/>
      <c r="AT115" s="1035"/>
      <c r="AU115" s="996"/>
      <c r="AV115" s="997"/>
      <c r="AW115" s="997"/>
      <c r="AX115" s="997"/>
      <c r="AY115" s="997"/>
      <c r="AZ115" s="1045" t="s">
        <v>465</v>
      </c>
      <c r="BA115" s="1046"/>
      <c r="BB115" s="1046"/>
      <c r="BC115" s="1046"/>
      <c r="BD115" s="1046"/>
      <c r="BE115" s="1046"/>
      <c r="BF115" s="1046"/>
      <c r="BG115" s="1046"/>
      <c r="BH115" s="1046"/>
      <c r="BI115" s="1046"/>
      <c r="BJ115" s="1046"/>
      <c r="BK115" s="1046"/>
      <c r="BL115" s="1046"/>
      <c r="BM115" s="1046"/>
      <c r="BN115" s="1046"/>
      <c r="BO115" s="1046"/>
      <c r="BP115" s="1047"/>
      <c r="BQ115" s="1015" t="s">
        <v>445</v>
      </c>
      <c r="BR115" s="1016"/>
      <c r="BS115" s="1016"/>
      <c r="BT115" s="1016"/>
      <c r="BU115" s="1016"/>
      <c r="BV115" s="1016" t="s">
        <v>440</v>
      </c>
      <c r="BW115" s="1016"/>
      <c r="BX115" s="1016"/>
      <c r="BY115" s="1016"/>
      <c r="BZ115" s="1016"/>
      <c r="CA115" s="1016" t="s">
        <v>445</v>
      </c>
      <c r="CB115" s="1016"/>
      <c r="CC115" s="1016"/>
      <c r="CD115" s="1016"/>
      <c r="CE115" s="1016"/>
      <c r="CF115" s="1010" t="s">
        <v>456</v>
      </c>
      <c r="CG115" s="1011"/>
      <c r="CH115" s="1011"/>
      <c r="CI115" s="1011"/>
      <c r="CJ115" s="1011"/>
      <c r="CK115" s="1041"/>
      <c r="CL115" s="1042"/>
      <c r="CM115" s="1045" t="s">
        <v>466</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v>23021</v>
      </c>
      <c r="DH115" s="1055"/>
      <c r="DI115" s="1055"/>
      <c r="DJ115" s="1055"/>
      <c r="DK115" s="1056"/>
      <c r="DL115" s="1057">
        <v>23021</v>
      </c>
      <c r="DM115" s="1055"/>
      <c r="DN115" s="1055"/>
      <c r="DO115" s="1055"/>
      <c r="DP115" s="1056"/>
      <c r="DQ115" s="1057">
        <v>23022</v>
      </c>
      <c r="DR115" s="1055"/>
      <c r="DS115" s="1055"/>
      <c r="DT115" s="1055"/>
      <c r="DU115" s="1056"/>
      <c r="DV115" s="1058">
        <v>1.1000000000000001</v>
      </c>
      <c r="DW115" s="1059"/>
      <c r="DX115" s="1059"/>
      <c r="DY115" s="1059"/>
      <c r="DZ115" s="1060"/>
    </row>
    <row r="116" spans="1:130" s="248" customFormat="1" ht="26.25" customHeight="1" x14ac:dyDescent="0.15">
      <c r="A116" s="1052"/>
      <c r="B116" s="1053"/>
      <c r="C116" s="1061" t="s">
        <v>467</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439</v>
      </c>
      <c r="AB116" s="1055"/>
      <c r="AC116" s="1055"/>
      <c r="AD116" s="1055"/>
      <c r="AE116" s="1056"/>
      <c r="AF116" s="1057" t="s">
        <v>449</v>
      </c>
      <c r="AG116" s="1055"/>
      <c r="AH116" s="1055"/>
      <c r="AI116" s="1055"/>
      <c r="AJ116" s="1056"/>
      <c r="AK116" s="1057" t="s">
        <v>446</v>
      </c>
      <c r="AL116" s="1055"/>
      <c r="AM116" s="1055"/>
      <c r="AN116" s="1055"/>
      <c r="AO116" s="1056"/>
      <c r="AP116" s="1058" t="s">
        <v>414</v>
      </c>
      <c r="AQ116" s="1059"/>
      <c r="AR116" s="1059"/>
      <c r="AS116" s="1059"/>
      <c r="AT116" s="1060"/>
      <c r="AU116" s="996"/>
      <c r="AV116" s="997"/>
      <c r="AW116" s="997"/>
      <c r="AX116" s="997"/>
      <c r="AY116" s="997"/>
      <c r="AZ116" s="1063" t="s">
        <v>468</v>
      </c>
      <c r="BA116" s="1064"/>
      <c r="BB116" s="1064"/>
      <c r="BC116" s="1064"/>
      <c r="BD116" s="1064"/>
      <c r="BE116" s="1064"/>
      <c r="BF116" s="1064"/>
      <c r="BG116" s="1064"/>
      <c r="BH116" s="1064"/>
      <c r="BI116" s="1064"/>
      <c r="BJ116" s="1064"/>
      <c r="BK116" s="1064"/>
      <c r="BL116" s="1064"/>
      <c r="BM116" s="1064"/>
      <c r="BN116" s="1064"/>
      <c r="BO116" s="1064"/>
      <c r="BP116" s="1065"/>
      <c r="BQ116" s="1015" t="s">
        <v>443</v>
      </c>
      <c r="BR116" s="1016"/>
      <c r="BS116" s="1016"/>
      <c r="BT116" s="1016"/>
      <c r="BU116" s="1016"/>
      <c r="BV116" s="1016" t="s">
        <v>463</v>
      </c>
      <c r="BW116" s="1016"/>
      <c r="BX116" s="1016"/>
      <c r="BY116" s="1016"/>
      <c r="BZ116" s="1016"/>
      <c r="CA116" s="1016" t="s">
        <v>445</v>
      </c>
      <c r="CB116" s="1016"/>
      <c r="CC116" s="1016"/>
      <c r="CD116" s="1016"/>
      <c r="CE116" s="1016"/>
      <c r="CF116" s="1010" t="s">
        <v>440</v>
      </c>
      <c r="CG116" s="1011"/>
      <c r="CH116" s="1011"/>
      <c r="CI116" s="1011"/>
      <c r="CJ116" s="1011"/>
      <c r="CK116" s="1041"/>
      <c r="CL116" s="1042"/>
      <c r="CM116" s="1012" t="s">
        <v>469</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445</v>
      </c>
      <c r="DH116" s="1055"/>
      <c r="DI116" s="1055"/>
      <c r="DJ116" s="1055"/>
      <c r="DK116" s="1056"/>
      <c r="DL116" s="1057" t="s">
        <v>449</v>
      </c>
      <c r="DM116" s="1055"/>
      <c r="DN116" s="1055"/>
      <c r="DO116" s="1055"/>
      <c r="DP116" s="1056"/>
      <c r="DQ116" s="1057" t="s">
        <v>444</v>
      </c>
      <c r="DR116" s="1055"/>
      <c r="DS116" s="1055"/>
      <c r="DT116" s="1055"/>
      <c r="DU116" s="1056"/>
      <c r="DV116" s="1058" t="s">
        <v>414</v>
      </c>
      <c r="DW116" s="1059"/>
      <c r="DX116" s="1059"/>
      <c r="DY116" s="1059"/>
      <c r="DZ116" s="1060"/>
    </row>
    <row r="117" spans="1:130" s="248" customFormat="1" ht="26.25" customHeight="1" x14ac:dyDescent="0.15">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470</v>
      </c>
      <c r="Z117" s="982"/>
      <c r="AA117" s="1072">
        <v>465267</v>
      </c>
      <c r="AB117" s="1073"/>
      <c r="AC117" s="1073"/>
      <c r="AD117" s="1073"/>
      <c r="AE117" s="1074"/>
      <c r="AF117" s="1075">
        <v>457826</v>
      </c>
      <c r="AG117" s="1073"/>
      <c r="AH117" s="1073"/>
      <c r="AI117" s="1073"/>
      <c r="AJ117" s="1074"/>
      <c r="AK117" s="1075">
        <v>467466</v>
      </c>
      <c r="AL117" s="1073"/>
      <c r="AM117" s="1073"/>
      <c r="AN117" s="1073"/>
      <c r="AO117" s="1074"/>
      <c r="AP117" s="1076"/>
      <c r="AQ117" s="1077"/>
      <c r="AR117" s="1077"/>
      <c r="AS117" s="1077"/>
      <c r="AT117" s="1078"/>
      <c r="AU117" s="996"/>
      <c r="AV117" s="997"/>
      <c r="AW117" s="997"/>
      <c r="AX117" s="997"/>
      <c r="AY117" s="997"/>
      <c r="AZ117" s="1063" t="s">
        <v>471</v>
      </c>
      <c r="BA117" s="1064"/>
      <c r="BB117" s="1064"/>
      <c r="BC117" s="1064"/>
      <c r="BD117" s="1064"/>
      <c r="BE117" s="1064"/>
      <c r="BF117" s="1064"/>
      <c r="BG117" s="1064"/>
      <c r="BH117" s="1064"/>
      <c r="BI117" s="1064"/>
      <c r="BJ117" s="1064"/>
      <c r="BK117" s="1064"/>
      <c r="BL117" s="1064"/>
      <c r="BM117" s="1064"/>
      <c r="BN117" s="1064"/>
      <c r="BO117" s="1064"/>
      <c r="BP117" s="1065"/>
      <c r="BQ117" s="1015" t="s">
        <v>444</v>
      </c>
      <c r="BR117" s="1016"/>
      <c r="BS117" s="1016"/>
      <c r="BT117" s="1016"/>
      <c r="BU117" s="1016"/>
      <c r="BV117" s="1016" t="s">
        <v>453</v>
      </c>
      <c r="BW117" s="1016"/>
      <c r="BX117" s="1016"/>
      <c r="BY117" s="1016"/>
      <c r="BZ117" s="1016"/>
      <c r="CA117" s="1016" t="s">
        <v>439</v>
      </c>
      <c r="CB117" s="1016"/>
      <c r="CC117" s="1016"/>
      <c r="CD117" s="1016"/>
      <c r="CE117" s="1016"/>
      <c r="CF117" s="1010" t="s">
        <v>440</v>
      </c>
      <c r="CG117" s="1011"/>
      <c r="CH117" s="1011"/>
      <c r="CI117" s="1011"/>
      <c r="CJ117" s="1011"/>
      <c r="CK117" s="1041"/>
      <c r="CL117" s="1042"/>
      <c r="CM117" s="1012" t="s">
        <v>472</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440</v>
      </c>
      <c r="DH117" s="1055"/>
      <c r="DI117" s="1055"/>
      <c r="DJ117" s="1055"/>
      <c r="DK117" s="1056"/>
      <c r="DL117" s="1057" t="s">
        <v>449</v>
      </c>
      <c r="DM117" s="1055"/>
      <c r="DN117" s="1055"/>
      <c r="DO117" s="1055"/>
      <c r="DP117" s="1056"/>
      <c r="DQ117" s="1057" t="s">
        <v>449</v>
      </c>
      <c r="DR117" s="1055"/>
      <c r="DS117" s="1055"/>
      <c r="DT117" s="1055"/>
      <c r="DU117" s="1056"/>
      <c r="DV117" s="1058" t="s">
        <v>440</v>
      </c>
      <c r="DW117" s="1059"/>
      <c r="DX117" s="1059"/>
      <c r="DY117" s="1059"/>
      <c r="DZ117" s="1060"/>
    </row>
    <row r="118" spans="1:130" s="248" customFormat="1" ht="26.25" customHeight="1" x14ac:dyDescent="0.15">
      <c r="A118" s="1000" t="s">
        <v>434</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431</v>
      </c>
      <c r="AB118" s="981"/>
      <c r="AC118" s="981"/>
      <c r="AD118" s="981"/>
      <c r="AE118" s="982"/>
      <c r="AF118" s="980" t="s">
        <v>432</v>
      </c>
      <c r="AG118" s="981"/>
      <c r="AH118" s="981"/>
      <c r="AI118" s="981"/>
      <c r="AJ118" s="982"/>
      <c r="AK118" s="980" t="s">
        <v>304</v>
      </c>
      <c r="AL118" s="981"/>
      <c r="AM118" s="981"/>
      <c r="AN118" s="981"/>
      <c r="AO118" s="982"/>
      <c r="AP118" s="1067" t="s">
        <v>433</v>
      </c>
      <c r="AQ118" s="1068"/>
      <c r="AR118" s="1068"/>
      <c r="AS118" s="1068"/>
      <c r="AT118" s="1069"/>
      <c r="AU118" s="996"/>
      <c r="AV118" s="997"/>
      <c r="AW118" s="997"/>
      <c r="AX118" s="997"/>
      <c r="AY118" s="997"/>
      <c r="AZ118" s="1070" t="s">
        <v>473</v>
      </c>
      <c r="BA118" s="1061"/>
      <c r="BB118" s="1061"/>
      <c r="BC118" s="1061"/>
      <c r="BD118" s="1061"/>
      <c r="BE118" s="1061"/>
      <c r="BF118" s="1061"/>
      <c r="BG118" s="1061"/>
      <c r="BH118" s="1061"/>
      <c r="BI118" s="1061"/>
      <c r="BJ118" s="1061"/>
      <c r="BK118" s="1061"/>
      <c r="BL118" s="1061"/>
      <c r="BM118" s="1061"/>
      <c r="BN118" s="1061"/>
      <c r="BO118" s="1061"/>
      <c r="BP118" s="1062"/>
      <c r="BQ118" s="1093" t="s">
        <v>410</v>
      </c>
      <c r="BR118" s="1094"/>
      <c r="BS118" s="1094"/>
      <c r="BT118" s="1094"/>
      <c r="BU118" s="1094"/>
      <c r="BV118" s="1094" t="s">
        <v>414</v>
      </c>
      <c r="BW118" s="1094"/>
      <c r="BX118" s="1094"/>
      <c r="BY118" s="1094"/>
      <c r="BZ118" s="1094"/>
      <c r="CA118" s="1094" t="s">
        <v>453</v>
      </c>
      <c r="CB118" s="1094"/>
      <c r="CC118" s="1094"/>
      <c r="CD118" s="1094"/>
      <c r="CE118" s="1094"/>
      <c r="CF118" s="1010" t="s">
        <v>439</v>
      </c>
      <c r="CG118" s="1011"/>
      <c r="CH118" s="1011"/>
      <c r="CI118" s="1011"/>
      <c r="CJ118" s="1011"/>
      <c r="CK118" s="1041"/>
      <c r="CL118" s="1042"/>
      <c r="CM118" s="1012" t="s">
        <v>474</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439</v>
      </c>
      <c r="DH118" s="1055"/>
      <c r="DI118" s="1055"/>
      <c r="DJ118" s="1055"/>
      <c r="DK118" s="1056"/>
      <c r="DL118" s="1057" t="s">
        <v>439</v>
      </c>
      <c r="DM118" s="1055"/>
      <c r="DN118" s="1055"/>
      <c r="DO118" s="1055"/>
      <c r="DP118" s="1056"/>
      <c r="DQ118" s="1057" t="s">
        <v>449</v>
      </c>
      <c r="DR118" s="1055"/>
      <c r="DS118" s="1055"/>
      <c r="DT118" s="1055"/>
      <c r="DU118" s="1056"/>
      <c r="DV118" s="1058" t="s">
        <v>446</v>
      </c>
      <c r="DW118" s="1059"/>
      <c r="DX118" s="1059"/>
      <c r="DY118" s="1059"/>
      <c r="DZ118" s="1060"/>
    </row>
    <row r="119" spans="1:130" s="248" customFormat="1" ht="26.25" customHeight="1" x14ac:dyDescent="0.15">
      <c r="A119" s="1154" t="s">
        <v>437</v>
      </c>
      <c r="B119" s="1040"/>
      <c r="C119" s="1019" t="s">
        <v>438</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475</v>
      </c>
      <c r="AB119" s="988"/>
      <c r="AC119" s="988"/>
      <c r="AD119" s="988"/>
      <c r="AE119" s="989"/>
      <c r="AF119" s="990" t="s">
        <v>439</v>
      </c>
      <c r="AG119" s="988"/>
      <c r="AH119" s="988"/>
      <c r="AI119" s="988"/>
      <c r="AJ119" s="989"/>
      <c r="AK119" s="990" t="s">
        <v>449</v>
      </c>
      <c r="AL119" s="988"/>
      <c r="AM119" s="988"/>
      <c r="AN119" s="988"/>
      <c r="AO119" s="989"/>
      <c r="AP119" s="991" t="s">
        <v>449</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476</v>
      </c>
      <c r="BP119" s="1102"/>
      <c r="BQ119" s="1093">
        <v>5258358</v>
      </c>
      <c r="BR119" s="1094"/>
      <c r="BS119" s="1094"/>
      <c r="BT119" s="1094"/>
      <c r="BU119" s="1094"/>
      <c r="BV119" s="1094">
        <v>5007281</v>
      </c>
      <c r="BW119" s="1094"/>
      <c r="BX119" s="1094"/>
      <c r="BY119" s="1094"/>
      <c r="BZ119" s="1094"/>
      <c r="CA119" s="1094">
        <v>4675220</v>
      </c>
      <c r="CB119" s="1094"/>
      <c r="CC119" s="1094"/>
      <c r="CD119" s="1094"/>
      <c r="CE119" s="1094"/>
      <c r="CF119" s="1095"/>
      <c r="CG119" s="1096"/>
      <c r="CH119" s="1096"/>
      <c r="CI119" s="1096"/>
      <c r="CJ119" s="1097"/>
      <c r="CK119" s="1043"/>
      <c r="CL119" s="1044"/>
      <c r="CM119" s="1098" t="s">
        <v>477</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449</v>
      </c>
      <c r="DH119" s="1080"/>
      <c r="DI119" s="1080"/>
      <c r="DJ119" s="1080"/>
      <c r="DK119" s="1081"/>
      <c r="DL119" s="1079" t="s">
        <v>439</v>
      </c>
      <c r="DM119" s="1080"/>
      <c r="DN119" s="1080"/>
      <c r="DO119" s="1080"/>
      <c r="DP119" s="1081"/>
      <c r="DQ119" s="1079" t="s">
        <v>440</v>
      </c>
      <c r="DR119" s="1080"/>
      <c r="DS119" s="1080"/>
      <c r="DT119" s="1080"/>
      <c r="DU119" s="1081"/>
      <c r="DV119" s="1082" t="s">
        <v>441</v>
      </c>
      <c r="DW119" s="1083"/>
      <c r="DX119" s="1083"/>
      <c r="DY119" s="1083"/>
      <c r="DZ119" s="1084"/>
    </row>
    <row r="120" spans="1:130" s="248" customFormat="1" ht="26.25" customHeight="1" x14ac:dyDescent="0.15">
      <c r="A120" s="1155"/>
      <c r="B120" s="1042"/>
      <c r="C120" s="1012" t="s">
        <v>448</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439</v>
      </c>
      <c r="AB120" s="1055"/>
      <c r="AC120" s="1055"/>
      <c r="AD120" s="1055"/>
      <c r="AE120" s="1056"/>
      <c r="AF120" s="1057" t="s">
        <v>452</v>
      </c>
      <c r="AG120" s="1055"/>
      <c r="AH120" s="1055"/>
      <c r="AI120" s="1055"/>
      <c r="AJ120" s="1056"/>
      <c r="AK120" s="1057" t="s">
        <v>449</v>
      </c>
      <c r="AL120" s="1055"/>
      <c r="AM120" s="1055"/>
      <c r="AN120" s="1055"/>
      <c r="AO120" s="1056"/>
      <c r="AP120" s="1058" t="s">
        <v>410</v>
      </c>
      <c r="AQ120" s="1059"/>
      <c r="AR120" s="1059"/>
      <c r="AS120" s="1059"/>
      <c r="AT120" s="1060"/>
      <c r="AU120" s="1085" t="s">
        <v>478</v>
      </c>
      <c r="AV120" s="1086"/>
      <c r="AW120" s="1086"/>
      <c r="AX120" s="1086"/>
      <c r="AY120" s="1087"/>
      <c r="AZ120" s="1036" t="s">
        <v>479</v>
      </c>
      <c r="BA120" s="985"/>
      <c r="BB120" s="985"/>
      <c r="BC120" s="985"/>
      <c r="BD120" s="985"/>
      <c r="BE120" s="985"/>
      <c r="BF120" s="985"/>
      <c r="BG120" s="985"/>
      <c r="BH120" s="985"/>
      <c r="BI120" s="985"/>
      <c r="BJ120" s="985"/>
      <c r="BK120" s="985"/>
      <c r="BL120" s="985"/>
      <c r="BM120" s="985"/>
      <c r="BN120" s="985"/>
      <c r="BO120" s="985"/>
      <c r="BP120" s="986"/>
      <c r="BQ120" s="1022">
        <v>1209528</v>
      </c>
      <c r="BR120" s="1023"/>
      <c r="BS120" s="1023"/>
      <c r="BT120" s="1023"/>
      <c r="BU120" s="1023"/>
      <c r="BV120" s="1023">
        <v>1150307</v>
      </c>
      <c r="BW120" s="1023"/>
      <c r="BX120" s="1023"/>
      <c r="BY120" s="1023"/>
      <c r="BZ120" s="1023"/>
      <c r="CA120" s="1023">
        <v>1150769</v>
      </c>
      <c r="CB120" s="1023"/>
      <c r="CC120" s="1023"/>
      <c r="CD120" s="1023"/>
      <c r="CE120" s="1023"/>
      <c r="CF120" s="1037">
        <v>55.8</v>
      </c>
      <c r="CG120" s="1038"/>
      <c r="CH120" s="1038"/>
      <c r="CI120" s="1038"/>
      <c r="CJ120" s="1038"/>
      <c r="CK120" s="1103" t="s">
        <v>480</v>
      </c>
      <c r="CL120" s="1104"/>
      <c r="CM120" s="1104"/>
      <c r="CN120" s="1104"/>
      <c r="CO120" s="1105"/>
      <c r="CP120" s="1111" t="s">
        <v>481</v>
      </c>
      <c r="CQ120" s="1112"/>
      <c r="CR120" s="1112"/>
      <c r="CS120" s="1112"/>
      <c r="CT120" s="1112"/>
      <c r="CU120" s="1112"/>
      <c r="CV120" s="1112"/>
      <c r="CW120" s="1112"/>
      <c r="CX120" s="1112"/>
      <c r="CY120" s="1112"/>
      <c r="CZ120" s="1112"/>
      <c r="DA120" s="1112"/>
      <c r="DB120" s="1112"/>
      <c r="DC120" s="1112"/>
      <c r="DD120" s="1112"/>
      <c r="DE120" s="1112"/>
      <c r="DF120" s="1113"/>
      <c r="DG120" s="1022">
        <v>1652675</v>
      </c>
      <c r="DH120" s="1023"/>
      <c r="DI120" s="1023"/>
      <c r="DJ120" s="1023"/>
      <c r="DK120" s="1023"/>
      <c r="DL120" s="1023">
        <v>1534758</v>
      </c>
      <c r="DM120" s="1023"/>
      <c r="DN120" s="1023"/>
      <c r="DO120" s="1023"/>
      <c r="DP120" s="1023"/>
      <c r="DQ120" s="1023">
        <v>1494917</v>
      </c>
      <c r="DR120" s="1023"/>
      <c r="DS120" s="1023"/>
      <c r="DT120" s="1023"/>
      <c r="DU120" s="1023"/>
      <c r="DV120" s="1024">
        <v>72.400000000000006</v>
      </c>
      <c r="DW120" s="1024"/>
      <c r="DX120" s="1024"/>
      <c r="DY120" s="1024"/>
      <c r="DZ120" s="1025"/>
    </row>
    <row r="121" spans="1:130" s="248" customFormat="1" ht="26.25" customHeight="1" x14ac:dyDescent="0.15">
      <c r="A121" s="1155"/>
      <c r="B121" s="1042"/>
      <c r="C121" s="1063" t="s">
        <v>482</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439</v>
      </c>
      <c r="AB121" s="1055"/>
      <c r="AC121" s="1055"/>
      <c r="AD121" s="1055"/>
      <c r="AE121" s="1056"/>
      <c r="AF121" s="1057" t="s">
        <v>444</v>
      </c>
      <c r="AG121" s="1055"/>
      <c r="AH121" s="1055"/>
      <c r="AI121" s="1055"/>
      <c r="AJ121" s="1056"/>
      <c r="AK121" s="1057" t="s">
        <v>453</v>
      </c>
      <c r="AL121" s="1055"/>
      <c r="AM121" s="1055"/>
      <c r="AN121" s="1055"/>
      <c r="AO121" s="1056"/>
      <c r="AP121" s="1058" t="s">
        <v>446</v>
      </c>
      <c r="AQ121" s="1059"/>
      <c r="AR121" s="1059"/>
      <c r="AS121" s="1059"/>
      <c r="AT121" s="1060"/>
      <c r="AU121" s="1088"/>
      <c r="AV121" s="1089"/>
      <c r="AW121" s="1089"/>
      <c r="AX121" s="1089"/>
      <c r="AY121" s="1090"/>
      <c r="AZ121" s="1045" t="s">
        <v>483</v>
      </c>
      <c r="BA121" s="1046"/>
      <c r="BB121" s="1046"/>
      <c r="BC121" s="1046"/>
      <c r="BD121" s="1046"/>
      <c r="BE121" s="1046"/>
      <c r="BF121" s="1046"/>
      <c r="BG121" s="1046"/>
      <c r="BH121" s="1046"/>
      <c r="BI121" s="1046"/>
      <c r="BJ121" s="1046"/>
      <c r="BK121" s="1046"/>
      <c r="BL121" s="1046"/>
      <c r="BM121" s="1046"/>
      <c r="BN121" s="1046"/>
      <c r="BO121" s="1046"/>
      <c r="BP121" s="1047"/>
      <c r="BQ121" s="1015">
        <v>12761</v>
      </c>
      <c r="BR121" s="1016"/>
      <c r="BS121" s="1016"/>
      <c r="BT121" s="1016"/>
      <c r="BU121" s="1016"/>
      <c r="BV121" s="1016">
        <v>26757</v>
      </c>
      <c r="BW121" s="1016"/>
      <c r="BX121" s="1016"/>
      <c r="BY121" s="1016"/>
      <c r="BZ121" s="1016"/>
      <c r="CA121" s="1016">
        <v>30048</v>
      </c>
      <c r="CB121" s="1016"/>
      <c r="CC121" s="1016"/>
      <c r="CD121" s="1016"/>
      <c r="CE121" s="1016"/>
      <c r="CF121" s="1010">
        <v>1.5</v>
      </c>
      <c r="CG121" s="1011"/>
      <c r="CH121" s="1011"/>
      <c r="CI121" s="1011"/>
      <c r="CJ121" s="1011"/>
      <c r="CK121" s="1106"/>
      <c r="CL121" s="1107"/>
      <c r="CM121" s="1107"/>
      <c r="CN121" s="1107"/>
      <c r="CO121" s="1108"/>
      <c r="CP121" s="1116" t="s">
        <v>484</v>
      </c>
      <c r="CQ121" s="1117"/>
      <c r="CR121" s="1117"/>
      <c r="CS121" s="1117"/>
      <c r="CT121" s="1117"/>
      <c r="CU121" s="1117"/>
      <c r="CV121" s="1117"/>
      <c r="CW121" s="1117"/>
      <c r="CX121" s="1117"/>
      <c r="CY121" s="1117"/>
      <c r="CZ121" s="1117"/>
      <c r="DA121" s="1117"/>
      <c r="DB121" s="1117"/>
      <c r="DC121" s="1117"/>
      <c r="DD121" s="1117"/>
      <c r="DE121" s="1117"/>
      <c r="DF121" s="1118"/>
      <c r="DG121" s="1015" t="s">
        <v>444</v>
      </c>
      <c r="DH121" s="1016"/>
      <c r="DI121" s="1016"/>
      <c r="DJ121" s="1016"/>
      <c r="DK121" s="1016"/>
      <c r="DL121" s="1016" t="s">
        <v>453</v>
      </c>
      <c r="DM121" s="1016"/>
      <c r="DN121" s="1016"/>
      <c r="DO121" s="1016"/>
      <c r="DP121" s="1016"/>
      <c r="DQ121" s="1016" t="s">
        <v>439</v>
      </c>
      <c r="DR121" s="1016"/>
      <c r="DS121" s="1016"/>
      <c r="DT121" s="1016"/>
      <c r="DU121" s="1016"/>
      <c r="DV121" s="1017" t="s">
        <v>440</v>
      </c>
      <c r="DW121" s="1017"/>
      <c r="DX121" s="1017"/>
      <c r="DY121" s="1017"/>
      <c r="DZ121" s="1018"/>
    </row>
    <row r="122" spans="1:130" s="248" customFormat="1" ht="26.25" customHeight="1" x14ac:dyDescent="0.15">
      <c r="A122" s="1155"/>
      <c r="B122" s="1042"/>
      <c r="C122" s="1012" t="s">
        <v>462</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446</v>
      </c>
      <c r="AB122" s="1055"/>
      <c r="AC122" s="1055"/>
      <c r="AD122" s="1055"/>
      <c r="AE122" s="1056"/>
      <c r="AF122" s="1057" t="s">
        <v>452</v>
      </c>
      <c r="AG122" s="1055"/>
      <c r="AH122" s="1055"/>
      <c r="AI122" s="1055"/>
      <c r="AJ122" s="1056"/>
      <c r="AK122" s="1057" t="s">
        <v>449</v>
      </c>
      <c r="AL122" s="1055"/>
      <c r="AM122" s="1055"/>
      <c r="AN122" s="1055"/>
      <c r="AO122" s="1056"/>
      <c r="AP122" s="1058" t="s">
        <v>439</v>
      </c>
      <c r="AQ122" s="1059"/>
      <c r="AR122" s="1059"/>
      <c r="AS122" s="1059"/>
      <c r="AT122" s="1060"/>
      <c r="AU122" s="1088"/>
      <c r="AV122" s="1089"/>
      <c r="AW122" s="1089"/>
      <c r="AX122" s="1089"/>
      <c r="AY122" s="1090"/>
      <c r="AZ122" s="1070" t="s">
        <v>485</v>
      </c>
      <c r="BA122" s="1061"/>
      <c r="BB122" s="1061"/>
      <c r="BC122" s="1061"/>
      <c r="BD122" s="1061"/>
      <c r="BE122" s="1061"/>
      <c r="BF122" s="1061"/>
      <c r="BG122" s="1061"/>
      <c r="BH122" s="1061"/>
      <c r="BI122" s="1061"/>
      <c r="BJ122" s="1061"/>
      <c r="BK122" s="1061"/>
      <c r="BL122" s="1061"/>
      <c r="BM122" s="1061"/>
      <c r="BN122" s="1061"/>
      <c r="BO122" s="1061"/>
      <c r="BP122" s="1062"/>
      <c r="BQ122" s="1093">
        <v>3366091</v>
      </c>
      <c r="BR122" s="1094"/>
      <c r="BS122" s="1094"/>
      <c r="BT122" s="1094"/>
      <c r="BU122" s="1094"/>
      <c r="BV122" s="1094">
        <v>3193614</v>
      </c>
      <c r="BW122" s="1094"/>
      <c r="BX122" s="1094"/>
      <c r="BY122" s="1094"/>
      <c r="BZ122" s="1094"/>
      <c r="CA122" s="1094">
        <v>2997710</v>
      </c>
      <c r="CB122" s="1094"/>
      <c r="CC122" s="1094"/>
      <c r="CD122" s="1094"/>
      <c r="CE122" s="1094"/>
      <c r="CF122" s="1114">
        <v>145.30000000000001</v>
      </c>
      <c r="CG122" s="1115"/>
      <c r="CH122" s="1115"/>
      <c r="CI122" s="1115"/>
      <c r="CJ122" s="1115"/>
      <c r="CK122" s="1106"/>
      <c r="CL122" s="1107"/>
      <c r="CM122" s="1107"/>
      <c r="CN122" s="1107"/>
      <c r="CO122" s="1108"/>
      <c r="CP122" s="1116"/>
      <c r="CQ122" s="1117"/>
      <c r="CR122" s="1117"/>
      <c r="CS122" s="1117"/>
      <c r="CT122" s="1117"/>
      <c r="CU122" s="1117"/>
      <c r="CV122" s="1117"/>
      <c r="CW122" s="1117"/>
      <c r="CX122" s="1117"/>
      <c r="CY122" s="1117"/>
      <c r="CZ122" s="1117"/>
      <c r="DA122" s="1117"/>
      <c r="DB122" s="1117"/>
      <c r="DC122" s="1117"/>
      <c r="DD122" s="1117"/>
      <c r="DE122" s="1117"/>
      <c r="DF122" s="1118"/>
      <c r="DG122" s="1015"/>
      <c r="DH122" s="1016"/>
      <c r="DI122" s="1016"/>
      <c r="DJ122" s="1016"/>
      <c r="DK122" s="1016"/>
      <c r="DL122" s="1016"/>
      <c r="DM122" s="1016"/>
      <c r="DN122" s="1016"/>
      <c r="DO122" s="1016"/>
      <c r="DP122" s="1016"/>
      <c r="DQ122" s="1016"/>
      <c r="DR122" s="1016"/>
      <c r="DS122" s="1016"/>
      <c r="DT122" s="1016"/>
      <c r="DU122" s="1016"/>
      <c r="DV122" s="1017"/>
      <c r="DW122" s="1017"/>
      <c r="DX122" s="1017"/>
      <c r="DY122" s="1017"/>
      <c r="DZ122" s="1018"/>
    </row>
    <row r="123" spans="1:130" s="248" customFormat="1" ht="26.25" customHeight="1" x14ac:dyDescent="0.15">
      <c r="A123" s="1155"/>
      <c r="B123" s="1042"/>
      <c r="C123" s="1012" t="s">
        <v>469</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439</v>
      </c>
      <c r="AB123" s="1055"/>
      <c r="AC123" s="1055"/>
      <c r="AD123" s="1055"/>
      <c r="AE123" s="1056"/>
      <c r="AF123" s="1057" t="s">
        <v>439</v>
      </c>
      <c r="AG123" s="1055"/>
      <c r="AH123" s="1055"/>
      <c r="AI123" s="1055"/>
      <c r="AJ123" s="1056"/>
      <c r="AK123" s="1057" t="s">
        <v>439</v>
      </c>
      <c r="AL123" s="1055"/>
      <c r="AM123" s="1055"/>
      <c r="AN123" s="1055"/>
      <c r="AO123" s="1056"/>
      <c r="AP123" s="1058" t="s">
        <v>410</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486</v>
      </c>
      <c r="BP123" s="1102"/>
      <c r="BQ123" s="1161">
        <v>4588380</v>
      </c>
      <c r="BR123" s="1162"/>
      <c r="BS123" s="1162"/>
      <c r="BT123" s="1162"/>
      <c r="BU123" s="1162"/>
      <c r="BV123" s="1162">
        <v>4370678</v>
      </c>
      <c r="BW123" s="1162"/>
      <c r="BX123" s="1162"/>
      <c r="BY123" s="1162"/>
      <c r="BZ123" s="1162"/>
      <c r="CA123" s="1162">
        <v>4178527</v>
      </c>
      <c r="CB123" s="1162"/>
      <c r="CC123" s="1162"/>
      <c r="CD123" s="1162"/>
      <c r="CE123" s="1162"/>
      <c r="CF123" s="1095"/>
      <c r="CG123" s="1096"/>
      <c r="CH123" s="1096"/>
      <c r="CI123" s="1096"/>
      <c r="CJ123" s="1097"/>
      <c r="CK123" s="1106"/>
      <c r="CL123" s="1107"/>
      <c r="CM123" s="1107"/>
      <c r="CN123" s="1107"/>
      <c r="CO123" s="1108"/>
      <c r="CP123" s="1116"/>
      <c r="CQ123" s="1117"/>
      <c r="CR123" s="1117"/>
      <c r="CS123" s="1117"/>
      <c r="CT123" s="1117"/>
      <c r="CU123" s="1117"/>
      <c r="CV123" s="1117"/>
      <c r="CW123" s="1117"/>
      <c r="CX123" s="1117"/>
      <c r="CY123" s="1117"/>
      <c r="CZ123" s="1117"/>
      <c r="DA123" s="1117"/>
      <c r="DB123" s="1117"/>
      <c r="DC123" s="1117"/>
      <c r="DD123" s="1117"/>
      <c r="DE123" s="1117"/>
      <c r="DF123" s="1118"/>
      <c r="DG123" s="1054"/>
      <c r="DH123" s="1055"/>
      <c r="DI123" s="1055"/>
      <c r="DJ123" s="1055"/>
      <c r="DK123" s="1056"/>
      <c r="DL123" s="1057"/>
      <c r="DM123" s="1055"/>
      <c r="DN123" s="1055"/>
      <c r="DO123" s="1055"/>
      <c r="DP123" s="1056"/>
      <c r="DQ123" s="1057"/>
      <c r="DR123" s="1055"/>
      <c r="DS123" s="1055"/>
      <c r="DT123" s="1055"/>
      <c r="DU123" s="1056"/>
      <c r="DV123" s="1058"/>
      <c r="DW123" s="1059"/>
      <c r="DX123" s="1059"/>
      <c r="DY123" s="1059"/>
      <c r="DZ123" s="1060"/>
    </row>
    <row r="124" spans="1:130" s="248" customFormat="1" ht="26.25" customHeight="1" thickBot="1" x14ac:dyDescent="0.2">
      <c r="A124" s="1155"/>
      <c r="B124" s="1042"/>
      <c r="C124" s="1012" t="s">
        <v>472</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444</v>
      </c>
      <c r="AB124" s="1055"/>
      <c r="AC124" s="1055"/>
      <c r="AD124" s="1055"/>
      <c r="AE124" s="1056"/>
      <c r="AF124" s="1057" t="s">
        <v>443</v>
      </c>
      <c r="AG124" s="1055"/>
      <c r="AH124" s="1055"/>
      <c r="AI124" s="1055"/>
      <c r="AJ124" s="1056"/>
      <c r="AK124" s="1057" t="s">
        <v>439</v>
      </c>
      <c r="AL124" s="1055"/>
      <c r="AM124" s="1055"/>
      <c r="AN124" s="1055"/>
      <c r="AO124" s="1056"/>
      <c r="AP124" s="1058" t="s">
        <v>410</v>
      </c>
      <c r="AQ124" s="1059"/>
      <c r="AR124" s="1059"/>
      <c r="AS124" s="1059"/>
      <c r="AT124" s="1060"/>
      <c r="AU124" s="1157" t="s">
        <v>487</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35.5</v>
      </c>
      <c r="BR124" s="1124"/>
      <c r="BS124" s="1124"/>
      <c r="BT124" s="1124"/>
      <c r="BU124" s="1124"/>
      <c r="BV124" s="1124">
        <v>33.9</v>
      </c>
      <c r="BW124" s="1124"/>
      <c r="BX124" s="1124"/>
      <c r="BY124" s="1124"/>
      <c r="BZ124" s="1124"/>
      <c r="CA124" s="1124">
        <v>24</v>
      </c>
      <c r="CB124" s="1124"/>
      <c r="CC124" s="1124"/>
      <c r="CD124" s="1124"/>
      <c r="CE124" s="1124"/>
      <c r="CF124" s="1125"/>
      <c r="CG124" s="1126"/>
      <c r="CH124" s="1126"/>
      <c r="CI124" s="1126"/>
      <c r="CJ124" s="1127"/>
      <c r="CK124" s="1109"/>
      <c r="CL124" s="1109"/>
      <c r="CM124" s="1109"/>
      <c r="CN124" s="1109"/>
      <c r="CO124" s="1110"/>
      <c r="CP124" s="1116" t="s">
        <v>488</v>
      </c>
      <c r="CQ124" s="1117"/>
      <c r="CR124" s="1117"/>
      <c r="CS124" s="1117"/>
      <c r="CT124" s="1117"/>
      <c r="CU124" s="1117"/>
      <c r="CV124" s="1117"/>
      <c r="CW124" s="1117"/>
      <c r="CX124" s="1117"/>
      <c r="CY124" s="1117"/>
      <c r="CZ124" s="1117"/>
      <c r="DA124" s="1117"/>
      <c r="DB124" s="1117"/>
      <c r="DC124" s="1117"/>
      <c r="DD124" s="1117"/>
      <c r="DE124" s="1117"/>
      <c r="DF124" s="1118"/>
      <c r="DG124" s="1101" t="s">
        <v>410</v>
      </c>
      <c r="DH124" s="1080"/>
      <c r="DI124" s="1080"/>
      <c r="DJ124" s="1080"/>
      <c r="DK124" s="1081"/>
      <c r="DL124" s="1079" t="s">
        <v>444</v>
      </c>
      <c r="DM124" s="1080"/>
      <c r="DN124" s="1080"/>
      <c r="DO124" s="1080"/>
      <c r="DP124" s="1081"/>
      <c r="DQ124" s="1079" t="s">
        <v>444</v>
      </c>
      <c r="DR124" s="1080"/>
      <c r="DS124" s="1080"/>
      <c r="DT124" s="1080"/>
      <c r="DU124" s="1081"/>
      <c r="DV124" s="1082" t="s">
        <v>449</v>
      </c>
      <c r="DW124" s="1083"/>
      <c r="DX124" s="1083"/>
      <c r="DY124" s="1083"/>
      <c r="DZ124" s="1084"/>
    </row>
    <row r="125" spans="1:130" s="248" customFormat="1" ht="26.25" customHeight="1" x14ac:dyDescent="0.15">
      <c r="A125" s="1155"/>
      <c r="B125" s="1042"/>
      <c r="C125" s="1012" t="s">
        <v>474</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456</v>
      </c>
      <c r="AB125" s="1055"/>
      <c r="AC125" s="1055"/>
      <c r="AD125" s="1055"/>
      <c r="AE125" s="1056"/>
      <c r="AF125" s="1057" t="s">
        <v>453</v>
      </c>
      <c r="AG125" s="1055"/>
      <c r="AH125" s="1055"/>
      <c r="AI125" s="1055"/>
      <c r="AJ125" s="1056"/>
      <c r="AK125" s="1057" t="s">
        <v>410</v>
      </c>
      <c r="AL125" s="1055"/>
      <c r="AM125" s="1055"/>
      <c r="AN125" s="1055"/>
      <c r="AO125" s="1056"/>
      <c r="AP125" s="1058" t="s">
        <v>449</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489</v>
      </c>
      <c r="CL125" s="1104"/>
      <c r="CM125" s="1104"/>
      <c r="CN125" s="1104"/>
      <c r="CO125" s="1105"/>
      <c r="CP125" s="1036" t="s">
        <v>490</v>
      </c>
      <c r="CQ125" s="985"/>
      <c r="CR125" s="985"/>
      <c r="CS125" s="985"/>
      <c r="CT125" s="985"/>
      <c r="CU125" s="985"/>
      <c r="CV125" s="985"/>
      <c r="CW125" s="985"/>
      <c r="CX125" s="985"/>
      <c r="CY125" s="985"/>
      <c r="CZ125" s="985"/>
      <c r="DA125" s="985"/>
      <c r="DB125" s="985"/>
      <c r="DC125" s="985"/>
      <c r="DD125" s="985"/>
      <c r="DE125" s="985"/>
      <c r="DF125" s="986"/>
      <c r="DG125" s="1022" t="s">
        <v>444</v>
      </c>
      <c r="DH125" s="1023"/>
      <c r="DI125" s="1023"/>
      <c r="DJ125" s="1023"/>
      <c r="DK125" s="1023"/>
      <c r="DL125" s="1023" t="s">
        <v>410</v>
      </c>
      <c r="DM125" s="1023"/>
      <c r="DN125" s="1023"/>
      <c r="DO125" s="1023"/>
      <c r="DP125" s="1023"/>
      <c r="DQ125" s="1023" t="s">
        <v>444</v>
      </c>
      <c r="DR125" s="1023"/>
      <c r="DS125" s="1023"/>
      <c r="DT125" s="1023"/>
      <c r="DU125" s="1023"/>
      <c r="DV125" s="1024" t="s">
        <v>444</v>
      </c>
      <c r="DW125" s="1024"/>
      <c r="DX125" s="1024"/>
      <c r="DY125" s="1024"/>
      <c r="DZ125" s="1025"/>
    </row>
    <row r="126" spans="1:130" s="248" customFormat="1" ht="26.25" customHeight="1" thickBot="1" x14ac:dyDescent="0.2">
      <c r="A126" s="1155"/>
      <c r="B126" s="1042"/>
      <c r="C126" s="1012" t="s">
        <v>477</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444</v>
      </c>
      <c r="AB126" s="1055"/>
      <c r="AC126" s="1055"/>
      <c r="AD126" s="1055"/>
      <c r="AE126" s="1056"/>
      <c r="AF126" s="1057" t="s">
        <v>444</v>
      </c>
      <c r="AG126" s="1055"/>
      <c r="AH126" s="1055"/>
      <c r="AI126" s="1055"/>
      <c r="AJ126" s="1056"/>
      <c r="AK126" s="1057" t="s">
        <v>410</v>
      </c>
      <c r="AL126" s="1055"/>
      <c r="AM126" s="1055"/>
      <c r="AN126" s="1055"/>
      <c r="AO126" s="1056"/>
      <c r="AP126" s="1058" t="s">
        <v>444</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491</v>
      </c>
      <c r="CQ126" s="1046"/>
      <c r="CR126" s="1046"/>
      <c r="CS126" s="1046"/>
      <c r="CT126" s="1046"/>
      <c r="CU126" s="1046"/>
      <c r="CV126" s="1046"/>
      <c r="CW126" s="1046"/>
      <c r="CX126" s="1046"/>
      <c r="CY126" s="1046"/>
      <c r="CZ126" s="1046"/>
      <c r="DA126" s="1046"/>
      <c r="DB126" s="1046"/>
      <c r="DC126" s="1046"/>
      <c r="DD126" s="1046"/>
      <c r="DE126" s="1046"/>
      <c r="DF126" s="1047"/>
      <c r="DG126" s="1015" t="s">
        <v>453</v>
      </c>
      <c r="DH126" s="1016"/>
      <c r="DI126" s="1016"/>
      <c r="DJ126" s="1016"/>
      <c r="DK126" s="1016"/>
      <c r="DL126" s="1016" t="s">
        <v>449</v>
      </c>
      <c r="DM126" s="1016"/>
      <c r="DN126" s="1016"/>
      <c r="DO126" s="1016"/>
      <c r="DP126" s="1016"/>
      <c r="DQ126" s="1016" t="s">
        <v>410</v>
      </c>
      <c r="DR126" s="1016"/>
      <c r="DS126" s="1016"/>
      <c r="DT126" s="1016"/>
      <c r="DU126" s="1016"/>
      <c r="DV126" s="1017" t="s">
        <v>410</v>
      </c>
      <c r="DW126" s="1017"/>
      <c r="DX126" s="1017"/>
      <c r="DY126" s="1017"/>
      <c r="DZ126" s="1018"/>
    </row>
    <row r="127" spans="1:130" s="248" customFormat="1" ht="26.25" customHeight="1" x14ac:dyDescent="0.15">
      <c r="A127" s="1156"/>
      <c r="B127" s="1044"/>
      <c r="C127" s="1098" t="s">
        <v>492</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453</v>
      </c>
      <c r="AB127" s="1055"/>
      <c r="AC127" s="1055"/>
      <c r="AD127" s="1055"/>
      <c r="AE127" s="1056"/>
      <c r="AF127" s="1057" t="s">
        <v>410</v>
      </c>
      <c r="AG127" s="1055"/>
      <c r="AH127" s="1055"/>
      <c r="AI127" s="1055"/>
      <c r="AJ127" s="1056"/>
      <c r="AK127" s="1057" t="s">
        <v>393</v>
      </c>
      <c r="AL127" s="1055"/>
      <c r="AM127" s="1055"/>
      <c r="AN127" s="1055"/>
      <c r="AO127" s="1056"/>
      <c r="AP127" s="1058" t="s">
        <v>453</v>
      </c>
      <c r="AQ127" s="1059"/>
      <c r="AR127" s="1059"/>
      <c r="AS127" s="1059"/>
      <c r="AT127" s="1060"/>
      <c r="AU127" s="284"/>
      <c r="AV127" s="284"/>
      <c r="AW127" s="284"/>
      <c r="AX127" s="1128" t="s">
        <v>493</v>
      </c>
      <c r="AY127" s="1129"/>
      <c r="AZ127" s="1129"/>
      <c r="BA127" s="1129"/>
      <c r="BB127" s="1129"/>
      <c r="BC127" s="1129"/>
      <c r="BD127" s="1129"/>
      <c r="BE127" s="1130"/>
      <c r="BF127" s="1131" t="s">
        <v>494</v>
      </c>
      <c r="BG127" s="1129"/>
      <c r="BH127" s="1129"/>
      <c r="BI127" s="1129"/>
      <c r="BJ127" s="1129"/>
      <c r="BK127" s="1129"/>
      <c r="BL127" s="1130"/>
      <c r="BM127" s="1131" t="s">
        <v>495</v>
      </c>
      <c r="BN127" s="1129"/>
      <c r="BO127" s="1129"/>
      <c r="BP127" s="1129"/>
      <c r="BQ127" s="1129"/>
      <c r="BR127" s="1129"/>
      <c r="BS127" s="1130"/>
      <c r="BT127" s="1131" t="s">
        <v>496</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497</v>
      </c>
      <c r="CQ127" s="1046"/>
      <c r="CR127" s="1046"/>
      <c r="CS127" s="1046"/>
      <c r="CT127" s="1046"/>
      <c r="CU127" s="1046"/>
      <c r="CV127" s="1046"/>
      <c r="CW127" s="1046"/>
      <c r="CX127" s="1046"/>
      <c r="CY127" s="1046"/>
      <c r="CZ127" s="1046"/>
      <c r="DA127" s="1046"/>
      <c r="DB127" s="1046"/>
      <c r="DC127" s="1046"/>
      <c r="DD127" s="1046"/>
      <c r="DE127" s="1046"/>
      <c r="DF127" s="1047"/>
      <c r="DG127" s="1015" t="s">
        <v>440</v>
      </c>
      <c r="DH127" s="1016"/>
      <c r="DI127" s="1016"/>
      <c r="DJ127" s="1016"/>
      <c r="DK127" s="1016"/>
      <c r="DL127" s="1016" t="s">
        <v>453</v>
      </c>
      <c r="DM127" s="1016"/>
      <c r="DN127" s="1016"/>
      <c r="DO127" s="1016"/>
      <c r="DP127" s="1016"/>
      <c r="DQ127" s="1016" t="s">
        <v>453</v>
      </c>
      <c r="DR127" s="1016"/>
      <c r="DS127" s="1016"/>
      <c r="DT127" s="1016"/>
      <c r="DU127" s="1016"/>
      <c r="DV127" s="1017" t="s">
        <v>444</v>
      </c>
      <c r="DW127" s="1017"/>
      <c r="DX127" s="1017"/>
      <c r="DY127" s="1017"/>
      <c r="DZ127" s="1018"/>
    </row>
    <row r="128" spans="1:130" s="248" customFormat="1" ht="26.25" customHeight="1" thickBot="1" x14ac:dyDescent="0.2">
      <c r="A128" s="1139" t="s">
        <v>498</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499</v>
      </c>
      <c r="X128" s="1141"/>
      <c r="Y128" s="1141"/>
      <c r="Z128" s="1142"/>
      <c r="AA128" s="1143">
        <v>6263</v>
      </c>
      <c r="AB128" s="1144"/>
      <c r="AC128" s="1144"/>
      <c r="AD128" s="1144"/>
      <c r="AE128" s="1145"/>
      <c r="AF128" s="1146">
        <v>17431</v>
      </c>
      <c r="AG128" s="1144"/>
      <c r="AH128" s="1144"/>
      <c r="AI128" s="1144"/>
      <c r="AJ128" s="1145"/>
      <c r="AK128" s="1146">
        <v>18682</v>
      </c>
      <c r="AL128" s="1144"/>
      <c r="AM128" s="1144"/>
      <c r="AN128" s="1144"/>
      <c r="AO128" s="1145"/>
      <c r="AP128" s="1147"/>
      <c r="AQ128" s="1148"/>
      <c r="AR128" s="1148"/>
      <c r="AS128" s="1148"/>
      <c r="AT128" s="1149"/>
      <c r="AU128" s="284"/>
      <c r="AV128" s="284"/>
      <c r="AW128" s="284"/>
      <c r="AX128" s="984" t="s">
        <v>500</v>
      </c>
      <c r="AY128" s="985"/>
      <c r="AZ128" s="985"/>
      <c r="BA128" s="985"/>
      <c r="BB128" s="985"/>
      <c r="BC128" s="985"/>
      <c r="BD128" s="985"/>
      <c r="BE128" s="986"/>
      <c r="BF128" s="1150" t="s">
        <v>456</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501</v>
      </c>
      <c r="CQ128" s="1133"/>
      <c r="CR128" s="1133"/>
      <c r="CS128" s="1133"/>
      <c r="CT128" s="1133"/>
      <c r="CU128" s="1133"/>
      <c r="CV128" s="1133"/>
      <c r="CW128" s="1133"/>
      <c r="CX128" s="1133"/>
      <c r="CY128" s="1133"/>
      <c r="CZ128" s="1133"/>
      <c r="DA128" s="1133"/>
      <c r="DB128" s="1133"/>
      <c r="DC128" s="1133"/>
      <c r="DD128" s="1133"/>
      <c r="DE128" s="1133"/>
      <c r="DF128" s="1134"/>
      <c r="DG128" s="1135" t="s">
        <v>443</v>
      </c>
      <c r="DH128" s="1136"/>
      <c r="DI128" s="1136"/>
      <c r="DJ128" s="1136"/>
      <c r="DK128" s="1136"/>
      <c r="DL128" s="1136" t="s">
        <v>456</v>
      </c>
      <c r="DM128" s="1136"/>
      <c r="DN128" s="1136"/>
      <c r="DO128" s="1136"/>
      <c r="DP128" s="1136"/>
      <c r="DQ128" s="1136" t="s">
        <v>449</v>
      </c>
      <c r="DR128" s="1136"/>
      <c r="DS128" s="1136"/>
      <c r="DT128" s="1136"/>
      <c r="DU128" s="1136"/>
      <c r="DV128" s="1137" t="s">
        <v>456</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502</v>
      </c>
      <c r="X129" s="1170"/>
      <c r="Y129" s="1170"/>
      <c r="Z129" s="1171"/>
      <c r="AA129" s="1054">
        <v>2226604</v>
      </c>
      <c r="AB129" s="1055"/>
      <c r="AC129" s="1055"/>
      <c r="AD129" s="1055"/>
      <c r="AE129" s="1056"/>
      <c r="AF129" s="1057">
        <v>2206181</v>
      </c>
      <c r="AG129" s="1055"/>
      <c r="AH129" s="1055"/>
      <c r="AI129" s="1055"/>
      <c r="AJ129" s="1056"/>
      <c r="AK129" s="1057">
        <v>2386705</v>
      </c>
      <c r="AL129" s="1055"/>
      <c r="AM129" s="1055"/>
      <c r="AN129" s="1055"/>
      <c r="AO129" s="1056"/>
      <c r="AP129" s="1172"/>
      <c r="AQ129" s="1173"/>
      <c r="AR129" s="1173"/>
      <c r="AS129" s="1173"/>
      <c r="AT129" s="1174"/>
      <c r="AU129" s="286"/>
      <c r="AV129" s="286"/>
      <c r="AW129" s="286"/>
      <c r="AX129" s="1163" t="s">
        <v>503</v>
      </c>
      <c r="AY129" s="1046"/>
      <c r="AZ129" s="1046"/>
      <c r="BA129" s="1046"/>
      <c r="BB129" s="1046"/>
      <c r="BC129" s="1046"/>
      <c r="BD129" s="1046"/>
      <c r="BE129" s="1047"/>
      <c r="BF129" s="1164" t="s">
        <v>504</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505</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506</v>
      </c>
      <c r="X130" s="1170"/>
      <c r="Y130" s="1170"/>
      <c r="Z130" s="1171"/>
      <c r="AA130" s="1054">
        <v>340474</v>
      </c>
      <c r="AB130" s="1055"/>
      <c r="AC130" s="1055"/>
      <c r="AD130" s="1055"/>
      <c r="AE130" s="1056"/>
      <c r="AF130" s="1057">
        <v>328674</v>
      </c>
      <c r="AG130" s="1055"/>
      <c r="AH130" s="1055"/>
      <c r="AI130" s="1055"/>
      <c r="AJ130" s="1056"/>
      <c r="AK130" s="1057">
        <v>323243</v>
      </c>
      <c r="AL130" s="1055"/>
      <c r="AM130" s="1055"/>
      <c r="AN130" s="1055"/>
      <c r="AO130" s="1056"/>
      <c r="AP130" s="1172"/>
      <c r="AQ130" s="1173"/>
      <c r="AR130" s="1173"/>
      <c r="AS130" s="1173"/>
      <c r="AT130" s="1174"/>
      <c r="AU130" s="286"/>
      <c r="AV130" s="286"/>
      <c r="AW130" s="286"/>
      <c r="AX130" s="1163" t="s">
        <v>507</v>
      </c>
      <c r="AY130" s="1046"/>
      <c r="AZ130" s="1046"/>
      <c r="BA130" s="1046"/>
      <c r="BB130" s="1046"/>
      <c r="BC130" s="1046"/>
      <c r="BD130" s="1046"/>
      <c r="BE130" s="1047"/>
      <c r="BF130" s="1200">
        <v>6.1</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508</v>
      </c>
      <c r="X131" s="1208"/>
      <c r="Y131" s="1208"/>
      <c r="Z131" s="1209"/>
      <c r="AA131" s="1101">
        <v>1886130</v>
      </c>
      <c r="AB131" s="1080"/>
      <c r="AC131" s="1080"/>
      <c r="AD131" s="1080"/>
      <c r="AE131" s="1081"/>
      <c r="AF131" s="1079">
        <v>1877507</v>
      </c>
      <c r="AG131" s="1080"/>
      <c r="AH131" s="1080"/>
      <c r="AI131" s="1080"/>
      <c r="AJ131" s="1081"/>
      <c r="AK131" s="1079">
        <v>2063462</v>
      </c>
      <c r="AL131" s="1080"/>
      <c r="AM131" s="1080"/>
      <c r="AN131" s="1080"/>
      <c r="AO131" s="1081"/>
      <c r="AP131" s="1210"/>
      <c r="AQ131" s="1211"/>
      <c r="AR131" s="1211"/>
      <c r="AS131" s="1211"/>
      <c r="AT131" s="1212"/>
      <c r="AU131" s="286"/>
      <c r="AV131" s="286"/>
      <c r="AW131" s="286"/>
      <c r="AX131" s="1182" t="s">
        <v>509</v>
      </c>
      <c r="AY131" s="1133"/>
      <c r="AZ131" s="1133"/>
      <c r="BA131" s="1133"/>
      <c r="BB131" s="1133"/>
      <c r="BC131" s="1133"/>
      <c r="BD131" s="1133"/>
      <c r="BE131" s="1134"/>
      <c r="BF131" s="1183">
        <v>24</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510</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511</v>
      </c>
      <c r="W132" s="1193"/>
      <c r="X132" s="1193"/>
      <c r="Y132" s="1193"/>
      <c r="Z132" s="1194"/>
      <c r="AA132" s="1195">
        <v>6.2842964160000001</v>
      </c>
      <c r="AB132" s="1196"/>
      <c r="AC132" s="1196"/>
      <c r="AD132" s="1196"/>
      <c r="AE132" s="1197"/>
      <c r="AF132" s="1198">
        <v>5.9504971219999998</v>
      </c>
      <c r="AG132" s="1196"/>
      <c r="AH132" s="1196"/>
      <c r="AI132" s="1196"/>
      <c r="AJ132" s="1197"/>
      <c r="AK132" s="1198">
        <v>6.0839986389999998</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512</v>
      </c>
      <c r="W133" s="1176"/>
      <c r="X133" s="1176"/>
      <c r="Y133" s="1176"/>
      <c r="Z133" s="1177"/>
      <c r="AA133" s="1178">
        <v>6.3</v>
      </c>
      <c r="AB133" s="1179"/>
      <c r="AC133" s="1179"/>
      <c r="AD133" s="1179"/>
      <c r="AE133" s="1180"/>
      <c r="AF133" s="1178">
        <v>6.2</v>
      </c>
      <c r="AG133" s="1179"/>
      <c r="AH133" s="1179"/>
      <c r="AI133" s="1179"/>
      <c r="AJ133" s="1180"/>
      <c r="AK133" s="1178">
        <v>6.1</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85GDSN3cGK+Z1Jn+OWufEpN0nRiXXIYoqLlyF4sDlGFE/0txOiiQeIkFihTg3Y6lWwTMn2yLzekQ5WkrBHSZ0g==" saltValue="dGrEhCfufV2RyxWsvrash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7N+hfg0NIWlwnrWHSFUQ8yQci+GmlIPgM2VXygdE1q3HCVGkfQJOK7wsAxGgWIAQVGIoCKiyK8US4f9Kdgak8w==" saltValue="OqnrsFeID2iSuiANL1f9v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HpQr2cOcx441WDY441miSuRmOrOBkeXMpEnpnHcJUv2fqok2e6gNXp2tgEw3/nZWFphSwmHFE/1vP9aWpaN3g==" saltValue="jdMhqXq1X8CBaC/Z4SsgZ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516</v>
      </c>
      <c r="AP7" s="305"/>
      <c r="AQ7" s="306" t="s">
        <v>517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518</v>
      </c>
      <c r="AQ8" s="312" t="s">
        <v>519</v>
      </c>
      <c r="AR8" s="313" t="s">
        <v>520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521</v>
      </c>
      <c r="AL9" s="1216"/>
      <c r="AM9" s="1216"/>
      <c r="AN9" s="1217"/>
      <c r="AO9" s="314">
        <v>955711</v>
      </c>
      <c r="AP9" s="314">
        <v>131496</v>
      </c>
      <c r="AQ9" s="315">
        <v>133274</v>
      </c>
      <c r="AR9" s="316">
        <v>-1.3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522</v>
      </c>
      <c r="AL10" s="1216"/>
      <c r="AM10" s="1216"/>
      <c r="AN10" s="1217"/>
      <c r="AO10" s="317">
        <v>91505</v>
      </c>
      <c r="AP10" s="317">
        <v>12590</v>
      </c>
      <c r="AQ10" s="318">
        <v>18858</v>
      </c>
      <c r="AR10" s="319">
        <v>-33.200000000000003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523</v>
      </c>
      <c r="AL11" s="1216"/>
      <c r="AM11" s="1216"/>
      <c r="AN11" s="1217"/>
      <c r="AO11" s="317" t="s">
        <v>524</v>
      </c>
      <c r="AP11" s="317" t="s">
        <v>524</v>
      </c>
      <c r="AQ11" s="318">
        <v>1196</v>
      </c>
      <c r="AR11" s="319" t="s">
        <v>524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525</v>
      </c>
      <c r="AL12" s="1216"/>
      <c r="AM12" s="1216"/>
      <c r="AN12" s="1217"/>
      <c r="AO12" s="317" t="s">
        <v>524</v>
      </c>
      <c r="AP12" s="317" t="s">
        <v>524</v>
      </c>
      <c r="AQ12" s="318" t="s">
        <v>524</v>
      </c>
      <c r="AR12" s="319" t="s">
        <v>524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526</v>
      </c>
      <c r="AL13" s="1216"/>
      <c r="AM13" s="1216"/>
      <c r="AN13" s="1217"/>
      <c r="AO13" s="317">
        <v>39039</v>
      </c>
      <c r="AP13" s="317">
        <v>5371</v>
      </c>
      <c r="AQ13" s="318">
        <v>5360</v>
      </c>
      <c r="AR13" s="319">
        <v>0.2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527</v>
      </c>
      <c r="AL14" s="1216"/>
      <c r="AM14" s="1216"/>
      <c r="AN14" s="1217"/>
      <c r="AO14" s="317" t="s">
        <v>524</v>
      </c>
      <c r="AP14" s="317" t="s">
        <v>524</v>
      </c>
      <c r="AQ14" s="318">
        <v>2713</v>
      </c>
      <c r="AR14" s="319" t="s">
        <v>524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528</v>
      </c>
      <c r="AL15" s="1222"/>
      <c r="AM15" s="1222"/>
      <c r="AN15" s="1223"/>
      <c r="AO15" s="317">
        <v>-97281</v>
      </c>
      <c r="AP15" s="317">
        <v>-13385</v>
      </c>
      <c r="AQ15" s="318">
        <v>-11837</v>
      </c>
      <c r="AR15" s="319">
        <v>13.1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988974</v>
      </c>
      <c r="AP16" s="317">
        <v>136072</v>
      </c>
      <c r="AQ16" s="318">
        <v>149564</v>
      </c>
      <c r="AR16" s="319">
        <v>-9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530</v>
      </c>
      <c r="AP20" s="326" t="s">
        <v>531</v>
      </c>
      <c r="AQ20" s="327" t="s">
        <v>532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533</v>
      </c>
      <c r="AL21" s="1225"/>
      <c r="AM21" s="1225"/>
      <c r="AN21" s="1226"/>
      <c r="AO21" s="330">
        <v>14.31</v>
      </c>
      <c r="AP21" s="331">
        <v>13.76</v>
      </c>
      <c r="AQ21" s="332">
        <v>0.55000000000000004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534</v>
      </c>
      <c r="AL22" s="1225"/>
      <c r="AM22" s="1225"/>
      <c r="AN22" s="1226"/>
      <c r="AO22" s="335">
        <v>94.6</v>
      </c>
      <c r="AP22" s="336">
        <v>95.5</v>
      </c>
      <c r="AQ22" s="337">
        <v>-0.9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516</v>
      </c>
      <c r="AP30" s="305"/>
      <c r="AQ30" s="306" t="s">
        <v>517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518</v>
      </c>
      <c r="AQ31" s="312" t="s">
        <v>519</v>
      </c>
      <c r="AR31" s="313" t="s">
        <v>520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538</v>
      </c>
      <c r="AL32" s="1219"/>
      <c r="AM32" s="1219"/>
      <c r="AN32" s="1220"/>
      <c r="AO32" s="345">
        <v>356401</v>
      </c>
      <c r="AP32" s="345">
        <v>49037</v>
      </c>
      <c r="AQ32" s="346">
        <v>71500</v>
      </c>
      <c r="AR32" s="347">
        <v>-31.4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539</v>
      </c>
      <c r="AL33" s="1219"/>
      <c r="AM33" s="1219"/>
      <c r="AN33" s="1220"/>
      <c r="AO33" s="345" t="s">
        <v>524</v>
      </c>
      <c r="AP33" s="345" t="s">
        <v>524</v>
      </c>
      <c r="AQ33" s="346" t="s">
        <v>524</v>
      </c>
      <c r="AR33" s="347" t="s">
        <v>524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540</v>
      </c>
      <c r="AL34" s="1219"/>
      <c r="AM34" s="1219"/>
      <c r="AN34" s="1220"/>
      <c r="AO34" s="345" t="s">
        <v>524</v>
      </c>
      <c r="AP34" s="345" t="s">
        <v>524</v>
      </c>
      <c r="AQ34" s="346">
        <v>1</v>
      </c>
      <c r="AR34" s="347" t="s">
        <v>524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541</v>
      </c>
      <c r="AL35" s="1219"/>
      <c r="AM35" s="1219"/>
      <c r="AN35" s="1220"/>
      <c r="AO35" s="345">
        <v>105330</v>
      </c>
      <c r="AP35" s="345">
        <v>14492</v>
      </c>
      <c r="AQ35" s="346">
        <v>19534</v>
      </c>
      <c r="AR35" s="347">
        <v>-25.8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542</v>
      </c>
      <c r="AL36" s="1219"/>
      <c r="AM36" s="1219"/>
      <c r="AN36" s="1220"/>
      <c r="AO36" s="345">
        <v>5735</v>
      </c>
      <c r="AP36" s="345">
        <v>789</v>
      </c>
      <c r="AQ36" s="346">
        <v>5450</v>
      </c>
      <c r="AR36" s="347">
        <v>-85.5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543</v>
      </c>
      <c r="AL37" s="1219"/>
      <c r="AM37" s="1219"/>
      <c r="AN37" s="1220"/>
      <c r="AO37" s="345" t="s">
        <v>524</v>
      </c>
      <c r="AP37" s="345" t="s">
        <v>524</v>
      </c>
      <c r="AQ37" s="346">
        <v>1039</v>
      </c>
      <c r="AR37" s="347" t="s">
        <v>524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544</v>
      </c>
      <c r="AL38" s="1228"/>
      <c r="AM38" s="1228"/>
      <c r="AN38" s="1229"/>
      <c r="AO38" s="348" t="s">
        <v>524</v>
      </c>
      <c r="AP38" s="348" t="s">
        <v>524</v>
      </c>
      <c r="AQ38" s="349">
        <v>9</v>
      </c>
      <c r="AR38" s="337" t="s">
        <v>524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545</v>
      </c>
      <c r="AL39" s="1228"/>
      <c r="AM39" s="1228"/>
      <c r="AN39" s="1229"/>
      <c r="AO39" s="345">
        <v>-18682</v>
      </c>
      <c r="AP39" s="345">
        <v>-2570</v>
      </c>
      <c r="AQ39" s="346">
        <v>-2217</v>
      </c>
      <c r="AR39" s="347">
        <v>15.9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546</v>
      </c>
      <c r="AL40" s="1219"/>
      <c r="AM40" s="1219"/>
      <c r="AN40" s="1220"/>
      <c r="AO40" s="345">
        <v>-323243</v>
      </c>
      <c r="AP40" s="345">
        <v>-44475</v>
      </c>
      <c r="AQ40" s="346">
        <v>-63826</v>
      </c>
      <c r="AR40" s="347">
        <v>-30.3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297</v>
      </c>
      <c r="AL41" s="1231"/>
      <c r="AM41" s="1231"/>
      <c r="AN41" s="1232"/>
      <c r="AO41" s="345">
        <v>125541</v>
      </c>
      <c r="AP41" s="345">
        <v>17273</v>
      </c>
      <c r="AQ41" s="346">
        <v>31490</v>
      </c>
      <c r="AR41" s="347">
        <v>-45.1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516</v>
      </c>
      <c r="AN49" s="1235" t="s">
        <v>550</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551</v>
      </c>
      <c r="AO50" s="362" t="s">
        <v>552</v>
      </c>
      <c r="AP50" s="363" t="s">
        <v>553</v>
      </c>
      <c r="AQ50" s="364" t="s">
        <v>554</v>
      </c>
      <c r="AR50" s="365" t="s">
        <v>555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556</v>
      </c>
      <c r="AL51" s="358"/>
      <c r="AM51" s="366">
        <v>237493</v>
      </c>
      <c r="AN51" s="367">
        <v>31419</v>
      </c>
      <c r="AO51" s="368">
        <v>163</v>
      </c>
      <c r="AP51" s="369">
        <v>119882</v>
      </c>
      <c r="AQ51" s="370">
        <v>9.1</v>
      </c>
      <c r="AR51" s="371">
        <v>153.9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557</v>
      </c>
      <c r="AM52" s="374">
        <v>204574</v>
      </c>
      <c r="AN52" s="375">
        <v>27064</v>
      </c>
      <c r="AO52" s="376">
        <v>240.9</v>
      </c>
      <c r="AP52" s="377">
        <v>66481</v>
      </c>
      <c r="AQ52" s="378">
        <v>6</v>
      </c>
      <c r="AR52" s="379">
        <v>234.9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558</v>
      </c>
      <c r="AL53" s="358"/>
      <c r="AM53" s="366">
        <v>399492</v>
      </c>
      <c r="AN53" s="367">
        <v>53230</v>
      </c>
      <c r="AO53" s="368">
        <v>69.400000000000006</v>
      </c>
      <c r="AP53" s="369">
        <v>116162</v>
      </c>
      <c r="AQ53" s="370">
        <v>-3.1</v>
      </c>
      <c r="AR53" s="371">
        <v>72.5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557</v>
      </c>
      <c r="AM54" s="374">
        <v>204553</v>
      </c>
      <c r="AN54" s="375">
        <v>27256</v>
      </c>
      <c r="AO54" s="376">
        <v>0.7</v>
      </c>
      <c r="AP54" s="377">
        <v>61562</v>
      </c>
      <c r="AQ54" s="378">
        <v>-7.4</v>
      </c>
      <c r="AR54" s="379">
        <v>8.1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559</v>
      </c>
      <c r="AL55" s="358"/>
      <c r="AM55" s="366">
        <v>569024</v>
      </c>
      <c r="AN55" s="367">
        <v>76441</v>
      </c>
      <c r="AO55" s="368">
        <v>43.6</v>
      </c>
      <c r="AP55" s="369">
        <v>121449</v>
      </c>
      <c r="AQ55" s="370">
        <v>4.5999999999999996</v>
      </c>
      <c r="AR55" s="371">
        <v>39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557</v>
      </c>
      <c r="AM56" s="374">
        <v>332835</v>
      </c>
      <c r="AN56" s="375">
        <v>44712</v>
      </c>
      <c r="AO56" s="376">
        <v>64</v>
      </c>
      <c r="AP56" s="377">
        <v>62922</v>
      </c>
      <c r="AQ56" s="378">
        <v>2.2000000000000002</v>
      </c>
      <c r="AR56" s="379">
        <v>61.8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560</v>
      </c>
      <c r="AL57" s="358"/>
      <c r="AM57" s="366">
        <v>269460</v>
      </c>
      <c r="AN57" s="367">
        <v>36379</v>
      </c>
      <c r="AO57" s="368">
        <v>-52.4</v>
      </c>
      <c r="AP57" s="369">
        <v>145139</v>
      </c>
      <c r="AQ57" s="370">
        <v>19.5</v>
      </c>
      <c r="AR57" s="371">
        <v>-71.900000000000006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557</v>
      </c>
      <c r="AM58" s="374">
        <v>223056</v>
      </c>
      <c r="AN58" s="375">
        <v>30114</v>
      </c>
      <c r="AO58" s="376">
        <v>-32.6</v>
      </c>
      <c r="AP58" s="377">
        <v>83762</v>
      </c>
      <c r="AQ58" s="378">
        <v>33.1</v>
      </c>
      <c r="AR58" s="379">
        <v>-65.7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561</v>
      </c>
      <c r="AL59" s="358"/>
      <c r="AM59" s="366">
        <v>265933</v>
      </c>
      <c r="AN59" s="367">
        <v>36590</v>
      </c>
      <c r="AO59" s="368">
        <v>0.6</v>
      </c>
      <c r="AP59" s="369">
        <v>125391</v>
      </c>
      <c r="AQ59" s="370">
        <v>-13.6</v>
      </c>
      <c r="AR59" s="371">
        <v>14.2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557</v>
      </c>
      <c r="AM60" s="374">
        <v>151727</v>
      </c>
      <c r="AN60" s="375">
        <v>20876</v>
      </c>
      <c r="AO60" s="376">
        <v>-30.7</v>
      </c>
      <c r="AP60" s="377">
        <v>68516</v>
      </c>
      <c r="AQ60" s="378">
        <v>-18.2</v>
      </c>
      <c r="AR60" s="379">
        <v>-12.5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562</v>
      </c>
      <c r="AL61" s="380"/>
      <c r="AM61" s="381">
        <v>348280</v>
      </c>
      <c r="AN61" s="382">
        <v>46812</v>
      </c>
      <c r="AO61" s="383">
        <v>44.8</v>
      </c>
      <c r="AP61" s="384">
        <v>125605</v>
      </c>
      <c r="AQ61" s="385">
        <v>3.3</v>
      </c>
      <c r="AR61" s="371">
        <v>41.5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557</v>
      </c>
      <c r="AM62" s="374">
        <v>223349</v>
      </c>
      <c r="AN62" s="375">
        <v>30004</v>
      </c>
      <c r="AO62" s="376">
        <v>48.5</v>
      </c>
      <c r="AP62" s="377">
        <v>68649</v>
      </c>
      <c r="AQ62" s="378">
        <v>3.1</v>
      </c>
      <c r="AR62" s="379">
        <v>45.4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SYFH+ZsoYBvCSHnq7OKIVr3O2kKrslz2UeD5cn2yt8z/kJjzT5PlZIDrnis3h98VfZPwmbr+9S9gdM5Cfk4B5Q==" saltValue="HPM7G9nBWO1U2Feo80YIu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row r="120" spans="125:125" ht="13.5" hidden="1" customHeight="1" x14ac:dyDescent="0.15"/>
    <row r="121" spans="125:125" ht="13.5" hidden="1" customHeight="1" x14ac:dyDescent="0.15">
      <c r="DU121" s="292"/>
    </row>
  </sheetData>
  <sheetProtection algorithmName="SHA-512" hashValue="8ETbzNsvxnxxVmPZZPOB4ieOm9uXnOrm7WAfO+QFn7vPmHByV5Ppgx8xQBpCccInnT6rOcZquSuv1bBB9VPOWw==" saltValue="FitbPK0Qi3sRI7B6KIhjfw=="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565</v>
      </c>
    </row>
  </sheetData>
  <sheetProtection algorithmName="SHA-512" hashValue="m5akrFoN/UAcETPBNShlTHW2HuJKGndFPTnL0amWuLA4B5KIE1jZivXDqgAl8cCkgPtlT3YuhvgbseT0860wAg==" saltValue="Lh/QZL2XWABYb+NAju203g=="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38" t="s">
        <v>3</v>
      </c>
      <c r="D47" s="1238"/>
      <c r="E47" s="1239"/>
      <c r="F47" s="11">
        <v>44.55</v>
      </c>
      <c r="G47" s="12">
        <v>43.92</v>
      </c>
      <c r="H47" s="12">
        <v>32.549999999999997</v>
      </c>
      <c r="I47" s="12">
        <v>30.16</v>
      </c>
      <c r="J47" s="13">
        <v>27.89</v>
      </c>
    </row>
    <row r="48" spans="2:10" ht="57.75" customHeight="1" x14ac:dyDescent="0.15">
      <c r="B48" s="14"/>
      <c r="C48" s="1240" t="s">
        <v>4</v>
      </c>
      <c r="D48" s="1240"/>
      <c r="E48" s="1241"/>
      <c r="F48" s="15">
        <v>18.510000000000002</v>
      </c>
      <c r="G48" s="16">
        <v>5.62</v>
      </c>
      <c r="H48" s="16">
        <v>4.8</v>
      </c>
      <c r="I48" s="16">
        <v>2.27</v>
      </c>
      <c r="J48" s="17">
        <v>6.14</v>
      </c>
    </row>
    <row r="49" spans="2:10" ht="57.75" customHeight="1" thickBot="1" x14ac:dyDescent="0.2">
      <c r="B49" s="18"/>
      <c r="C49" s="1242" t="s">
        <v>5</v>
      </c>
      <c r="D49" s="1242"/>
      <c r="E49" s="1243"/>
      <c r="F49" s="19" t="s">
        <v>571</v>
      </c>
      <c r="G49" s="20" t="s">
        <v>572</v>
      </c>
      <c r="H49" s="20" t="s">
        <v>573</v>
      </c>
      <c r="I49" s="20" t="s">
        <v>574</v>
      </c>
      <c r="J49" s="21">
        <v>4.05</v>
      </c>
    </row>
    <row r="50" spans="2:10" ht="13.5" customHeight="1" x14ac:dyDescent="0.15"/>
  </sheetData>
  <sheetProtection algorithmName="SHA-512" hashValue="1vMHRINKbSSPV096o0RBqC58Yw+C+SGJCcvLm+d2eREN61FTXUpX/CMBYVT61E0qzd7973UTU6Gf+OsO/FVooQ==" saltValue="tN1szbMPU8iqsbXhW94h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2022-03-02T06:30:54Z</cp:lastPrinted>
  <dcterms:created xsi:type="dcterms:W3CDTF">2022-02-02T06:07:35Z</dcterms:created>
  <dcterms:modified xsi:type="dcterms:W3CDTF">2022-09-27T01:52:49Z</dcterms:modified>
  <cp:category/>
</cp:coreProperties>
</file>