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8公会計\R4\県関係\財政状況資料集\"/>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<sst xmlns="http://schemas.openxmlformats.org/spreadsheetml/2006/main" count="1161" uniqueCount="630">
  <si>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</si>
  <si>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</si>
  <si>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</si>
  <si>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</si>
  <si>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</si>
  <si>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</si>
  <si>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</si>
  <si>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</si>
  <si>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</si>
  <si>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</si>
  <si>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</si>
  <si>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</si>
  <si>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</si>
  <si>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</si>
  <si>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</si>
  <si>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</si>
  <si>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</si>
  <si>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</si>
  <si>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</si>
  <si>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</si>
  <si>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</si>
  <si>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</si>
  <si>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</si>
  <si>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</si>
  <si>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</si>
  <si>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</si>
  <si>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</si>
  <si>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</si>
  <si>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</si>
  <si>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</si>
  <si>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</si>
  <si>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</si>
  <si>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</si>
  <si>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</si>
  <si>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</si>
  <si>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</si>
  <si>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</si>
  <si>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</si>
  <si>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</si>
  <si>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</si>
  <si>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</si>
  <si>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</si>
  <si>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</si>
  <si>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</si>
  <si>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</si>
  <si>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</si>
  <si>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</si>
  <si>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</si>
  <si>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</si>
  <si>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</si>
  <si>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</si>
  <si>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</si>
  <si>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</si>
  <si>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</si>
  <si>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</si>
  <si>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</si>
  <si>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</si>
  <si>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</si>
  <si>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</si>
  <si>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</si>
  <si>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</si>
  <si>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</si>
  <si>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</si>
  <si>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</si>
  <si>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</si>
  <si>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</si>
  <si>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</si>
  <si>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</si>
  <si>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</si>
  <si>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</si>
  <si>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</si>
  <si>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</si>
  <si>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</si>
  <si>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</si>
  <si>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</si>
  <si>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</si>
  <si>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</si>
  <si>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</si>
  <si>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</si>
  <si>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</si>
  <si>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</si>
  <si>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</si>
  <si>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</si>
  <si>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</si>
  <si>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</si>
  <si>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</si>
  <si>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</si>
  <si>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</si>
  <si>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</si>
  <si>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</si>
  <si>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</si>
  <si>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</si>
  <si>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</si>
  <si>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</si>
  <si>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</si>
  <si>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</si>
  <si>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</si>
  <si>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</si>
  <si>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</si>
  <si>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</si>
  <si>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</si>
  <si>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</si>
  <si>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</si>
  <si>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</si>
  <si>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</si>
  <si>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</si>
  <si>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</si>
  <si>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</si>
  <si>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</si>
  <si>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</si>
  <si>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</si>
  <si>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</si>
  <si>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</si>
  <si>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</si>
  <si>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</si>
  <si>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</si>
  <si>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</si>
  <si>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</si>
  <si>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</si>
  <si>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</si>
  <si>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</si>
  <si>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</si>
  <si>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</si>
  <si>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</si>
  <si>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</si>
  <si>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</si>
  <si>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</si>
  <si>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</si>
  <si>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</si>
  <si>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</si>
  <si>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</si>
  <si>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</si>
  <si>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</si>
  <si>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</si>
  <si>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</si>
  <si>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</si>
  <si>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</si>
  <si>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</si>
  <si>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</si>
  <si>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</si>
  <si>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</si>
  <si>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</si>
  <si>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</si>
  <si>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</si>
  <si>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</si>
  <si>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</si>
  <si>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</si>
  <si>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</si>
  <si>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</si>
  <si>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</si>
  <si>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</si>
  <si>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</si>
  <si>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</si>
  <si>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</si>
  <si>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</si>
  <si>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</si>
  <si>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</si>
  <si>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</si>
  <si>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</si>
  <si>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</si>
  <si>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</si>
  <si>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</si>
  <si>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</si>
  <si>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</si>
  <si>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</si>
  <si>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</si>
  <si>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</si>
  <si>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</si>
  <si>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</si>
  <si>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</si>
  <si>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</si>
  <si>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</si>
  <si>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</si>
  <si>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</si>
  <si>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</si>
  <si>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</si>
  <si>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</si>
  <si>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</si>
  <si>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</si>
  <si>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</si>
  <si>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</si>
  <si>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</si>
  <si>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</si>
  <si>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</si>
  <si>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</si>
  <si>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</si>
  <si>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</si>
  <si>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</si>
  <si>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</si>
  <si>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</si>
  <si>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</si>
  <si>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</si>
  <si>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</si>
  <si>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</si>
  <si>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</si>
  <si>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</si>
  <si>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</si>
  <si>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</si>
  <si>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</si>
  <si>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</si>
  <si>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</si>
  <si>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</si>
  <si>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</si>
  <si>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</si>
  <si>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</si>
  <si>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</si>
  <si>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</si>
  <si>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</si>
  <si>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</si>
  <si>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</si>
  <si>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</si>
  <si>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</si>
  <si>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</si>
  <si>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</si>
  <si>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</si>
  <si>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</si>
  <si>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</si>
  <si>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奈良県曽爾村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</si>
  <si>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</si>
  <si>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</si>
  <si>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</si>
  <si>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</si>
  <si>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</si>
  <si>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</si>
  <si>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</si>
  <si>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</si>
  <si>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</si>
  <si>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</si>
  <si>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</si>
  <si>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</si>
  <si>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</si>
  <si>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</si>
  <si>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</si>
  <si>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</si>
  <si>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</si>
  <si>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</si>
  <si>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</si>
  <si>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</si>
  <si>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</si>
  <si>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</si>
  <si>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</si>
  <si>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</si>
  <si>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</si>
  <si>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</si>
  <si>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</si>
  <si>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</si>
  <si>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</si>
  <si>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</si>
  <si>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</si>
  <si>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</si>
  <si>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</si>
  <si>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</si>
  <si>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</si>
  <si>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</si>
  <si>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</si>
  <si>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</si>
  <si>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</si>
  <si>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</si>
  <si>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</si>
  <si>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</si>
  <si>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</si>
  <si>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</si>
  <si>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</si>
  <si>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</si>
  <si>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</si>
  <si>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</si>
  <si>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</si>
  <si>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</si>
  <si>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</si>
  <si>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</si>
  <si>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</si>
  <si>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</si>
  <si>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</si>
  <si>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</si>
  <si>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</si>
  <si>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</si>
  <si>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</si>
  <si>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</si>
  <si>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</si>
  <si>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</si>
  <si>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</si>
  <si>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</si>
  <si>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</si>
  <si>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</si>
  <si>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</si>
  <si>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</si>
  <si>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</si>
  <si>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</si>
  <si>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</si>
  <si>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</si>
  <si>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</si>
  <si>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</si>
  <si>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</si>
  <si>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</si>
  <si>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</si>
  <si>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</si>
  <si>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</si>
  <si>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</si>
  <si>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</si>
  <si>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</si>
  <si>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</si>
  <si>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</si>
  <si>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</si>
  <si>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</si>
  <si>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</si>
  <si>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</si>
  <si>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</si>
  <si>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</si>
  <si>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</si>
  <si>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</si>
  <si>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</si>
  <si>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</si>
  <si>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</si>
  <si>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</si>
  <si>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</si>
  <si>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</si>
  <si>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</si>
  <si>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</si>
  <si>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</si>
  <si>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</si>
  <si>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</si>
  <si>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</si>
  <si>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</si>
  <si>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</si>
  <si>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</si>
  <si>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</si>
  <si>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</si>
  <si>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</si>
  <si>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</si>
  <si>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</si>
  <si>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</si>
  <si>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</si>
  <si>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</si>
  <si>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</si>
  <si>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</si>
  <si>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</si>
  <si>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</si>
  <si>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</si>
  <si>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</si>
  <si>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</si>
  <si>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</si>
  <si>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</si>
  <si>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</si>
  <si>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</si>
  <si>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</si>
  <si>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</si>
  <si>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</si>
  <si>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</si>
  <si>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</si>
  <si>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</si>
  <si>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</si>
  <si>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</si>
  <si>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</si>
  <si>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</si>
  <si>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</si>
  <si>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</si>
  <si>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</si>
  <si>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</si>
  <si>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</si>
  <si>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</si>
  <si>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</si>
  <si>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</si>
  <si>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</si>
  <si>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</si>
  <si>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</si>
  <si>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</si>
  <si>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</si>
  <si>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</si>
  <si>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</si>
  <si>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</si>
  <si>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</si>
  <si>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</si>
  <si>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奈良県曽爾村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</si>
  <si>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</si>
  <si>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</si>
  <si>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</si>
  <si>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</si>
  <si>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</si>
  <si>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</si>
  <si>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</si>
  <si>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</si>
  <si>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</si>
  <si>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</si>
  <si>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</si>
  <si>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</si>
  <si>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</si>
  <si>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</si>
  <si>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</si>
  <si>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</si>
  <si>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</si>
  <si>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</si>
  <si>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</si>
  <si>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</si>
  <si>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</si>
  <si>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</si>
  <si>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</si>
  <si>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</si>
  <si>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</si>
  <si>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</si>
  <si>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</si>
  <si>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</si>
  <si>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</si>
  <si>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</si>
  <si>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</si>
  <si>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</si>
  <si>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</si>
  <si>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</si>
  <si>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</si>
  <si>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</si>
  <si>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</si>
  <si>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</si>
  <si>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</si>
  <si>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</si>
  <si>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</si>
  <si>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</si>
  <si>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</si>
  <si>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</si>
  <si>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</si>
  <si>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</si>
  <si>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</si>
  <si>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</si>
  <si>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</si>
  <si>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</si>
  <si>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</si>
  <si>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</si>
  <si>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</si>
  <si>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</si>
  <si>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</si>
  <si>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</si>
  <si>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</si>
  <si>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</si>
  <si>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</si>
  <si>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</si>
  <si>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</si>
  <si>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</si>
  <si>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</si>
  <si>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</si>
  <si>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</si>
  <si>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</si>
  <si>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</si>
  <si>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</si>
  <si>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</si>
  <si>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</si>
  <si>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</si>
  <si>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</si>
  <si>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</si>
  <si>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</si>
  <si>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</si>
  <si>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</si>
  <si>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</si>
  <si>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</si>
  <si>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</si>
  <si>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</si>
  <si>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</si>
  <si>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</si>
  <si>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</si>
  <si>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</si>
  <si>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</si>
  <si>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</si>
  <si>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</si>
  <si>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</si>
  <si>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</si>
  <si>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</si>
  <si>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</si>
  <si>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</si>
  <si>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</si>
  <si>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</si>
  <si>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</si>
  <si>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</si>
  <si>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</si>
  <si>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</si>
  <si>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</si>
  <si>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</si>
  <si>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</si>
  <si>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</si>
  <si>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</si>
  <si>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</si>
  <si>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</si>
  <si>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</si>
  <si>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</si>
  <si>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</si>
  <si>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</si>
  <si>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</si>
  <si>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</si>
  <si>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</si>
  <si>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</si>
  <si>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</si>
  <si>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</si>
  <si>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</si>
  <si>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</si>
  <si>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</si>
  <si>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</si>
  <si>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</si>
  <si>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</si>
  <si>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</si>
  <si>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</si>
  <si>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</si>
  <si>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</si>
  <si>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</si>
  <si>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</si>
  <si>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</si>
  <si>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</si>
  <si>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</si>
  <si>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</si>
  <si>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</si>
  <si>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</si>
  <si>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</si>
  <si>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</si>
  <si>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</si>
  <si>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</si>
  <si>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</si>
  <si>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</si>
  <si>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</si>
  <si>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</si>
  <si>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</si>
  <si>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</si>
  <si>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</si>
  <si>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</si>
  <si>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</si>
  <si>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</si>
  <si>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</si>
  <si>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</si>
  <si>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</si>
  <si>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</si>
  <si>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</si>
  <si>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</si>
  <si>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</si>
  <si>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</si>
  <si>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</si>
  <si>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</si>
  <si>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</si>
  <si>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</si>
  <si>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</si>
  <si>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</si>
  <si>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</si>
  <si>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</si>
  <si>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</si>
  <si>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</si>
  <si>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</si>
  <si>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</si>
  <si>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</si>
  <si>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</si>
  <si>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</si>
  <si>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</si>
  <si>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</si>
  <si>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</si>
  <si>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</si>
  <si>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</si>
  <si>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</si>
  <si>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</si>
  <si>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</si>
  <si>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</si>
  <si>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</si>
  <si>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</si>
  <si>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</si>
  <si>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</si>
  <si>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</si>
  <si>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</si>
  <si>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</si>
  <si>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</si>
  <si>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</si>
  <si>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</si>
  <si>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</si>
  <si>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</si>
  <si>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</si>
  <si>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</si>
  <si>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</si>
  <si>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</si>
  <si>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</si>
  <si>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4.95</t>
  </si>
  <si>
    <t>▲ 7.03</t>
  </si>
  <si>
    <t>国民健康保険特別会計(直診勘定）</t>
  </si>
  <si>
    <t>▲ 0.01</t>
  </si>
  <si>
    <t>▲ 0.40</t>
  </si>
  <si>
    <t>▲ 0.73</t>
  </si>
  <si>
    <t>▲ 1.59</t>
  </si>
  <si>
    <t>一般会計</t>
  </si>
  <si>
    <t>国民健康保険特別会計(事業勘定）</t>
  </si>
  <si>
    <t>介護保険特別会計</t>
  </si>
  <si>
    <t>簡易水道事業特別会計</t>
  </si>
  <si>
    <t>後期高齢者医療特別会計</t>
  </si>
  <si>
    <t>住宅新築資金等貸付事業特別会計</t>
  </si>
  <si>
    <t>▲ 8.44</t>
  </si>
  <si>
    <t>▲ 8.93</t>
  </si>
  <si>
    <t>▲ 9.60</t>
  </si>
  <si>
    <t>▲ 9.33</t>
  </si>
  <si>
    <t>その他会計（赤字）</t>
  </si>
  <si>
    <t>その他会計（黒字）</t>
  </si>
  <si>
    <t>（百万円）</t>
    <phoneticPr fontId="5"/>
  </si>
  <si>
    <t>H27末</t>
    <phoneticPr fontId="5"/>
  </si>
  <si>
    <t>H28末</t>
    <phoneticPr fontId="5"/>
  </si>
  <si>
    <t>H29末</t>
    <phoneticPr fontId="5"/>
  </si>
  <si>
    <t>H30末</t>
    <phoneticPr fontId="5"/>
  </si>
  <si>
    <t>R01末</t>
    <phoneticPr fontId="5"/>
  </si>
  <si>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</si>
  <si>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5" eb="6">
      <t>ソン</t>
    </rPh>
    <rPh sb="6" eb="8">
      <t>ソウゴウ</t>
    </rPh>
    <rPh sb="8" eb="10">
      <t>ジム</t>
    </rPh>
    <rPh sb="10" eb="12">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</si>
  <si>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</si>
  <si>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</si>
  <si>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</si>
  <si>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</si>
  <si>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</si>
  <si>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2">
      <t>ナラ</t>
    </rPh>
    <rPh sb="2" eb="5">
      <t>ケンコウキ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</si>
  <si>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</si>
  <si>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曽爾村土地開発公社</t>
    <rPh sb="0" eb="3">
      <t>ソニムラ</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</si>
  <si>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</si>
  <si>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</si>
  <si>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</si>
  <si>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</si>
  <si>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</si>
  <si>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</si>
  <si>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</si>
  <si>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</si>
  <si>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ふるさと曽爾村元気推進基金</t>
    <rPh sb="4" eb="7">
      <t>ソニムラ</t>
    </rPh>
    <rPh sb="7" eb="9">
      <t>ゲンキ</t>
    </rPh>
    <rPh sb="9" eb="11">
      <t>スイシン</t>
    </rPh>
    <rPh sb="11" eb="13">
      <t>キキン</t>
    </rPh>
    <phoneticPr fontId="5"/>
  </si>
  <si>
    <t>地域福祉基金</t>
    <rPh sb="0" eb="2">
      <t>チイキ</t>
    </rPh>
    <rPh sb="2" eb="4">
      <t>フクシ</t>
    </rPh>
    <rPh sb="4" eb="6">
      <t>キキン</t>
    </rPh>
    <phoneticPr fontId="5"/>
  </si>
  <si>
    <t>ふるさと創生事業基金</t>
    <rPh sb="4" eb="6">
      <t>ソウセイ</t>
    </rPh>
    <rPh sb="6" eb="8">
      <t>ジギョウ</t>
    </rPh>
    <rPh sb="8" eb="10">
      <t>キキン</t>
    </rPh>
    <phoneticPr fontId="5"/>
  </si>
  <si>
    <t>森林環境整備基金</t>
    <rPh sb="0" eb="2">
      <t>シンリン</t>
    </rPh>
    <rPh sb="2" eb="4">
      <t>カンキョウ</t>
    </rPh>
    <rPh sb="4" eb="6">
      <t>セイビ</t>
    </rPh>
    <rPh sb="6" eb="8">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</si>
  <si>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</si>
  <si>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</si>
  <si>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</si>
  <si>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</si>
  <si>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</si>
  <si>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</si>
  <si>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</si>
  <si>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</si>
  <si>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</si>
  <si>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</si>
  <si>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</si>
  <si>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</si>
  <si>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</si>
  <si>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将来負担比率がマイナスとなるため、特記事項なし。</t>
    <rPh sb="0" eb="6">
      <t>ショウライフタンヒリツ</t>
    </rPh>
    <rPh sb="17" eb="21">
      <t>トッキジコウ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</si>
</sst>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6535-42D6-A555-4A7FFD13EB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205418</c:v>
                </c:pt>
                <c:pt idx="1">
                  <c:v>241457</c:v>
                </c:pt>
                <c:pt idx="2">
                  <c:v>277710</c:v>
                </c:pt>
                <c:pt idx="3">
                  <c:v>873433</c:v>
                </c:pt>
                <c:pt idx="4">
                  <c:v>344270</c:v>
                </c:pt>
              </c:numCache>
            </c:numRef>
          </c:val>
          <c:smooth val="0"/>
          <c:extLst>
            <c:ext xmlns:c16="http://schemas.microsoft.com/office/drawing/2014/chart" uri="{C3380CC4-5D6E-409C-BE32-E72D297353CC}">
              <c16:uniqueId val="{00000001-6535-42D6-A555-4A7FFD13EB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8.2799999999999994</c:v>
                </c:pt>
                <c:pt idx="1">
                  <c:v>3.76</c:v>
                </c:pt>
                <c:pt idx="2">
                  <c:v>3.5</c:v>
                </c:pt>
                <c:pt idx="3">
                  <c:v>4.97</c:v>
                </c:pt>
                <c:pt idx="4">
                  <c:v>7.85</c:v>
                </c:pt>
              </c:numCache>
            </c:numRef>
          </c:val>
          <c:extLst>
            <c:ext xmlns:c16="http://schemas.microsoft.com/office/drawing/2014/chart" uri="{C3380CC4-5D6E-409C-BE32-E72D297353CC}">
              <c16:uniqueId val="{00000000-59F0-481E-A98D-EF2435E2C6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72.489999999999995</c:v>
                </c:pt>
                <c:pt idx="1">
                  <c:v>76.48</c:v>
                </c:pt>
                <c:pt idx="2">
                  <c:v>75.55</c:v>
                </c:pt>
                <c:pt idx="3">
                  <c:v>73.53</c:v>
                </c:pt>
                <c:pt idx="4">
                  <c:v>69.650000000000006</c:v>
                </c:pt>
              </c:numCache>
            </c:numRef>
          </c:val>
          <c:extLst>
            <c:ext xmlns:c16="http://schemas.microsoft.com/office/drawing/2014/chart" uri="{C3380CC4-5D6E-409C-BE32-E72D297353CC}">
              <c16:uniqueId val="{00000001-59F0-481E-A98D-EF2435E2C6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0.76</c:v>
                </c:pt>
                <c:pt idx="1">
                  <c:v>-4.95</c:v>
                </c:pt>
                <c:pt idx="2">
                  <c:v>-7.03</c:v>
                </c:pt>
                <c:pt idx="3">
                  <c:v>1.9</c:v>
                </c:pt>
                <c:pt idx="4">
                  <c:v>3.21</c:v>
                </c:pt>
              </c:numCache>
            </c:numRef>
          </c:val>
          <c:smooth val="0"/>
          <c:extLst>
            <c:ext xmlns:c16="http://schemas.microsoft.com/office/drawing/2014/chart" uri="{C3380CC4-5D6E-409C-BE32-E72D297353CC}">
              <c16:uniqueId val="{00000002-59F0-481E-A98D-EF2435E2C6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25-4D1D-8153-89F188483F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25-4D1D-8153-89F188483F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25-4D1D-8153-89F188483FD5}"/>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8.44</c:v>
                </c:pt>
                <c:pt idx="1">
                  <c:v>#N/A</c:v>
                </c:pt>
                <c:pt idx="2">
                  <c:v>8.93</c:v>
                </c:pt>
                <c:pt idx="3">
                  <c:v>#N/A</c:v>
                </c:pt>
                <c:pt idx="4">
                  <c:v>9.6</c:v>
                </c:pt>
                <c:pt idx="5">
                  <c:v>#N/A</c:v>
                </c:pt>
                <c:pt idx="6">
                  <c:v>9.33</c:v>
                </c:pt>
                <c:pt idx="7">
                  <c:v>#N/A</c:v>
                </c:pt>
                <c:pt idx="8">
                  <c:v>#N/A</c:v>
                </c:pt>
                <c:pt idx="9">
                  <c:v>0</c:v>
                </c:pt>
              </c:numCache>
            </c:numRef>
          </c:val>
          <c:extLst>
            <c:ext xmlns:c16="http://schemas.microsoft.com/office/drawing/2014/chart" uri="{C3380CC4-5D6E-409C-BE32-E72D297353CC}">
              <c16:uniqueId val="{00000003-5225-4D1D-8153-89F188483FD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0.03</c:v>
                </c:pt>
                <c:pt idx="8">
                  <c:v>#N/A</c:v>
                </c:pt>
                <c:pt idx="9">
                  <c:v>0.01</c:v>
                </c:pt>
              </c:numCache>
            </c:numRef>
          </c:val>
          <c:extLst>
            <c:ext xmlns:c16="http://schemas.microsoft.com/office/drawing/2014/chart" uri="{C3380CC4-5D6E-409C-BE32-E72D297353CC}">
              <c16:uniqueId val="{00000004-5225-4D1D-8153-89F188483FD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0.17</c:v>
                </c:pt>
                <c:pt idx="2">
                  <c:v>#N/A</c:v>
                </c:pt>
                <c:pt idx="3">
                  <c:v>0.08</c:v>
                </c:pt>
                <c:pt idx="4">
                  <c:v>#N/A</c:v>
                </c:pt>
                <c:pt idx="5">
                  <c:v>0.19</c:v>
                </c:pt>
                <c:pt idx="6">
                  <c:v>#N/A</c:v>
                </c:pt>
                <c:pt idx="7">
                  <c:v>0.36</c:v>
                </c:pt>
                <c:pt idx="8">
                  <c:v>#N/A</c:v>
                </c:pt>
                <c:pt idx="9">
                  <c:v>0.4</c:v>
                </c:pt>
              </c:numCache>
            </c:numRef>
          </c:val>
          <c:extLst>
            <c:ext xmlns:c16="http://schemas.microsoft.com/office/drawing/2014/chart" uri="{C3380CC4-5D6E-409C-BE32-E72D297353CC}">
              <c16:uniqueId val="{00000005-5225-4D1D-8153-89F188483FD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0.49</c:v>
                </c:pt>
                <c:pt idx="2">
                  <c:v>#N/A</c:v>
                </c:pt>
                <c:pt idx="3">
                  <c:v>0.19</c:v>
                </c:pt>
                <c:pt idx="4">
                  <c:v>#N/A</c:v>
                </c:pt>
                <c:pt idx="5">
                  <c:v>0.9</c:v>
                </c:pt>
                <c:pt idx="6">
                  <c:v>#N/A</c:v>
                </c:pt>
                <c:pt idx="7">
                  <c:v>0.33</c:v>
                </c:pt>
                <c:pt idx="8">
                  <c:v>#N/A</c:v>
                </c:pt>
                <c:pt idx="9">
                  <c:v>0.44</c:v>
                </c:pt>
              </c:numCache>
            </c:numRef>
          </c:val>
          <c:extLst>
            <c:ext xmlns:c16="http://schemas.microsoft.com/office/drawing/2014/chart" uri="{C3380CC4-5D6E-409C-BE32-E72D297353CC}">
              <c16:uniqueId val="{00000006-5225-4D1D-8153-89F188483FD5}"/>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2.34</c:v>
                </c:pt>
                <c:pt idx="2">
                  <c:v>#N/A</c:v>
                </c:pt>
                <c:pt idx="3">
                  <c:v>3.33</c:v>
                </c:pt>
                <c:pt idx="4">
                  <c:v>#N/A</c:v>
                </c:pt>
                <c:pt idx="5">
                  <c:v>0.82</c:v>
                </c:pt>
                <c:pt idx="6">
                  <c:v>#N/A</c:v>
                </c:pt>
                <c:pt idx="7">
                  <c:v>1.0900000000000001</c:v>
                </c:pt>
                <c:pt idx="8">
                  <c:v>#N/A</c:v>
                </c:pt>
                <c:pt idx="9">
                  <c:v>0.76</c:v>
                </c:pt>
              </c:numCache>
            </c:numRef>
          </c:val>
          <c:extLst>
            <c:ext xmlns:c16="http://schemas.microsoft.com/office/drawing/2014/chart" uri="{C3380CC4-5D6E-409C-BE32-E72D297353CC}">
              <c16:uniqueId val="{00000007-5225-4D1D-8153-89F188483F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16.71</c:v>
                </c:pt>
                <c:pt idx="2">
                  <c:v>#N/A</c:v>
                </c:pt>
                <c:pt idx="3">
                  <c:v>12.68</c:v>
                </c:pt>
                <c:pt idx="4">
                  <c:v>#N/A</c:v>
                </c:pt>
                <c:pt idx="5">
                  <c:v>13.1</c:v>
                </c:pt>
                <c:pt idx="6">
                  <c:v>#N/A</c:v>
                </c:pt>
                <c:pt idx="7">
                  <c:v>14.3</c:v>
                </c:pt>
                <c:pt idx="8">
                  <c:v>#N/A</c:v>
                </c:pt>
                <c:pt idx="9">
                  <c:v>7.85</c:v>
                </c:pt>
              </c:numCache>
            </c:numRef>
          </c:val>
          <c:extLst>
            <c:ext xmlns:c16="http://schemas.microsoft.com/office/drawing/2014/chart" uri="{C3380CC4-5D6E-409C-BE32-E72D297353CC}">
              <c16:uniqueId val="{00000008-5225-4D1D-8153-89F188483FD5}"/>
            </c:ext>
          </c:extLst>
        </c:ser>
        <c:ser>
          <c:idx val="9"/>
          <c:order val="9"/>
          <c:tx>
            <c:strRef>
              <c:f>データシート!$A$36</c:f>
              <c:strCache>
                <c:ptCount val="1"/>
                <c:pt idx="0">
                  <c:v>国民健康保険特別会計(直診勘定）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0.01</c:v>
                </c:pt>
                <c:pt idx="1">
                  <c:v>#N/A</c:v>
                </c:pt>
                <c:pt idx="2">
                  <c:v>#N/A</c:v>
                </c:pt>
                <c:pt idx="3">
                  <c:v>0</c:v>
                </c:pt>
                <c:pt idx="4">
                  <c:v>0.4</c:v>
                </c:pt>
                <c:pt idx="5">
                  <c:v>#N/A</c:v>
                </c:pt>
                <c:pt idx="6">
                  <c:v>0.73</c:v>
                </c:pt>
                <c:pt idx="7">
                  <c:v>#N/A</c:v>
                </c:pt>
                <c:pt idx="8">
                  <c:v>1.59</c:v>
                </c:pt>
                <c:pt idx="9">
                  <c:v>#N/A</c:v>
                </c:pt>
              </c:numCache>
            </c:numRef>
          </c:val>
          <c:extLst>
            <c:ext xmlns:c16="http://schemas.microsoft.com/office/drawing/2014/chart" uri="{C3380CC4-5D6E-409C-BE32-E72D297353CC}">
              <c16:uniqueId val="{00000009-5225-4D1D-8153-89F188483F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279</c:v>
                </c:pt>
                <c:pt idx="5">
                  <c:v>251</c:v>
                </c:pt>
                <c:pt idx="8">
                  <c:v>202</c:v>
                </c:pt>
                <c:pt idx="11">
                  <c:v>207</c:v>
                </c:pt>
                <c:pt idx="14">
                  <c:v>213</c:v>
                </c:pt>
              </c:numCache>
            </c:numRef>
          </c:val>
          <c:extLst>
            <c:ext xmlns:c16="http://schemas.microsoft.com/office/drawing/2014/chart" uri="{C3380CC4-5D6E-409C-BE32-E72D297353CC}">
              <c16:uniqueId val="{00000000-B9DC-4BD0-9D96-8885D372D0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DC-4BD0-9D96-8885D372D0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9DC-4BD0-9D96-8885D372D0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4</c:v>
                </c:pt>
                <c:pt idx="6">
                  <c:v>5</c:v>
                </c:pt>
                <c:pt idx="9">
                  <c:v>5</c:v>
                </c:pt>
                <c:pt idx="12">
                  <c:v>5</c:v>
                </c:pt>
              </c:numCache>
            </c:numRef>
          </c:val>
          <c:extLst>
            <c:ext xmlns:c16="http://schemas.microsoft.com/office/drawing/2014/chart" uri="{C3380CC4-5D6E-409C-BE32-E72D297353CC}">
              <c16:uniqueId val="{00000003-B9DC-4BD0-9D96-8885D372D0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c:v>
                </c:pt>
                <c:pt idx="3">
                  <c:v>28</c:v>
                </c:pt>
                <c:pt idx="6">
                  <c:v>31</c:v>
                </c:pt>
                <c:pt idx="9">
                  <c:v>38</c:v>
                </c:pt>
                <c:pt idx="12">
                  <c:v>40</c:v>
                </c:pt>
              </c:numCache>
            </c:numRef>
          </c:val>
          <c:extLst>
            <c:ext xmlns:c16="http://schemas.microsoft.com/office/drawing/2014/chart" uri="{C3380CC4-5D6E-409C-BE32-E72D297353CC}">
              <c16:uniqueId val="{00000004-B9DC-4BD0-9D96-8885D372D0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DC-4BD0-9D96-8885D372D0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DC-4BD0-9D96-8885D372D0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214</c:v>
                </c:pt>
                <c:pt idx="3">
                  <c:v>244</c:v>
                </c:pt>
                <c:pt idx="6">
                  <c:v>296</c:v>
                </c:pt>
                <c:pt idx="9">
                  <c:v>214</c:v>
                </c:pt>
                <c:pt idx="12">
                  <c:v>221</c:v>
                </c:pt>
              </c:numCache>
            </c:numRef>
          </c:val>
          <c:extLst>
            <c:ext xmlns:c16="http://schemas.microsoft.com/office/drawing/2014/chart" uri="{C3380CC4-5D6E-409C-BE32-E72D297353CC}">
              <c16:uniqueId val="{00000007-B9DC-4BD0-9D96-8885D372D0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c:v>
                </c:pt>
                <c:pt idx="2">
                  <c:v>#N/A</c:v>
                </c:pt>
                <c:pt idx="3">
                  <c:v>#N/A</c:v>
                </c:pt>
                <c:pt idx="4">
                  <c:v>25</c:v>
                </c:pt>
                <c:pt idx="5">
                  <c:v>#N/A</c:v>
                </c:pt>
                <c:pt idx="6">
                  <c:v>#N/A</c:v>
                </c:pt>
                <c:pt idx="7">
                  <c:v>130</c:v>
                </c:pt>
                <c:pt idx="8">
                  <c:v>#N/A</c:v>
                </c:pt>
                <c:pt idx="9">
                  <c:v>#N/A</c:v>
                </c:pt>
                <c:pt idx="10">
                  <c:v>50</c:v>
                </c:pt>
                <c:pt idx="11">
                  <c:v>#N/A</c:v>
                </c:pt>
                <c:pt idx="12">
                  <c:v>#N/A</c:v>
                </c:pt>
                <c:pt idx="13">
                  <c:v>53</c:v>
                </c:pt>
                <c:pt idx="14">
                  <c:v>#N/A</c:v>
                </c:pt>
              </c:numCache>
            </c:numRef>
          </c:val>
          <c:smooth val="0"/>
          <c:extLst>
            <c:ext xmlns:c16="http://schemas.microsoft.com/office/drawing/2014/chart" uri="{C3380CC4-5D6E-409C-BE32-E72D297353CC}">
              <c16:uniqueId val="{00000008-B9DC-4BD0-9D96-8885D372D0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1890</c:v>
                </c:pt>
                <c:pt idx="5">
                  <c:v>1922</c:v>
                </c:pt>
                <c:pt idx="8">
                  <c:v>1896</c:v>
                </c:pt>
                <c:pt idx="11">
                  <c:v>2197</c:v>
                </c:pt>
                <c:pt idx="14">
                  <c:v>2251</c:v>
                </c:pt>
              </c:numCache>
            </c:numRef>
          </c:val>
          <c:extLst>
            <c:ext xmlns:c16="http://schemas.microsoft.com/office/drawing/2014/chart" uri="{C3380CC4-5D6E-409C-BE32-E72D297353CC}">
              <c16:uniqueId val="{00000000-5998-42F8-A987-4F6976E2E0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c:v>
                </c:pt>
                <c:pt idx="5">
                  <c:v>2</c:v>
                </c:pt>
                <c:pt idx="8">
                  <c:v>1</c:v>
                </c:pt>
                <c:pt idx="11">
                  <c:v>0</c:v>
                </c:pt>
                <c:pt idx="14">
                  <c:v>0</c:v>
                </c:pt>
              </c:numCache>
            </c:numRef>
          </c:val>
          <c:extLst>
            <c:ext xmlns:c16="http://schemas.microsoft.com/office/drawing/2014/chart" uri="{C3380CC4-5D6E-409C-BE32-E72D297353CC}">
              <c16:uniqueId val="{00000001-5998-42F8-A987-4F6976E2E0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1874</c:v>
                </c:pt>
                <c:pt idx="5">
                  <c:v>2227</c:v>
                </c:pt>
                <c:pt idx="8">
                  <c:v>2175</c:v>
                </c:pt>
                <c:pt idx="11">
                  <c:v>1957</c:v>
                </c:pt>
                <c:pt idx="14">
                  <c:v>2003</c:v>
                </c:pt>
              </c:numCache>
            </c:numRef>
          </c:val>
          <c:extLst>
            <c:ext xmlns:c16="http://schemas.microsoft.com/office/drawing/2014/chart" uri="{C3380CC4-5D6E-409C-BE32-E72D297353CC}">
              <c16:uniqueId val="{00000002-5998-42F8-A987-4F6976E2E0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98-42F8-A987-4F6976E2E0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98-42F8-A987-4F6976E2E0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98-42F8-A987-4F6976E2E0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500</c:v>
                </c:pt>
                <c:pt idx="3">
                  <c:v>469</c:v>
                </c:pt>
                <c:pt idx="6">
                  <c:v>389</c:v>
                </c:pt>
                <c:pt idx="9">
                  <c:v>407</c:v>
                </c:pt>
                <c:pt idx="12">
                  <c:v>244</c:v>
                </c:pt>
              </c:numCache>
            </c:numRef>
          </c:val>
          <c:extLst>
            <c:ext xmlns:c16="http://schemas.microsoft.com/office/drawing/2014/chart" uri="{C3380CC4-5D6E-409C-BE32-E72D297353CC}">
              <c16:uniqueId val="{00000006-5998-42F8-A987-4F6976E2E0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c:v>
                </c:pt>
                <c:pt idx="3">
                  <c:v>32</c:v>
                </c:pt>
                <c:pt idx="6">
                  <c:v>27</c:v>
                </c:pt>
                <c:pt idx="9">
                  <c:v>22</c:v>
                </c:pt>
                <c:pt idx="12">
                  <c:v>16</c:v>
                </c:pt>
              </c:numCache>
            </c:numRef>
          </c:val>
          <c:extLst>
            <c:ext xmlns:c16="http://schemas.microsoft.com/office/drawing/2014/chart" uri="{C3380CC4-5D6E-409C-BE32-E72D297353CC}">
              <c16:uniqueId val="{00000007-5998-42F8-A987-4F6976E2E0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409</c:v>
                </c:pt>
                <c:pt idx="3">
                  <c:v>307</c:v>
                </c:pt>
                <c:pt idx="6">
                  <c:v>323</c:v>
                </c:pt>
                <c:pt idx="9">
                  <c:v>350</c:v>
                </c:pt>
                <c:pt idx="12">
                  <c:v>436</c:v>
                </c:pt>
              </c:numCache>
            </c:numRef>
          </c:val>
          <c:extLst>
            <c:ext xmlns:c16="http://schemas.microsoft.com/office/drawing/2014/chart" uri="{C3380CC4-5D6E-409C-BE32-E72D297353CC}">
              <c16:uniqueId val="{00000008-5998-42F8-A987-4F6976E2E0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98-42F8-A987-4F6976E2E0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2066</c:v>
                </c:pt>
                <c:pt idx="3">
                  <c:v>2086</c:v>
                </c:pt>
                <c:pt idx="6">
                  <c:v>2023</c:v>
                </c:pt>
                <c:pt idx="9">
                  <c:v>2511</c:v>
                </c:pt>
                <c:pt idx="12">
                  <c:v>2665</c:v>
                </c:pt>
              </c:numCache>
            </c:numRef>
          </c:val>
          <c:extLst>
            <c:ext xmlns:c16="http://schemas.microsoft.com/office/drawing/2014/chart" uri="{C3380CC4-5D6E-409C-BE32-E72D297353CC}">
              <c16:uniqueId val="{0000000A-5998-42F8-A987-4F6976E2E0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98-42F8-A987-4F6976E2E0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854</c:v>
                </c:pt>
                <c:pt idx="1">
                  <c:v>858</c:v>
                </c:pt>
                <c:pt idx="2">
                  <c:v>859</c:v>
                </c:pt>
              </c:numCache>
            </c:numRef>
          </c:val>
          <c:extLst>
            <c:ext xmlns:c16="http://schemas.microsoft.com/office/drawing/2014/chart" uri="{C3380CC4-5D6E-409C-BE32-E72D297353CC}">
              <c16:uniqueId val="{00000000-AA95-49E9-9DA2-D297AE2547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31</c:v>
                </c:pt>
              </c:numCache>
            </c:numRef>
          </c:val>
          <c:extLst>
            <c:ext xmlns:c16="http://schemas.microsoft.com/office/drawing/2014/chart" uri="{C3380CC4-5D6E-409C-BE32-E72D297353CC}">
              <c16:uniqueId val="{00000001-AA95-49E9-9DA2-D297AE2547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1286</c:v>
                </c:pt>
                <c:pt idx="1">
                  <c:v>1049</c:v>
                </c:pt>
                <c:pt idx="2">
                  <c:v>1046</c:v>
                </c:pt>
              </c:numCache>
            </c:numRef>
          </c:val>
          <c:extLst>
            <c:ext xmlns:c16="http://schemas.microsoft.com/office/drawing/2014/chart" uri="{C3380CC4-5D6E-409C-BE32-E72D297353CC}">
              <c16:uniqueId val="{00000002-AA95-49E9-9DA2-D297AE2547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{AD35B6B8-3FE0-48C5-BD8B-1463AC4A7FF3}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3AE-4456-81F9-A2B7950F72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{7D9C1673-CF78-4327-88DE-3D24DCCEAEEC}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AE-4456-81F9-A2B7950F72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{AD2A026A-DB7A-4AAB-A93E-178EFAA073B0}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AE-4456-81F9-A2B7950F72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{8B0FF1B6-24C1-4B5F-BABC-88FD771FC8B3}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AE-4456-81F9-A2B7950F72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{4A16E3F4-8E47-46F2-B4B1-D2816A8C0455}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AE-4456-81F9-A2B7950F72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{34C091BF-F126-4052-BC62-D39E5DD7A69B}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3AE-4456-81F9-A2B7950F72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{973BFE6C-26BB-4971-85FA-BC0C282FE0ED}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3AE-4456-81F9-A2B7950F72E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{863E13A1-BF10-446D-A36D-6D611DE11130}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3AE-4456-81F9-A2B7950F72E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{6AD604D6-373C-45FB-B391-C630A1CAA4F4}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3AE-4456-81F9-A2B7950F72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39.700000000000003</c:v>
                </c:pt>
                <c:pt idx="8">
                  <c:v>41.4</c:v>
                </c:pt>
                <c:pt idx="16">
                  <c:v>42.8</c:v>
                </c:pt>
                <c:pt idx="24">
                  <c:v>41.9</c:v>
                </c:pt>
                <c:pt idx="32">
                  <c:v>44.8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AE-4456-81F9-A2B7950F72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{F3941DE9-4C07-45CB-BDAF-31F1A827B7F4}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3AE-4456-81F9-A2B7950F72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{06A06F06-81BD-4AF8-888E-E313D5B13601}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AE-4456-81F9-A2B7950F72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{FB2A1CBA-8467-4A09-A843-F996AEF26CDC}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AE-4456-81F9-A2B7950F72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{3A95E52C-72DA-4701-BF9F-9CC91C328E8F}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AE-4456-81F9-A2B7950F72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{7034FA7B-95D6-4114-A031-E9F006D34118}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AE-4456-81F9-A2B7950F72E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{20068F76-6A46-4DFC-93B2-BAE06E96C14E}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3AE-4456-81F9-A2B7950F72E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{7D6226C7-635B-4EA0-B62D-C2E74A68415E}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3AE-4456-81F9-A2B7950F72E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{C80E3B5E-2B69-4B28-B479-9CEDED3E70FC}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3AE-4456-81F9-A2B7950F72E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{733BCAAD-72A5-4089-AEF3-1B79A06BCB1D}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3AE-4456-81F9-A2B7950F72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3AE-4456-81F9-A2B7950F72EB}"/>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{B6C07143-A68E-4E03-82C4-67668EFEE130}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323-4762-8FB7-C377D29931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{D1245BEE-B234-4713-ADD7-A91251698FD9}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23-4762-8FB7-C377D29931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{487EE02C-3921-48A8-9780-7EAA9A44D2CB}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23-4762-8FB7-C377D29931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{2D935987-63CD-4058-B6CF-3FFA1A6F8444}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23-4762-8FB7-C377D29931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{907A3D1D-B561-429C-BBF4-D62B3563D301}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23-4762-8FB7-C377D299310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{21727FE5-B057-496D-BB09-38F319194FA4}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323-4762-8FB7-C377D299310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{502B8E4D-6C67-4B16-B55F-26A52CBF85F9}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323-4762-8FB7-C377D299310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{37405E09-272E-4081-AC2B-32E0721BBA24}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323-4762-8FB7-C377D299310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{3833AB67-8128-4E50-9EF2-4A33F58C7B03}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323-4762-8FB7-C377D29931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0.4</c:v>
                </c:pt>
                <c:pt idx="16">
                  <c:v>4.3</c:v>
                </c:pt>
                <c:pt idx="24">
                  <c:v>7.3</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23-4762-8FB7-C377D29931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{376E702C-23AD-4AF7-81CF-3F99A83027DB}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323-4762-8FB7-C377D29931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{27A8BDD0-A273-4F7A-BB7B-9FB6902C3C38}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23-4762-8FB7-C377D29931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{63C02CBF-8B67-432D-A4E1-4A69595EC6A1}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23-4762-8FB7-C377D29931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{EAB7984E-14B3-4ECC-800D-59583ACC1C7D}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23-4762-8FB7-C377D29931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{41B49DDD-A110-4310-AD84-E0694C4E8091}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23-4762-8FB7-C377D2993100}"/>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{CCC4A77D-1E4F-4837-A025-973C11C3122E}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323-4762-8FB7-C377D299310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{C3994D9E-C26E-4006-82F2-D953F1A9227F}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323-4762-8FB7-C377D299310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{25CE0F04-A859-4DCD-A6C5-25BF9E91A88D}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323-4762-8FB7-C377D2993100}"/>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{5DCE4178-5BEF-4AE5-901C-C1B65BE55AB8}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323-4762-8FB7-C377D29931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23-4762-8FB7-C377D2993100}"/>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元年度に</a:t>
          </a:r>
          <a:r>
            <a:rPr kumimoji="1" lang="ja-JP" altLang="en-US" sz="1100">
              <a:solidFill>
                <a:sysClr val="windowText" lastClr="000000"/>
              </a:solidFill>
              <a:effectLst/>
              <a:latin typeface="+mn-lt"/>
              <a:ea typeface="+mn-ea"/>
              <a:cs typeface="+mn-cs"/>
            </a:rPr>
            <a:t>小中一貫施設整備事業や光ケーブル化事業などの</a:t>
          </a:r>
          <a:r>
            <a:rPr kumimoji="1" lang="ja-JP" altLang="ja-JP" sz="1100">
              <a:solidFill>
                <a:sysClr val="windowText" lastClr="000000"/>
              </a:solidFill>
              <a:effectLst/>
              <a:latin typeface="+mn-lt"/>
              <a:ea typeface="+mn-ea"/>
              <a:cs typeface="+mn-cs"/>
            </a:rPr>
            <a:t>大きな公共投資</a:t>
          </a:r>
          <a:r>
            <a:rPr kumimoji="1" lang="ja-JP" altLang="ja-JP" sz="1100">
              <a:solidFill>
                <a:schemeClr val="dk1"/>
              </a:solidFill>
              <a:effectLst/>
              <a:latin typeface="+mn-lt"/>
              <a:ea typeface="+mn-ea"/>
              <a:cs typeface="+mn-cs"/>
            </a:rPr>
            <a:t>を行ったことで、公債費の元利償還金が増えることは確実であるが、財政状況が改善しつつある内に任意繰上償還</a:t>
          </a:r>
          <a:r>
            <a:rPr kumimoji="1" lang="ja-JP" altLang="en-US" sz="1100">
              <a:solidFill>
                <a:schemeClr val="dk1"/>
              </a:solidFill>
              <a:effectLst/>
              <a:latin typeface="+mn-lt"/>
              <a:ea typeface="+mn-ea"/>
              <a:cs typeface="+mn-cs"/>
            </a:rPr>
            <a:t>を図るため減債基金の積極的な積立</a:t>
          </a:r>
          <a:r>
            <a:rPr kumimoji="1" lang="ja-JP" altLang="ja-JP" sz="1100">
              <a:solidFill>
                <a:schemeClr val="dk1"/>
              </a:solidFill>
              <a:effectLst/>
              <a:latin typeface="+mn-lt"/>
              <a:ea typeface="+mn-ea"/>
              <a:cs typeface="+mn-cs"/>
            </a:rPr>
            <a:t>及び投資的経費の抑制により財政健全化を図る。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地方債残高は小中一貫施設整備事業や光ケーブル化事業により大きく増加した。その他の将来負担額の増加、また充当可能財源の減額により、将来負担比率の見通しは前年度と比較してより悪化した。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奈良県曽爾村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・公共施設の経年劣化による長寿命化事業による財源に充てるため公共施設整備基金を</a:t>
          </a:r>
          <a:r>
            <a:rPr kumimoji="1" lang="en-US" altLang="ja-JP" sz="1100">
              <a:solidFill>
                <a:schemeClr val="dk1"/>
              </a:solidFill>
              <a:effectLst/>
              <a:latin typeface="+mn-lt"/>
              <a:ea typeface="+mn-ea"/>
              <a:cs typeface="+mn-cs"/>
            </a:rPr>
            <a:t>8,100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、社会福祉協議会が管轄していた善意銀行を村の一般会計に繰入れ、善意寄附金として制度改正したことにより、地域福祉基金を</a:t>
          </a:r>
          <a:r>
            <a:rPr kumimoji="1" lang="en-US" altLang="ja-JP" sz="1100">
              <a:solidFill>
                <a:schemeClr val="dk1"/>
              </a:solidFill>
              <a:effectLst/>
              <a:latin typeface="+mn-lt"/>
              <a:ea typeface="+mn-ea"/>
              <a:cs typeface="+mn-cs"/>
            </a:rPr>
            <a:t>2,700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てた</a:t>
          </a:r>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ケアハウス改修</a:t>
          </a:r>
          <a:r>
            <a:rPr kumimoji="1" lang="ja-JP" altLang="ja-JP" sz="1100">
              <a:solidFill>
                <a:schemeClr val="dk1"/>
              </a:solidFill>
              <a:effectLst/>
              <a:latin typeface="+mn-lt"/>
              <a:ea typeface="+mn-ea"/>
              <a:cs typeface="+mn-cs"/>
            </a:rPr>
            <a:t>事業等の大規模公共施設改修事業に充てるため、公共施設整備基金を</a:t>
          </a:r>
          <a:r>
            <a:rPr kumimoji="1" lang="en-US" altLang="ja-JP" sz="1100">
              <a:solidFill>
                <a:schemeClr val="dk1"/>
              </a:solidFill>
              <a:effectLst/>
              <a:latin typeface="+mn-lt"/>
              <a:ea typeface="+mn-ea"/>
              <a:cs typeface="+mn-cs"/>
            </a:rPr>
            <a:t>6,100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新型コロナウイルスの影響による観光施設の売上低下に伴う出捐金としてふるさと創生事業基金を</a:t>
          </a:r>
          <a:r>
            <a:rPr kumimoji="1" lang="en-US" altLang="ja-JP" sz="1100">
              <a:solidFill>
                <a:schemeClr val="dk1"/>
              </a:solidFill>
              <a:effectLst/>
              <a:latin typeface="+mn-lt"/>
              <a:ea typeface="+mn-ea"/>
              <a:cs typeface="+mn-cs"/>
            </a:rPr>
            <a:t>5,000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円取り崩したこと等により、基金全体としては</a:t>
          </a:r>
          <a:r>
            <a:rPr kumimoji="1" lang="en-US" altLang="ja-JP" sz="1100">
              <a:solidFill>
                <a:schemeClr val="dk1"/>
              </a:solidFill>
              <a:effectLst/>
              <a:latin typeface="+mn-lt"/>
              <a:ea typeface="+mn-ea"/>
              <a:cs typeface="+mn-cs"/>
            </a:rPr>
            <a:t>2,900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の増額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・短期的には</a:t>
          </a:r>
          <a:r>
            <a:rPr kumimoji="1" lang="ja-JP" altLang="en-US" sz="1100">
              <a:solidFill>
                <a:schemeClr val="dk1"/>
              </a:solidFill>
              <a:effectLst/>
              <a:latin typeface="+mn-lt"/>
              <a:ea typeface="+mn-ea"/>
              <a:cs typeface="+mn-cs"/>
            </a:rPr>
            <a:t>新型コロナウイルスの影響に伴う観光公社への出捐金として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ふるさと創生事業基金</a:t>
          </a:r>
          <a:r>
            <a:rPr kumimoji="1" lang="ja-JP" altLang="ja-JP" sz="1100">
              <a:solidFill>
                <a:schemeClr val="dk1"/>
              </a:solidFill>
              <a:effectLst/>
              <a:latin typeface="+mn-lt"/>
              <a:ea typeface="+mn-ea"/>
              <a:cs typeface="+mn-cs"/>
            </a:rPr>
            <a:t>」の取崩しにより基金全体額が減額している。また</a:t>
          </a:r>
          <a:r>
            <a:rPr kumimoji="1" lang="ja-JP" altLang="en-US" sz="1100">
              <a:solidFill>
                <a:schemeClr val="dk1"/>
              </a:solidFill>
              <a:effectLst/>
              <a:latin typeface="+mn-lt"/>
              <a:ea typeface="+mn-ea"/>
              <a:cs typeface="+mn-cs"/>
            </a:rPr>
            <a:t>「公共施設整備基金」については、旧小学校の活用や</a:t>
          </a:r>
          <a:r>
            <a:rPr kumimoji="1" lang="ja-JP" altLang="ja-JP" sz="1100">
              <a:solidFill>
                <a:schemeClr val="dk1"/>
              </a:solidFill>
              <a:effectLst/>
              <a:latin typeface="+mn-lt"/>
              <a:ea typeface="+mn-ea"/>
              <a:cs typeface="+mn-cs"/>
            </a:rPr>
            <a:t>複数の公共施設について長寿命化事業を実施しなければならないことなどから、中長期的には少しずつ減額していくものと思われる。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・公共施設整備基金：公共施設の整備等の推進</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・ふるさと曽爾村元気推進基金：自然環境・景観の保護、伝統文化の伝承、産業振興、若者定住の促進、住民福祉の向上を推進</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・地域</a:t>
          </a:r>
          <a:r>
            <a:rPr kumimoji="1" lang="ja-JP" altLang="en-US" sz="1100">
              <a:solidFill>
                <a:schemeClr val="dk1"/>
              </a:solidFill>
              <a:effectLst/>
              <a:latin typeface="+mn-lt"/>
              <a:ea typeface="+mn-ea"/>
              <a:cs typeface="+mn-cs"/>
            </a:rPr>
            <a:t>福祉</a:t>
          </a:r>
          <a:r>
            <a:rPr kumimoji="1" lang="ja-JP" altLang="ja-JP" sz="1100">
              <a:solidFill>
                <a:schemeClr val="dk1"/>
              </a:solidFill>
              <a:effectLst/>
              <a:latin typeface="+mn-lt"/>
              <a:ea typeface="+mn-ea"/>
              <a:cs typeface="+mn-cs"/>
            </a:rPr>
            <a:t>基金：福祉活動の促進及び快適な生活環境の形成</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・ふるさと創生事業基金：産業等を活かした独創的な村づくり事業の創設</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・森林環境整備基金：森林整備事業の円滑な運営</a:t>
          </a:r>
          <a:endParaRPr lang="ja-JP" altLang="ja-JP" sz="1400">
            <a:effectLst/>
          </a:endParaRPr>
        </a:p>
        <a:p>
          <a:endParaRPr lang="ja-JP" altLang="ja-JP" sz="1400">
            <a:effectLst/>
          </a:endParaRPr>
        </a:p>
        <a:p>
          <a:r>
            <a:rPr kumimoji="1" lang="ja-JP" altLang="ja-JP" sz="1100">
              <a:solidFill>
                <a:schemeClr val="dk1"/>
              </a:solidFill>
              <a:effectLst/>
              <a:latin typeface="+mn-lt"/>
              <a:ea typeface="+mn-ea"/>
              <a:cs typeface="+mn-cs"/>
            </a:rPr>
            <a:t>（増減理由）</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公共施設の長寿命化事業の財源として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積立取崩の差引</a:t>
          </a:r>
          <a:r>
            <a:rPr kumimoji="1" lang="en-US" altLang="ja-JP" sz="1100">
              <a:solidFill>
                <a:schemeClr val="dk1"/>
              </a:solidFill>
              <a:effectLst/>
              <a:latin typeface="+mn-lt"/>
              <a:ea typeface="+mn-ea"/>
              <a:cs typeface="+mn-cs"/>
            </a:rPr>
            <a:t>1,900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の増加</a:t>
          </a:r>
          <a:endParaRPr lang="ja-JP" altLang="ja-JP" sz="1400">
            <a:effectLst/>
          </a:endParaRPr>
        </a:p>
        <a:p>
          <a:r>
            <a:rPr kumimoji="1" lang="ja-JP" altLang="ja-JP" sz="1100">
              <a:solidFill>
                <a:schemeClr val="dk1"/>
              </a:solidFill>
              <a:effectLst/>
              <a:latin typeface="+mn-lt"/>
              <a:ea typeface="+mn-ea"/>
              <a:cs typeface="+mn-cs"/>
            </a:rPr>
            <a:t>・地域福祉基金：</a:t>
          </a:r>
          <a:r>
            <a:rPr kumimoji="1" lang="ja-JP" altLang="en-US" sz="1100">
              <a:solidFill>
                <a:schemeClr val="dk1"/>
              </a:solidFill>
              <a:effectLst/>
              <a:latin typeface="+mn-lt"/>
              <a:ea typeface="+mn-ea"/>
              <a:cs typeface="+mn-cs"/>
            </a:rPr>
            <a:t>善意寄附金を</a:t>
          </a:r>
          <a:r>
            <a:rPr kumimoji="1" lang="en-US" altLang="ja-JP" sz="1100">
              <a:solidFill>
                <a:schemeClr val="dk1"/>
              </a:solidFill>
              <a:effectLst/>
              <a:latin typeface="+mn-lt"/>
              <a:ea typeface="+mn-ea"/>
              <a:cs typeface="+mn-cs"/>
            </a:rPr>
            <a:t>2,700</a:t>
          </a:r>
          <a:r>
            <a:rPr kumimoji="1" lang="ja-JP" altLang="en-US" sz="1100">
              <a:solidFill>
                <a:schemeClr val="dk1"/>
              </a:solidFill>
              <a:effectLst/>
              <a:latin typeface="+mn-lt"/>
              <a:ea typeface="+mn-ea"/>
              <a:cs typeface="+mn-cs"/>
            </a:rPr>
            <a:t>千円積み立てたことにより増加</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a:t>
          </a:r>
          <a:r>
            <a:rPr kumimoji="1" lang="ja-JP" altLang="en-US" sz="1100">
              <a:solidFill>
                <a:schemeClr val="dk1"/>
              </a:solidFill>
              <a:effectLst/>
              <a:latin typeface="+mn-lt"/>
              <a:ea typeface="+mn-ea"/>
              <a:cs typeface="+mn-cs"/>
            </a:rPr>
            <a:t>創生事業基金</a:t>
          </a:r>
          <a:r>
            <a:rPr kumimoji="1" lang="ja-JP" altLang="ja-JP" sz="1100">
              <a:solidFill>
                <a:schemeClr val="dk1"/>
              </a:solidFill>
              <a:effectLst/>
              <a:latin typeface="+mn-lt"/>
              <a:ea typeface="+mn-ea"/>
              <a:cs typeface="+mn-cs"/>
            </a:rPr>
            <a:t>：新型コロナウイルスの影響に伴う観光公社への出捐金として</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取り崩した</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減少</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森林環境整備</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村の森林整備事業</a:t>
          </a:r>
          <a:r>
            <a:rPr kumimoji="1" lang="ja-JP" altLang="ja-JP" sz="1100">
              <a:solidFill>
                <a:schemeClr val="dk1"/>
              </a:solidFill>
              <a:effectLst/>
              <a:latin typeface="+mn-lt"/>
              <a:ea typeface="+mn-ea"/>
              <a:cs typeface="+mn-cs"/>
            </a:rPr>
            <a:t>の財源として</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積み立てた事による増加</a:t>
          </a:r>
          <a:endParaRPr lang="ja-JP" altLang="ja-JP" sz="1400">
            <a:effectLst/>
          </a:endParaRPr>
        </a:p>
        <a:p>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・公共施設整備基金：令和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年度以降に実施予定の公共施設長寿命化事業、旧小学校の跡地活用の財源として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円程度積立予定</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・ふるさと曽爾村元気推進基金：曽爾高原の保全管理、曽爾の獅子舞の伝承、若者の定住促進、防災備備品の購入等の財源として、ふるさと納税寄附金額に応じて毎年</a:t>
          </a:r>
          <a:endParaRPr lang="ja-JP" altLang="ja-JP" sz="1400">
            <a:effectLst/>
          </a:endParaRPr>
        </a:p>
        <a:p>
          <a:r>
            <a:rPr kumimoji="1" lang="ja-JP" altLang="ja-JP" sz="1100">
              <a:solidFill>
                <a:schemeClr val="dk1"/>
              </a:solidFill>
              <a:effectLst/>
              <a:latin typeface="+mn-lt"/>
              <a:ea typeface="+mn-ea"/>
              <a:cs typeface="+mn-cs"/>
            </a:rPr>
            <a:t>　積立予定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・森林環境整備基金：村の森林事業の進捗状況に伴い、積立予定</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・預金利子の積立</a:t>
          </a:r>
          <a:endParaRPr lang="ja-JP" altLang="ja-JP" sz="1400">
            <a:effectLst/>
          </a:endParaRPr>
        </a:p>
        <a:p>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・現在は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以上の基金を保有しているが、今後の地方交付税の減額や大規模災害への備え、公共施設大規模改修の財源を確保するためのものである。今後は現状残高を維持し、取り崩しを行い残高が減少する以外は、利子積立金を除き新たな積立を行う予定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（増減理由）</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基金積立</a:t>
          </a:r>
          <a:r>
            <a:rPr kumimoji="1" lang="en-US" altLang="ja-JP" sz="1100">
              <a:solidFill>
                <a:schemeClr val="dk1"/>
              </a:solidFill>
              <a:effectLst/>
              <a:latin typeface="+mn-lt"/>
              <a:ea typeface="+mn-ea"/>
              <a:cs typeface="+mn-cs"/>
            </a:rPr>
            <a:t>3,100</a:t>
          </a:r>
          <a:r>
            <a:rPr kumimoji="1" lang="ja-JP" altLang="en-US" sz="1100">
              <a:solidFill>
                <a:schemeClr val="dk1"/>
              </a:solidFill>
              <a:effectLst/>
              <a:latin typeface="+mn-lt"/>
              <a:ea typeface="+mn-ea"/>
              <a:cs typeface="+mn-cs"/>
            </a:rPr>
            <a:t>万円積み立てたことによる増額、</a:t>
          </a:r>
          <a:r>
            <a:rPr kumimoji="1" lang="ja-JP" altLang="ja-JP" sz="1100">
              <a:solidFill>
                <a:schemeClr val="dk1"/>
              </a:solidFill>
              <a:effectLst/>
              <a:latin typeface="+mn-lt"/>
              <a:ea typeface="+mn-ea"/>
              <a:cs typeface="+mn-cs"/>
            </a:rPr>
            <a:t>預金利子の積立</a:t>
          </a:r>
          <a:endParaRPr lang="ja-JP" altLang="ja-JP" sz="1400">
            <a:effectLst/>
          </a:endParaRPr>
        </a:p>
        <a:p>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過去の高利率の起債については定時償還の完了、借換えや任意繰上償還の実施により概ね返済し終えたが、今後は実質公債費比率等財政状況を分析しながら、財政健全化を図るため、必要に応じて基金に積み立て任意繰上償還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1,374
47.76
2,589,573
2,480,130
96,796
1,233,019
2,665,458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施設の大規模改修工事が多かった</a:t>
          </a:r>
          <a:r>
            <a:rPr kumimoji="1" lang="ja-JP" altLang="en-US" sz="1100">
              <a:solidFill>
                <a:schemeClr val="dk1"/>
              </a:solidFill>
              <a:effectLst/>
              <a:latin typeface="+mn-lt"/>
              <a:ea typeface="+mn-ea"/>
              <a:cs typeface="+mn-cs"/>
            </a:rPr>
            <a:t>令和元年度に比べて改修工事等が少なかった</a:t>
          </a:r>
          <a:r>
            <a:rPr kumimoji="1" lang="ja-JP" altLang="ja-JP" sz="1100">
              <a:solidFill>
                <a:schemeClr val="dk1"/>
              </a:solidFill>
              <a:effectLst/>
              <a:latin typeface="+mn-lt"/>
              <a:ea typeface="+mn-ea"/>
              <a:cs typeface="+mn-cs"/>
            </a:rPr>
            <a:t>ことから、前年度と比較すると</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となり、類似団体内平均値と比較すると</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年から継続して平均を下回っていることから、老朽化に対する投資を比較的行えているといえる。今後も計画的な投資の継続が求められる。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125857</xdr:rowOff>
    </xdr:from>
    <xdr:to>
      <xdr:col>23</xdr:col>
      <xdr:colOff>136525</xdr:colOff>
      <xdr:row>30</xdr:row>
      <xdr:rowOff>56007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148734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72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63246</xdr:rowOff>
    </xdr:from>
    <xdr:to>
      <xdr:col>19</xdr:col>
      <xdr:colOff>187325</xdr:colOff>
      <xdr:row>29</xdr:row>
      <xdr:rowOff>164846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114046</xdr:rowOff>
    </xdr:from>
    <xdr:to>
      <xdr:col>23</xdr:col>
      <xdr:colOff>85725</xdr:colOff>
      <xdr:row>30</xdr:row>
      <xdr:rowOff>5207</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857621"/>
          <a:ext cx="7112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82677</xdr:rowOff>
    </xdr:from>
    <xdr:to>
      <xdr:col>15</xdr:col>
      <xdr:colOff>187325</xdr:colOff>
      <xdr:row>30</xdr:row>
      <xdr:rowOff>12827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114046</xdr:rowOff>
    </xdr:from>
    <xdr:to>
      <xdr:col>19</xdr:col>
      <xdr:colOff>136525</xdr:colOff>
      <xdr:row>29</xdr:row>
      <xdr:rowOff>133477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585762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52451</xdr:rowOff>
    </xdr:from>
    <xdr:to>
      <xdr:col>11</xdr:col>
      <xdr:colOff>187325</xdr:colOff>
      <xdr:row>29</xdr:row>
      <xdr:rowOff>154051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103251</xdr:rowOff>
    </xdr:from>
    <xdr:to>
      <xdr:col>15</xdr:col>
      <xdr:colOff>136525</xdr:colOff>
      <xdr:row>29</xdr:row>
      <xdr:rowOff>133477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84682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15748</xdr:rowOff>
    </xdr:from>
    <xdr:to>
      <xdr:col>7</xdr:col>
      <xdr:colOff>187325</xdr:colOff>
      <xdr:row>29</xdr:row>
      <xdr:rowOff>117348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66548</xdr:rowOff>
    </xdr:from>
    <xdr:to>
      <xdr:col>11</xdr:col>
      <xdr:colOff>136525</xdr:colOff>
      <xdr:row>29</xdr:row>
      <xdr:rowOff>103251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810123"/>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9923</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582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133875</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53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年度は減債基金の積み立てがあったことなどから充当可能財源が</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百万円増加し</a:t>
          </a:r>
          <a:r>
            <a:rPr kumimoji="1" lang="ja-JP" altLang="en-US" sz="1100">
              <a:solidFill>
                <a:schemeClr val="dk1"/>
              </a:solidFill>
              <a:effectLst/>
              <a:latin typeface="+mn-lt"/>
              <a:ea typeface="+mn-ea"/>
              <a:cs typeface="+mn-cs"/>
            </a:rPr>
            <a:t>たことで</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16.1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僅かながら数値に改善がみられた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全国平均・奈良県内平均と比較すると平均を大きく下回る結果となっていることから、行政運営は比較的健全であるといえる</a:t>
          </a:r>
          <a:r>
            <a:rPr kumimoji="1" lang="ja-JP" altLang="en-US"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113653</xdr:rowOff>
    </xdr:from>
    <xdr:to>
      <xdr:col>76</xdr:col>
      <xdr:colOff>73025</xdr:colOff>
      <xdr:row>28</xdr:row>
      <xdr:rowOff>43803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5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92080</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4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130205</xdr:rowOff>
    </xdr:from>
    <xdr:to>
      <xdr:col>72</xdr:col>
      <xdr:colOff>123825</xdr:colOff>
      <xdr:row>28</xdr:row>
      <xdr:rowOff>60355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5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164453</xdr:rowOff>
    </xdr:from>
    <xdr:to>
      <xdr:col>76</xdr:col>
      <xdr:colOff>22225</xdr:colOff>
      <xdr:row>28</xdr:row>
      <xdr:rowOff>9555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565128"/>
          <a:ext cx="7112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134281</xdr:rowOff>
    </xdr:from>
    <xdr:to>
      <xdr:col>68</xdr:col>
      <xdr:colOff>123825</xdr:colOff>
      <xdr:row>27</xdr:row>
      <xdr:rowOff>64431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3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13631</xdr:rowOff>
    </xdr:from>
    <xdr:to>
      <xdr:col>72</xdr:col>
      <xdr:colOff>73025</xdr:colOff>
      <xdr:row>28</xdr:row>
      <xdr:rowOff>9555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414306"/>
          <a:ext cx="762000" cy="1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126159</xdr:rowOff>
    </xdr:from>
    <xdr:to>
      <xdr:col>64</xdr:col>
      <xdr:colOff>123825</xdr:colOff>
      <xdr:row>27</xdr:row>
      <xdr:rowOff>56309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3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5509</xdr:rowOff>
    </xdr:from>
    <xdr:to>
      <xdr:col>68</xdr:col>
      <xdr:colOff>73025</xdr:colOff>
      <xdr:row>27</xdr:row>
      <xdr:rowOff>13631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406184"/>
          <a:ext cx="762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25237</xdr:rowOff>
    </xdr:from>
    <xdr:to>
      <xdr:col>60</xdr:col>
      <xdr:colOff>123825</xdr:colOff>
      <xdr:row>27</xdr:row>
      <xdr:rowOff>126837</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4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5509</xdr:rowOff>
    </xdr:from>
    <xdr:to>
      <xdr:col>64</xdr:col>
      <xdr:colOff>73025</xdr:colOff>
      <xdr:row>27</xdr:row>
      <xdr:rowOff>76037</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406184"/>
          <a:ext cx="762000" cy="7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51482</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62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80958</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13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72836</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1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143364</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20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1,374
47.76
2,589,573
2,480,130
96,796
1,233,019
2,665,458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154396</xdr:rowOff>
    </xdr:from>
    <xdr:to>
      <xdr:col>20</xdr:col>
      <xdr:colOff>38100</xdr:colOff>
      <xdr:row>36</xdr:row>
      <xdr:rowOff>84546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33746</xdr:rowOff>
    </xdr:from>
    <xdr:to>
      <xdr:col>24</xdr:col>
      <xdr:colOff>63500</xdr:colOff>
      <xdr:row>36</xdr:row>
      <xdr:rowOff>64770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20594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129903</xdr:rowOff>
    </xdr:from>
    <xdr:to>
      <xdr:col>15</xdr:col>
      <xdr:colOff>101600</xdr:colOff>
      <xdr:row>36</xdr:row>
      <xdr:rowOff>60053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9253</xdr:rowOff>
    </xdr:from>
    <xdr:to>
      <xdr:col>19</xdr:col>
      <xdr:colOff>177800</xdr:colOff>
      <xdr:row>36</xdr:row>
      <xdr:rowOff>33746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1814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107043</xdr:rowOff>
    </xdr:from>
    <xdr:to>
      <xdr:col>10</xdr:col>
      <xdr:colOff>165100</xdr:colOff>
      <xdr:row>36</xdr:row>
      <xdr:rowOff>37193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157843</xdr:rowOff>
    </xdr:from>
    <xdr:to>
      <xdr:col>15</xdr:col>
      <xdr:colOff>50800</xdr:colOff>
      <xdr:row>36</xdr:row>
      <xdr:rowOff>9253</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1585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74386</xdr:rowOff>
    </xdr:from>
    <xdr:to>
      <xdr:col>6</xdr:col>
      <xdr:colOff>38100</xdr:colOff>
      <xdr:row>36</xdr:row>
      <xdr:rowOff>4536</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125186</xdr:rowOff>
    </xdr:from>
    <xdr:to>
      <xdr:col>10</xdr:col>
      <xdr:colOff>114300</xdr:colOff>
      <xdr:row>35</xdr:row>
      <xdr:rowOff>157843</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1259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101073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76580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53720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21063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13881</xdr:rowOff>
    </xdr:from>
    <xdr:to>
      <xdr:col>55</xdr:col>
      <xdr:colOff>50800</xdr:colOff>
      <xdr:row>41</xdr:row>
      <xdr:rowOff>115481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163758</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17222</xdr:rowOff>
    </xdr:from>
    <xdr:to>
      <xdr:col>50</xdr:col>
      <xdr:colOff>165100</xdr:colOff>
      <xdr:row>41</xdr:row>
      <xdr:rowOff>118822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64681</xdr:rowOff>
    </xdr:from>
    <xdr:to>
      <xdr:col>55</xdr:col>
      <xdr:colOff>0</xdr:colOff>
      <xdr:row>41</xdr:row>
      <xdr:rowOff>68022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94131"/>
          <a:ext cx="8382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20575</xdr:rowOff>
    </xdr:from>
    <xdr:to>
      <xdr:col>46</xdr:col>
      <xdr:colOff>38100</xdr:colOff>
      <xdr:row>41</xdr:row>
      <xdr:rowOff>122175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68022</xdr:rowOff>
    </xdr:from>
    <xdr:to>
      <xdr:col>50</xdr:col>
      <xdr:colOff>114300</xdr:colOff>
      <xdr:row>41</xdr:row>
      <xdr:rowOff>71375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9747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27136</xdr:rowOff>
    </xdr:from>
    <xdr:to>
      <xdr:col>41</xdr:col>
      <xdr:colOff>101600</xdr:colOff>
      <xdr:row>41</xdr:row>
      <xdr:rowOff>128736</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71375</xdr:rowOff>
    </xdr:from>
    <xdr:to>
      <xdr:col>45</xdr:col>
      <xdr:colOff>177800</xdr:colOff>
      <xdr:row>41</xdr:row>
      <xdr:rowOff>77936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00825"/>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30033</xdr:rowOff>
    </xdr:from>
    <xdr:to>
      <xdr:col>36</xdr:col>
      <xdr:colOff>165100</xdr:colOff>
      <xdr:row>41</xdr:row>
      <xdr:rowOff>131633</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5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77936</xdr:rowOff>
    </xdr:from>
    <xdr:to>
      <xdr:col>41</xdr:col>
      <xdr:colOff>50800</xdr:colOff>
      <xdr:row>41</xdr:row>
      <xdr:rowOff>80833</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07386"/>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109949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113302</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1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119863</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1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122760</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15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50454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78377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16943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148409</xdr:rowOff>
    </xdr:from>
    <xdr:to>
      <xdr:col>15</xdr:col>
      <xdr:colOff>101600</xdr:colOff>
      <xdr:row>59</xdr:row>
      <xdr:rowOff>78559</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27759</xdr:rowOff>
    </xdr:from>
    <xdr:to>
      <xdr:col>19</xdr:col>
      <xdr:colOff>177800</xdr:colOff>
      <xdr:row>59</xdr:row>
      <xdr:rowOff>53884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1433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13063</xdr:rowOff>
    </xdr:from>
    <xdr:to>
      <xdr:col>15</xdr:col>
      <xdr:colOff>50800</xdr:colOff>
      <xdr:row>59</xdr:row>
      <xdr:rowOff>27759</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1286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105954</xdr:rowOff>
    </xdr:from>
    <xdr:to>
      <xdr:col>6</xdr:col>
      <xdr:colOff>38100</xdr:colOff>
      <xdr:row>59</xdr:row>
      <xdr:rowOff>36104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156754</xdr:rowOff>
    </xdr:from>
    <xdr:to>
      <xdr:col>10</xdr:col>
      <xdr:colOff>114300</xdr:colOff>
      <xdr:row>59</xdr:row>
      <xdr:rowOff>13063</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1008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121211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95086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52631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20431</xdr:rowOff>
    </xdr:from>
    <xdr:to>
      <xdr:col>55</xdr:col>
      <xdr:colOff>50800</xdr:colOff>
      <xdr:row>61</xdr:row>
      <xdr:rowOff>122031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4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43308</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330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33680</xdr:rowOff>
    </xdr:from>
    <xdr:to>
      <xdr:col>50</xdr:col>
      <xdr:colOff>165100</xdr:colOff>
      <xdr:row>61</xdr:row>
      <xdr:rowOff>135280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4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71231</xdr:rowOff>
    </xdr:from>
    <xdr:to>
      <xdr:col>55</xdr:col>
      <xdr:colOff>0</xdr:colOff>
      <xdr:row>61</xdr:row>
      <xdr:rowOff>84480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529681"/>
          <a:ext cx="8382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46724</xdr:rowOff>
    </xdr:from>
    <xdr:to>
      <xdr:col>46</xdr:col>
      <xdr:colOff>38100</xdr:colOff>
      <xdr:row>61</xdr:row>
      <xdr:rowOff>148324</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5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84480</xdr:rowOff>
    </xdr:from>
    <xdr:to>
      <xdr:col>50</xdr:col>
      <xdr:colOff>114300</xdr:colOff>
      <xdr:row>61</xdr:row>
      <xdr:rowOff>97524</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542930"/>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66032</xdr:rowOff>
    </xdr:from>
    <xdr:to>
      <xdr:col>41</xdr:col>
      <xdr:colOff>101600</xdr:colOff>
      <xdr:row>61</xdr:row>
      <xdr:rowOff>167632</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5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97524</xdr:rowOff>
    </xdr:from>
    <xdr:to>
      <xdr:col>45</xdr:col>
      <xdr:colOff>177800</xdr:colOff>
      <xdr:row>61</xdr:row>
      <xdr:rowOff>116832</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555974"/>
          <a:ext cx="889000" cy="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74780</xdr:rowOff>
    </xdr:from>
    <xdr:to>
      <xdr:col>36</xdr:col>
      <xdr:colOff>165100</xdr:colOff>
      <xdr:row>62</xdr:row>
      <xdr:rowOff>4930</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5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116832</xdr:rowOff>
    </xdr:from>
    <xdr:to>
      <xdr:col>41</xdr:col>
      <xdr:colOff>50800</xdr:colOff>
      <xdr:row>61</xdr:row>
      <xdr:rowOff>125580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575282"/>
          <a:ext cx="8890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151807</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281505" y="10267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164851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05205" y="10280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12709</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16205" y="10299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21457</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27205" y="10308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140788</xdr:rowOff>
    </xdr:from>
    <xdr:to>
      <xdr:col>24</xdr:col>
      <xdr:colOff>114300</xdr:colOff>
      <xdr:row>83</xdr:row>
      <xdr:rowOff>70938</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163665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05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24856</xdr:rowOff>
    </xdr:from>
    <xdr:to>
      <xdr:col>20</xdr:col>
      <xdr:colOff>38100</xdr:colOff>
      <xdr:row>83</xdr:row>
      <xdr:rowOff>126456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20138</xdr:rowOff>
    </xdr:from>
    <xdr:to>
      <xdr:col>24</xdr:col>
      <xdr:colOff>63500</xdr:colOff>
      <xdr:row>83</xdr:row>
      <xdr:rowOff>75656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797300" y="1425048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129358</xdr:rowOff>
    </xdr:from>
    <xdr:to>
      <xdr:col>15</xdr:col>
      <xdr:colOff>101600</xdr:colOff>
      <xdr:row>85</xdr:row>
      <xdr:rowOff>59508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75656</xdr:rowOff>
    </xdr:from>
    <xdr:to>
      <xdr:col>19</xdr:col>
      <xdr:colOff>177800</xdr:colOff>
      <xdr:row>85</xdr:row>
      <xdr:rowOff>8708</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908300" y="14306006"/>
          <a:ext cx="889000" cy="27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166914</xdr:rowOff>
    </xdr:from>
    <xdr:to>
      <xdr:col>10</xdr:col>
      <xdr:colOff>165100</xdr:colOff>
      <xdr:row>85</xdr:row>
      <xdr:rowOff>97064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8708</xdr:rowOff>
    </xdr:from>
    <xdr:to>
      <xdr:col>15</xdr:col>
      <xdr:colOff>50800</xdr:colOff>
      <xdr:row>85</xdr:row>
      <xdr:rowOff>46264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019300" y="145819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145687</xdr:rowOff>
    </xdr:from>
    <xdr:to>
      <xdr:col>6</xdr:col>
      <xdr:colOff>38100</xdr:colOff>
      <xdr:row>85</xdr:row>
      <xdr:rowOff>75837</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25037</xdr:rowOff>
    </xdr:from>
    <xdr:to>
      <xdr:col>10</xdr:col>
      <xdr:colOff>114300</xdr:colOff>
      <xdr:row>85</xdr:row>
      <xdr:rowOff>46264</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5982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117583</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50635</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88191</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66964</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131660</xdr:rowOff>
    </xdr:from>
    <xdr:to>
      <xdr:col>55</xdr:col>
      <xdr:colOff>50800</xdr:colOff>
      <xdr:row>86</xdr:row>
      <xdr:rowOff>61810</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7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46587</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61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134175</xdr:rowOff>
    </xdr:from>
    <xdr:to>
      <xdr:col>50</xdr:col>
      <xdr:colOff>165100</xdr:colOff>
      <xdr:row>86</xdr:row>
      <xdr:rowOff>64325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7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11010</xdr:rowOff>
    </xdr:from>
    <xdr:to>
      <xdr:col>55</xdr:col>
      <xdr:colOff>0</xdr:colOff>
      <xdr:row>86</xdr:row>
      <xdr:rowOff>13525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755710"/>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143015</xdr:rowOff>
    </xdr:from>
    <xdr:to>
      <xdr:col>46</xdr:col>
      <xdr:colOff>38100</xdr:colOff>
      <xdr:row>86</xdr:row>
      <xdr:rowOff>73165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7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13525</xdr:rowOff>
    </xdr:from>
    <xdr:to>
      <xdr:col>50</xdr:col>
      <xdr:colOff>114300</xdr:colOff>
      <xdr:row>86</xdr:row>
      <xdr:rowOff>22365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758225"/>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146025</xdr:rowOff>
    </xdr:from>
    <xdr:to>
      <xdr:col>41</xdr:col>
      <xdr:colOff>101600</xdr:colOff>
      <xdr:row>86</xdr:row>
      <xdr:rowOff>76175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7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22365</xdr:rowOff>
    </xdr:from>
    <xdr:to>
      <xdr:col>45</xdr:col>
      <xdr:colOff>177800</xdr:colOff>
      <xdr:row>86</xdr:row>
      <xdr:rowOff>25375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767065"/>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148006</xdr:rowOff>
    </xdr:from>
    <xdr:to>
      <xdr:col>36</xdr:col>
      <xdr:colOff>165100</xdr:colOff>
      <xdr:row>86</xdr:row>
      <xdr:rowOff>78156</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25375</xdr:rowOff>
    </xdr:from>
    <xdr:to>
      <xdr:col>41</xdr:col>
      <xdr:colOff>50800</xdr:colOff>
      <xdr:row>86</xdr:row>
      <xdr:rowOff>27356</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77007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55452</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80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64292</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80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67302</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8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69283</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157497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66040</xdr:rowOff>
    </xdr:from>
    <xdr:to>
      <xdr:col>81</xdr:col>
      <xdr:colOff>101600</xdr:colOff>
      <xdr:row>40</xdr:row>
      <xdr:rowOff>167640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116840</xdr:rowOff>
    </xdr:from>
    <xdr:to>
      <xdr:col>85</xdr:col>
      <xdr:colOff>127000</xdr:colOff>
      <xdr:row>40</xdr:row>
      <xdr:rowOff>121920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9748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116840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93420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156210</xdr:rowOff>
    </xdr:from>
    <xdr:to>
      <xdr:col>72</xdr:col>
      <xdr:colOff>38100</xdr:colOff>
      <xdr:row>40</xdr:row>
      <xdr:rowOff>86360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35560</xdr:rowOff>
    </xdr:from>
    <xdr:to>
      <xdr:col>76</xdr:col>
      <xdr:colOff>114300</xdr:colOff>
      <xdr:row>40</xdr:row>
      <xdr:rowOff>76200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89356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115570</xdr:rowOff>
    </xdr:from>
    <xdr:to>
      <xdr:col>67</xdr:col>
      <xdr:colOff>101600</xdr:colOff>
      <xdr:row>40</xdr:row>
      <xdr:rowOff>45720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166370</xdr:rowOff>
    </xdr:from>
    <xdr:to>
      <xdr:col>71</xdr:col>
      <xdr:colOff>177800</xdr:colOff>
      <xdr:row>40</xdr:row>
      <xdr:rowOff>35560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85292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158767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701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77487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36847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89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42316</xdr:rowOff>
    </xdr:from>
    <xdr:to>
      <xdr:col>116</xdr:col>
      <xdr:colOff>114300</xdr:colOff>
      <xdr:row>39</xdr:row>
      <xdr:rowOff>143916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20743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70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51460</xdr:rowOff>
    </xdr:from>
    <xdr:to>
      <xdr:col>112</xdr:col>
      <xdr:colOff>38100</xdr:colOff>
      <xdr:row>39</xdr:row>
      <xdr:rowOff>153060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7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93116</xdr:rowOff>
    </xdr:from>
    <xdr:to>
      <xdr:col>116</xdr:col>
      <xdr:colOff>63500</xdr:colOff>
      <xdr:row>39</xdr:row>
      <xdr:rowOff>102260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77966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60604</xdr:rowOff>
    </xdr:from>
    <xdr:to>
      <xdr:col>107</xdr:col>
      <xdr:colOff>101600</xdr:colOff>
      <xdr:row>39</xdr:row>
      <xdr:rowOff>162204</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7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102260</xdr:rowOff>
    </xdr:from>
    <xdr:to>
      <xdr:col>111</xdr:col>
      <xdr:colOff>177800</xdr:colOff>
      <xdr:row>39</xdr:row>
      <xdr:rowOff>111404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7888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72492</xdr:rowOff>
    </xdr:from>
    <xdr:to>
      <xdr:col>102</xdr:col>
      <xdr:colOff>165100</xdr:colOff>
      <xdr:row>40</xdr:row>
      <xdr:rowOff>2642</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111404</xdr:rowOff>
    </xdr:from>
    <xdr:to>
      <xdr:col>107</xdr:col>
      <xdr:colOff>50800</xdr:colOff>
      <xdr:row>39</xdr:row>
      <xdr:rowOff>123292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79795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80721</xdr:rowOff>
    </xdr:from>
    <xdr:to>
      <xdr:col>98</xdr:col>
      <xdr:colOff>38100</xdr:colOff>
      <xdr:row>40</xdr:row>
      <xdr:rowOff>10871</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7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123292</xdr:rowOff>
    </xdr:from>
    <xdr:to>
      <xdr:col>102</xdr:col>
      <xdr:colOff>114300</xdr:colOff>
      <xdr:row>39</xdr:row>
      <xdr:rowOff>131521</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809842"/>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144187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83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153331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8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165219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8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132080</xdr:rowOff>
    </xdr:from>
    <xdr:to>
      <xdr:col>85</xdr:col>
      <xdr:colOff>177800</xdr:colOff>
      <xdr:row>58</xdr:row>
      <xdr:rowOff>62230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154957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87993</xdr:rowOff>
    </xdr:from>
    <xdr:to>
      <xdr:col>81</xdr:col>
      <xdr:colOff>101600</xdr:colOff>
      <xdr:row>58</xdr:row>
      <xdr:rowOff>18143</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138793</xdr:rowOff>
    </xdr:from>
    <xdr:to>
      <xdr:col>85</xdr:col>
      <xdr:colOff>127000</xdr:colOff>
      <xdr:row>58</xdr:row>
      <xdr:rowOff>11430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99114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150041</xdr:rowOff>
    </xdr:from>
    <xdr:to>
      <xdr:col>76</xdr:col>
      <xdr:colOff>165100</xdr:colOff>
      <xdr:row>59</xdr:row>
      <xdr:rowOff>80191</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138793</xdr:rowOff>
    </xdr:from>
    <xdr:to>
      <xdr:col>81</xdr:col>
      <xdr:colOff>50800</xdr:colOff>
      <xdr:row>59</xdr:row>
      <xdr:rowOff>29391</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4592300" y="9911443"/>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114119</xdr:rowOff>
    </xdr:from>
    <xdr:to>
      <xdr:col>72</xdr:col>
      <xdr:colOff>38100</xdr:colOff>
      <xdr:row>59</xdr:row>
      <xdr:rowOff>44269</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164919</xdr:rowOff>
    </xdr:from>
    <xdr:to>
      <xdr:col>76</xdr:col>
      <xdr:colOff>114300</xdr:colOff>
      <xdr:row>59</xdr:row>
      <xdr:rowOff>29391</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1090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78196</xdr:rowOff>
    </xdr:from>
    <xdr:to>
      <xdr:col>67</xdr:col>
      <xdr:colOff>101600</xdr:colOff>
      <xdr:row>59</xdr:row>
      <xdr:rowOff>8346</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128996</xdr:rowOff>
    </xdr:from>
    <xdr:to>
      <xdr:col>71</xdr:col>
      <xdr:colOff>177800</xdr:colOff>
      <xdr:row>58</xdr:row>
      <xdr:rowOff>164919</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0730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34670</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96718</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60796</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24873</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10739</xdr:rowOff>
    </xdr:from>
    <xdr:to>
      <xdr:col>116</xdr:col>
      <xdr:colOff>114300</xdr:colOff>
      <xdr:row>62</xdr:row>
      <xdr:rowOff>112339</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2110700" y="106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33616</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22199600" y="1049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16866</xdr:rowOff>
    </xdr:from>
    <xdr:to>
      <xdr:col>112</xdr:col>
      <xdr:colOff>38100</xdr:colOff>
      <xdr:row>62</xdr:row>
      <xdr:rowOff>118466</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1272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61539</xdr:rowOff>
    </xdr:from>
    <xdr:to>
      <xdr:col>116</xdr:col>
      <xdr:colOff>63500</xdr:colOff>
      <xdr:row>62</xdr:row>
      <xdr:rowOff>67666</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1323300" y="10691439"/>
          <a:ext cx="8382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23266</xdr:rowOff>
    </xdr:from>
    <xdr:to>
      <xdr:col>107</xdr:col>
      <xdr:colOff>101600</xdr:colOff>
      <xdr:row>62</xdr:row>
      <xdr:rowOff>124866</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0383500" y="1065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67666</xdr:rowOff>
    </xdr:from>
    <xdr:to>
      <xdr:col>111</xdr:col>
      <xdr:colOff>177800</xdr:colOff>
      <xdr:row>62</xdr:row>
      <xdr:rowOff>74066</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0434300" y="1069756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32136</xdr:rowOff>
    </xdr:from>
    <xdr:to>
      <xdr:col>102</xdr:col>
      <xdr:colOff>165100</xdr:colOff>
      <xdr:row>62</xdr:row>
      <xdr:rowOff>133736</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494500" y="106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74066</xdr:rowOff>
    </xdr:from>
    <xdr:to>
      <xdr:col>107</xdr:col>
      <xdr:colOff>50800</xdr:colOff>
      <xdr:row>62</xdr:row>
      <xdr:rowOff>82936</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9545300" y="10703966"/>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37851</xdr:rowOff>
    </xdr:from>
    <xdr:to>
      <xdr:col>98</xdr:col>
      <xdr:colOff>38100</xdr:colOff>
      <xdr:row>62</xdr:row>
      <xdr:rowOff>139451</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8605500" y="1066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82936</xdr:rowOff>
    </xdr:from>
    <xdr:to>
      <xdr:col>102</xdr:col>
      <xdr:colOff>114300</xdr:colOff>
      <xdr:row>62</xdr:row>
      <xdr:rowOff>88651</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8656300" y="1071283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134993</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21075727" y="104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141393</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20199427" y="104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150263</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9310427" y="1043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155978</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8421427" y="1044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104866</xdr:rowOff>
    </xdr:from>
    <xdr:to>
      <xdr:col>85</xdr:col>
      <xdr:colOff>177800</xdr:colOff>
      <xdr:row>87</xdr:row>
      <xdr:rowOff>35016</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62687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19793</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6357600" y="1476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104866</xdr:rowOff>
    </xdr:from>
    <xdr:to>
      <xdr:col>81</xdr:col>
      <xdr:colOff>101600</xdr:colOff>
      <xdr:row>87</xdr:row>
      <xdr:rowOff>35016</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5430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155666</xdr:rowOff>
    </xdr:from>
    <xdr:to>
      <xdr:col>85</xdr:col>
      <xdr:colOff>127000</xdr:colOff>
      <xdr:row>86</xdr:row>
      <xdr:rowOff>155666</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5481300" y="14900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103232</xdr:rowOff>
    </xdr:from>
    <xdr:to>
      <xdr:col>76</xdr:col>
      <xdr:colOff>165100</xdr:colOff>
      <xdr:row>87</xdr:row>
      <xdr:rowOff>33382</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4541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154032</xdr:rowOff>
    </xdr:from>
    <xdr:to>
      <xdr:col>81</xdr:col>
      <xdr:colOff>50800</xdr:colOff>
      <xdr:row>86</xdr:row>
      <xdr:rowOff>155666</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4592300" y="148987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101600</xdr:rowOff>
    </xdr:from>
    <xdr:to>
      <xdr:col>72</xdr:col>
      <xdr:colOff>38100</xdr:colOff>
      <xdr:row>87</xdr:row>
      <xdr:rowOff>31750</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3652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152400</xdr:rowOff>
    </xdr:from>
    <xdr:to>
      <xdr:col>76</xdr:col>
      <xdr:colOff>114300</xdr:colOff>
      <xdr:row>86</xdr:row>
      <xdr:rowOff>154032</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3703300" y="148971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99968</xdr:rowOff>
    </xdr:from>
    <xdr:to>
      <xdr:col>67</xdr:col>
      <xdr:colOff>101600</xdr:colOff>
      <xdr:row>87</xdr:row>
      <xdr:rowOff>30118</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2763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150768</xdr:rowOff>
    </xdr:from>
    <xdr:to>
      <xdr:col>71</xdr:col>
      <xdr:colOff>177800</xdr:colOff>
      <xdr:row>86</xdr:row>
      <xdr:rowOff>152400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814300" y="148954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26143</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24509</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22877</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21245</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49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10161</xdr:rowOff>
    </xdr:from>
    <xdr:to>
      <xdr:col>116</xdr:col>
      <xdr:colOff>114300</xdr:colOff>
      <xdr:row>79</xdr:row>
      <xdr:rowOff>111761</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2110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96538</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22199600" y="134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40639</xdr:rowOff>
    </xdr:from>
    <xdr:to>
      <xdr:col>112</xdr:col>
      <xdr:colOff>38100</xdr:colOff>
      <xdr:row>79</xdr:row>
      <xdr:rowOff>142239</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1272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60961</xdr:rowOff>
    </xdr:from>
    <xdr:to>
      <xdr:col>116</xdr:col>
      <xdr:colOff>63500</xdr:colOff>
      <xdr:row>79</xdr:row>
      <xdr:rowOff>91439</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1323300" y="136055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71120</xdr:rowOff>
    </xdr:from>
    <xdr:to>
      <xdr:col>107</xdr:col>
      <xdr:colOff>101600</xdr:colOff>
      <xdr:row>80</xdr:row>
      <xdr:rowOff>1270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0383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91439</xdr:rowOff>
    </xdr:from>
    <xdr:to>
      <xdr:col>111</xdr:col>
      <xdr:colOff>177800</xdr:colOff>
      <xdr:row>79</xdr:row>
      <xdr:rowOff>121920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20434300" y="13635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109220</xdr:rowOff>
    </xdr:from>
    <xdr:to>
      <xdr:col>102</xdr:col>
      <xdr:colOff>165100</xdr:colOff>
      <xdr:row>80</xdr:row>
      <xdr:rowOff>39370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9494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121920</xdr:rowOff>
    </xdr:from>
    <xdr:to>
      <xdr:col>107</xdr:col>
      <xdr:colOff>50800</xdr:colOff>
      <xdr:row>79</xdr:row>
      <xdr:rowOff>160020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9545300" y="13666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135889</xdr:rowOff>
    </xdr:from>
    <xdr:to>
      <xdr:col>98</xdr:col>
      <xdr:colOff>38100</xdr:colOff>
      <xdr:row>80</xdr:row>
      <xdr:rowOff>66039</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8605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160020</xdr:rowOff>
    </xdr:from>
    <xdr:to>
      <xdr:col>102</xdr:col>
      <xdr:colOff>114300</xdr:colOff>
      <xdr:row>80</xdr:row>
      <xdr:rowOff>15239</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18656300" y="13704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9310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158766</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21075727"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17797</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20199427"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55897</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93104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82566</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8421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31750</xdr:rowOff>
    </xdr:from>
    <xdr:to>
      <xdr:col>85</xdr:col>
      <xdr:colOff>177800</xdr:colOff>
      <xdr:row>106</xdr:row>
      <xdr:rowOff>133350</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10177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818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15239</xdr:rowOff>
    </xdr:from>
    <xdr:to>
      <xdr:col>81</xdr:col>
      <xdr:colOff>101600</xdr:colOff>
      <xdr:row>106</xdr:row>
      <xdr:rowOff>116839</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81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66039</xdr:rowOff>
    </xdr:from>
    <xdr:to>
      <xdr:col>85</xdr:col>
      <xdr:colOff>127000</xdr:colOff>
      <xdr:row>106</xdr:row>
      <xdr:rowOff>82550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82397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168911</xdr:rowOff>
    </xdr:from>
    <xdr:to>
      <xdr:col>76</xdr:col>
      <xdr:colOff>165100</xdr:colOff>
      <xdr:row>106</xdr:row>
      <xdr:rowOff>99061</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81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48261</xdr:rowOff>
    </xdr:from>
    <xdr:to>
      <xdr:col>81</xdr:col>
      <xdr:colOff>50800</xdr:colOff>
      <xdr:row>106</xdr:row>
      <xdr:rowOff>66039</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4592300" y="1822196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144780</xdr:rowOff>
    </xdr:from>
    <xdr:to>
      <xdr:col>72</xdr:col>
      <xdr:colOff>38100</xdr:colOff>
      <xdr:row>106</xdr:row>
      <xdr:rowOff>74930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24130</xdr:rowOff>
    </xdr:from>
    <xdr:to>
      <xdr:col>76</xdr:col>
      <xdr:colOff>114300</xdr:colOff>
      <xdr:row>106</xdr:row>
      <xdr:rowOff>48261</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703300" y="181978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119380</xdr:rowOff>
    </xdr:from>
    <xdr:to>
      <xdr:col>67</xdr:col>
      <xdr:colOff>101600</xdr:colOff>
      <xdr:row>106</xdr:row>
      <xdr:rowOff>49530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170180</xdr:rowOff>
    </xdr:from>
    <xdr:to>
      <xdr:col>71</xdr:col>
      <xdr:colOff>177800</xdr:colOff>
      <xdr:row>106</xdr:row>
      <xdr:rowOff>24130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81724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107966</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828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90188</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26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66057</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2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40657</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18923</xdr:rowOff>
    </xdr:from>
    <xdr:to>
      <xdr:col>116</xdr:col>
      <xdr:colOff>114300</xdr:colOff>
      <xdr:row>107</xdr:row>
      <xdr:rowOff>120523</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2110700" y="183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41800</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22199600" y="1821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25095</xdr:rowOff>
    </xdr:from>
    <xdr:to>
      <xdr:col>112</xdr:col>
      <xdr:colOff>38100</xdr:colOff>
      <xdr:row>107</xdr:row>
      <xdr:rowOff>126695</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1272500" y="183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69723</xdr:rowOff>
    </xdr:from>
    <xdr:to>
      <xdr:col>116</xdr:col>
      <xdr:colOff>63500</xdr:colOff>
      <xdr:row>107</xdr:row>
      <xdr:rowOff>75895</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21323300" y="18414873"/>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30886</xdr:rowOff>
    </xdr:from>
    <xdr:to>
      <xdr:col>107</xdr:col>
      <xdr:colOff>101600</xdr:colOff>
      <xdr:row>107</xdr:row>
      <xdr:rowOff>132486</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0383500" y="183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75895</xdr:rowOff>
    </xdr:from>
    <xdr:to>
      <xdr:col>111</xdr:col>
      <xdr:colOff>177800</xdr:colOff>
      <xdr:row>107</xdr:row>
      <xdr:rowOff>81686</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0434300" y="1842104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38888</xdr:rowOff>
    </xdr:from>
    <xdr:to>
      <xdr:col>102</xdr:col>
      <xdr:colOff>165100</xdr:colOff>
      <xdr:row>107</xdr:row>
      <xdr:rowOff>140488</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9494500" y="183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81686</xdr:rowOff>
    </xdr:from>
    <xdr:to>
      <xdr:col>107</xdr:col>
      <xdr:colOff>50800</xdr:colOff>
      <xdr:row>107</xdr:row>
      <xdr:rowOff>89688</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9545300" y="18426836"/>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44069</xdr:rowOff>
    </xdr:from>
    <xdr:to>
      <xdr:col>98</xdr:col>
      <xdr:colOff>38100</xdr:colOff>
      <xdr:row>107</xdr:row>
      <xdr:rowOff>145669</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8605500" y="1838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89688</xdr:rowOff>
    </xdr:from>
    <xdr:to>
      <xdr:col>102</xdr:col>
      <xdr:colOff>114300</xdr:colOff>
      <xdr:row>107</xdr:row>
      <xdr:rowOff>94869</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8656300" y="18434838"/>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143222</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21075727" y="1814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149013</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20199427" y="1815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157015</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9310427" y="1815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162196</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8421427" y="1816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について、大規模な改修を数年に一度行っている為、有形固定資産減価償却率は平均を大きく下回る結果となっている。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について、当村では、橋梁の長寿命化計画に取り組んでおり、計画に沿った工事を継続的に実施している結果有形固定資産減価償却率は平均を大きく下回っている。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について、令和元年度に若者定住促進住宅の新築が行われた</a:t>
          </a:r>
          <a:r>
            <a:rPr kumimoji="1" lang="ja-JP" altLang="en-US" sz="1100">
              <a:solidFill>
                <a:schemeClr val="dk1"/>
              </a:solidFill>
              <a:effectLst/>
              <a:latin typeface="+mn-lt"/>
              <a:ea typeface="+mn-ea"/>
              <a:cs typeface="+mn-cs"/>
            </a:rPr>
            <a:t>ほか、令和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年度にも改良住宅の改修を行ったことにより、平均を下回る結果となった。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について、村内唯一の曽爾村立曽爾保育園が老朽化を迎えた結果となっている。修繕が行われて</a:t>
          </a:r>
          <a:r>
            <a:rPr kumimoji="1" lang="ja-JP" altLang="en-US" sz="1100">
              <a:solidFill>
                <a:schemeClr val="dk1"/>
              </a:solidFill>
              <a:effectLst/>
              <a:latin typeface="+mn-lt"/>
              <a:ea typeface="+mn-ea"/>
              <a:cs typeface="+mn-cs"/>
            </a:rPr>
            <a:t>おらず</a:t>
          </a:r>
          <a:r>
            <a:rPr kumimoji="1" lang="ja-JP" altLang="ja-JP" sz="1100">
              <a:solidFill>
                <a:schemeClr val="dk1"/>
              </a:solidFill>
              <a:effectLst/>
              <a:latin typeface="+mn-lt"/>
              <a:ea typeface="+mn-ea"/>
              <a:cs typeface="+mn-cs"/>
            </a:rPr>
            <a:t>、高い減価償却率のまま推移している。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について、曽爾村立曽爾中学校と曽爾小学校が該当</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令和元年度に</a:t>
          </a:r>
          <a:r>
            <a:rPr kumimoji="1" lang="ja-JP" altLang="en-US" sz="1100">
              <a:solidFill>
                <a:schemeClr val="dk1"/>
              </a:solidFill>
              <a:effectLst/>
              <a:latin typeface="+mn-lt"/>
              <a:ea typeface="+mn-ea"/>
              <a:cs typeface="+mn-cs"/>
            </a:rPr>
            <a:t>行われた</a:t>
          </a:r>
          <a:r>
            <a:rPr kumimoji="1" lang="ja-JP" altLang="ja-JP" sz="1100">
              <a:solidFill>
                <a:schemeClr val="dk1"/>
              </a:solidFill>
              <a:effectLst/>
              <a:latin typeface="+mn-lt"/>
              <a:ea typeface="+mn-ea"/>
              <a:cs typeface="+mn-cs"/>
            </a:rPr>
            <a:t>小中一貫校に向けての改修工事</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減価償却率が改善し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年度においても平均を大きく下回る結果となっている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について、村内唯一の曽爾村児童館が老朽化を迎えた結果となっている。修繕が行われて</a:t>
          </a:r>
          <a:r>
            <a:rPr kumimoji="1" lang="ja-JP" altLang="en-US" sz="1100">
              <a:solidFill>
                <a:schemeClr val="dk1"/>
              </a:solidFill>
              <a:effectLst/>
              <a:latin typeface="+mn-lt"/>
              <a:ea typeface="+mn-ea"/>
              <a:cs typeface="+mn-cs"/>
            </a:rPr>
            <a:t>おらず</a:t>
          </a:r>
          <a:r>
            <a:rPr kumimoji="1" lang="ja-JP" altLang="ja-JP" sz="1100">
              <a:solidFill>
                <a:schemeClr val="dk1"/>
              </a:solidFill>
              <a:effectLst/>
              <a:latin typeface="+mn-lt"/>
              <a:ea typeface="+mn-ea"/>
              <a:cs typeface="+mn-cs"/>
            </a:rPr>
            <a:t>、高い減価償却率のまま推移している。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の公民館、集落センター、集会所が該当する。老朽化した公民館をリノベーションし宿泊施設への転用もしているが、依然耐用年数を超えても稼働し続けている資産が多く見受けられるため、有形固定資産減価償却率は平均を大きく上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1,374
47.76
2,589,573
2,480,130
96,796
1,233,019
2,665,458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48821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33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163104</xdr:rowOff>
    </xdr:from>
    <xdr:to>
      <xdr:col>20</xdr:col>
      <xdr:colOff>38100</xdr:colOff>
      <xdr:row>61</xdr:row>
      <xdr:rowOff>93254</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42454</xdr:rowOff>
    </xdr:from>
    <xdr:to>
      <xdr:col>24</xdr:col>
      <xdr:colOff>63500</xdr:colOff>
      <xdr:row>61</xdr:row>
      <xdr:rowOff>76744</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5009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42454</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4666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107587</xdr:rowOff>
    </xdr:from>
    <xdr:to>
      <xdr:col>10</xdr:col>
      <xdr:colOff>165100</xdr:colOff>
      <xdr:row>61</xdr:row>
      <xdr:rowOff>37737</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158387</xdr:rowOff>
    </xdr:from>
    <xdr:to>
      <xdr:col>15</xdr:col>
      <xdr:colOff>50800</xdr:colOff>
      <xdr:row>61</xdr:row>
      <xdr:rowOff>8165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4453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60</xdr:row>
      <xdr:rowOff>158387</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41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109781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21607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123302</xdr:rowOff>
    </xdr:from>
    <xdr:to>
      <xdr:col>55</xdr:col>
      <xdr:colOff>50800</xdr:colOff>
      <xdr:row>63</xdr:row>
      <xdr:rowOff>53452</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7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146179</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6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127508</xdr:rowOff>
    </xdr:from>
    <xdr:to>
      <xdr:col>50</xdr:col>
      <xdr:colOff>165100</xdr:colOff>
      <xdr:row>63</xdr:row>
      <xdr:rowOff>57658</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2652</xdr:rowOff>
    </xdr:from>
    <xdr:to>
      <xdr:col>55</xdr:col>
      <xdr:colOff>0</xdr:colOff>
      <xdr:row>63</xdr:row>
      <xdr:rowOff>6858</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9639300" y="10804002"/>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131349</xdr:rowOff>
    </xdr:from>
    <xdr:to>
      <xdr:col>46</xdr:col>
      <xdr:colOff>38100</xdr:colOff>
      <xdr:row>63</xdr:row>
      <xdr:rowOff>61499</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76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6858</xdr:rowOff>
    </xdr:from>
    <xdr:to>
      <xdr:col>50</xdr:col>
      <xdr:colOff>114300</xdr:colOff>
      <xdr:row>63</xdr:row>
      <xdr:rowOff>10699</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808208"/>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136652</xdr:rowOff>
    </xdr:from>
    <xdr:to>
      <xdr:col>41</xdr:col>
      <xdr:colOff>101600</xdr:colOff>
      <xdr:row>63</xdr:row>
      <xdr:rowOff>66802</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10699</xdr:rowOff>
    </xdr:from>
    <xdr:to>
      <xdr:col>45</xdr:col>
      <xdr:colOff>177800</xdr:colOff>
      <xdr:row>63</xdr:row>
      <xdr:rowOff>16002</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812049"/>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140036</xdr:rowOff>
    </xdr:from>
    <xdr:to>
      <xdr:col>36</xdr:col>
      <xdr:colOff>165100</xdr:colOff>
      <xdr:row>63</xdr:row>
      <xdr:rowOff>70186</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921500" y="107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16002</xdr:rowOff>
    </xdr:from>
    <xdr:to>
      <xdr:col>41</xdr:col>
      <xdr:colOff>50800</xdr:colOff>
      <xdr:row>63</xdr:row>
      <xdr:rowOff>19386</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6972300" y="1081735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200-00009B000000}"/>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200-00009C000000}"/>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200-00009D000000}"/>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200-00009E000000}"/>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74185</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200-00009F000000}"/>
            </a:ext>
          </a:extLst>
        </xdr:cNvPr>
        <xdr:cNvSpPr txBox="1"/>
      </xdr:nvSpPr>
      <xdr:spPr>
        <a:xfrm>
          <a:off x="9391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78026</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200-0000A0000000}"/>
            </a:ext>
          </a:extLst>
        </xdr:cNvPr>
        <xdr:cNvSpPr txBox="1"/>
      </xdr:nvSpPr>
      <xdr:spPr>
        <a:xfrm>
          <a:off x="8515427" y="1053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83329</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200-0000A1000000}"/>
            </a:ext>
          </a:extLst>
        </xdr:cNvPr>
        <xdr:cNvSpPr txBox="1"/>
      </xdr:nvSpPr>
      <xdr:spPr>
        <a:xfrm>
          <a:off x="7626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86713</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200-0000A2000000}"/>
            </a:ext>
          </a:extLst>
        </xdr:cNvPr>
        <xdr:cNvSpPr txBox="1"/>
      </xdr:nvSpPr>
      <xdr:spPr>
        <a:xfrm>
          <a:off x="6737427" y="1054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54248</xdr:rowOff>
    </xdr:from>
    <xdr:to>
      <xdr:col>24</xdr:col>
      <xdr:colOff>114300</xdr:colOff>
      <xdr:row>83</xdr:row>
      <xdr:rowOff>155848</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32675</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26488</xdr:rowOff>
    </xdr:from>
    <xdr:to>
      <xdr:col>20</xdr:col>
      <xdr:colOff>38100</xdr:colOff>
      <xdr:row>83</xdr:row>
      <xdr:rowOff>128088</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77288</xdr:rowOff>
    </xdr:from>
    <xdr:to>
      <xdr:col>24</xdr:col>
      <xdr:colOff>63500</xdr:colOff>
      <xdr:row>83</xdr:row>
      <xdr:rowOff>105048</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430763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xdr:rowOff>
    </xdr:from>
    <xdr:to>
      <xdr:col>15</xdr:col>
      <xdr:colOff>101600</xdr:colOff>
      <xdr:row>83</xdr:row>
      <xdr:rowOff>116658</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65858</xdr:rowOff>
    </xdr:from>
    <xdr:to>
      <xdr:col>19</xdr:col>
      <xdr:colOff>177800</xdr:colOff>
      <xdr:row>83</xdr:row>
      <xdr:rowOff>77288</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42962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1995</xdr:rowOff>
    </xdr:from>
    <xdr:to>
      <xdr:col>10</xdr:col>
      <xdr:colOff>165100</xdr:colOff>
      <xdr:row>83</xdr:row>
      <xdr:rowOff>103595</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968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52795</xdr:rowOff>
    </xdr:from>
    <xdr:to>
      <xdr:col>15</xdr:col>
      <xdr:colOff>50800</xdr:colOff>
      <xdr:row>83</xdr:row>
      <xdr:rowOff>65858</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019300" y="142831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116295</xdr:rowOff>
    </xdr:from>
    <xdr:to>
      <xdr:col>6</xdr:col>
      <xdr:colOff>38100</xdr:colOff>
      <xdr:row>83</xdr:row>
      <xdr:rowOff>46445</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79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167095</xdr:rowOff>
    </xdr:from>
    <xdr:to>
      <xdr:col>10</xdr:col>
      <xdr:colOff>114300</xdr:colOff>
      <xdr:row>83</xdr:row>
      <xdr:rowOff>52795</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130300" y="142259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119215</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200-0000DA000000}"/>
            </a:ext>
          </a:extLst>
        </xdr:cNvPr>
        <xdr:cNvSpPr txBox="1"/>
      </xdr:nvSpPr>
      <xdr:spPr>
        <a:xfrm>
          <a:off x="35820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107785</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200-0000DB000000}"/>
            </a:ext>
          </a:extLst>
        </xdr:cNvPr>
        <xdr:cNvSpPr txBox="1"/>
      </xdr:nvSpPr>
      <xdr:spPr>
        <a:xfrm>
          <a:off x="2705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94722</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200-0000DC000000}"/>
            </a:ext>
          </a:extLst>
        </xdr:cNvPr>
        <xdr:cNvSpPr txBox="1"/>
      </xdr:nvSpPr>
      <xdr:spPr>
        <a:xfrm>
          <a:off x="1816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37572</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200-0000DD000000}"/>
            </a:ext>
          </a:extLst>
        </xdr:cNvPr>
        <xdr:cNvSpPr txBox="1"/>
      </xdr:nvSpPr>
      <xdr:spPr>
        <a:xfrm>
          <a:off x="927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2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200-0000F8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200-0000FA00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200-0000FC000000}"/>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48369</xdr:rowOff>
    </xdr:from>
    <xdr:to>
      <xdr:col>55</xdr:col>
      <xdr:colOff>50800</xdr:colOff>
      <xdr:row>81</xdr:row>
      <xdr:rowOff>149969</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0426700" y="139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71246</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200-000008010000}"/>
            </a:ext>
          </a:extLst>
        </xdr:cNvPr>
        <xdr:cNvSpPr txBox="1"/>
      </xdr:nvSpPr>
      <xdr:spPr>
        <a:xfrm>
          <a:off x="10515600" y="1378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144380</xdr:rowOff>
    </xdr:from>
    <xdr:to>
      <xdr:col>50</xdr:col>
      <xdr:colOff>165100</xdr:colOff>
      <xdr:row>82</xdr:row>
      <xdr:rowOff>74530</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9588500" y="140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99169</xdr:rowOff>
    </xdr:from>
    <xdr:to>
      <xdr:col>55</xdr:col>
      <xdr:colOff>0</xdr:colOff>
      <xdr:row>82</xdr:row>
      <xdr:rowOff>23730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9639300" y="13986619"/>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19630</xdr:rowOff>
    </xdr:from>
    <xdr:to>
      <xdr:col>46</xdr:col>
      <xdr:colOff>38100</xdr:colOff>
      <xdr:row>82</xdr:row>
      <xdr:rowOff>121230</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8699500" y="140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23730</xdr:rowOff>
    </xdr:from>
    <xdr:to>
      <xdr:col>50</xdr:col>
      <xdr:colOff>114300</xdr:colOff>
      <xdr:row>82</xdr:row>
      <xdr:rowOff>70430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8750300" y="14082630"/>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19304</xdr:rowOff>
    </xdr:from>
    <xdr:to>
      <xdr:col>41</xdr:col>
      <xdr:colOff>101600</xdr:colOff>
      <xdr:row>82</xdr:row>
      <xdr:rowOff>120904</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7810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70104</xdr:rowOff>
    </xdr:from>
    <xdr:to>
      <xdr:col>45</xdr:col>
      <xdr:colOff>177800</xdr:colOff>
      <xdr:row>82</xdr:row>
      <xdr:rowOff>70430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861300" y="1412900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36286</xdr:rowOff>
    </xdr:from>
    <xdr:to>
      <xdr:col>36</xdr:col>
      <xdr:colOff>165100</xdr:colOff>
      <xdr:row>82</xdr:row>
      <xdr:rowOff>137886</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6921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70104</xdr:rowOff>
    </xdr:from>
    <xdr:to>
      <xdr:col>41</xdr:col>
      <xdr:colOff>50800</xdr:colOff>
      <xdr:row>82</xdr:row>
      <xdr:rowOff>87086</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6972300" y="14129004"/>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00000000-0008-0000-0200-00001101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00000000-0008-0000-0200-000012010000}"/>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00000000-0008-0000-0200-000013010000}"/>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00000000-0008-0000-0200-000014010000}"/>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91057</xdr:rowOff>
    </xdr:from>
    <xdr:ext cx="469744" cy="259045"/>
    <xdr:sp macro="" textlink="">
      <xdr:nvSpPr>
        <xdr:cNvPr id="277" name="n_1mainValue【福祉施設】&#10;一人当たり面積">
          <a:extLst>
            <a:ext uri="{FF2B5EF4-FFF2-40B4-BE49-F238E27FC236}">
              <a16:creationId xmlns:a16="http://schemas.microsoft.com/office/drawing/2014/main" id="{00000000-0008-0000-0200-000015010000}"/>
            </a:ext>
          </a:extLst>
        </xdr:cNvPr>
        <xdr:cNvSpPr txBox="1"/>
      </xdr:nvSpPr>
      <xdr:spPr>
        <a:xfrm>
          <a:off x="9391727" y="138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137757</xdr:rowOff>
    </xdr:from>
    <xdr:ext cx="469744" cy="259045"/>
    <xdr:sp macro="" textlink="">
      <xdr:nvSpPr>
        <xdr:cNvPr id="278" name="n_2mainValue【福祉施設】&#10;一人当たり面積">
          <a:extLst>
            <a:ext uri="{FF2B5EF4-FFF2-40B4-BE49-F238E27FC236}">
              <a16:creationId xmlns:a16="http://schemas.microsoft.com/office/drawing/2014/main" id="{00000000-0008-0000-0200-000016010000}"/>
            </a:ext>
          </a:extLst>
        </xdr:cNvPr>
        <xdr:cNvSpPr txBox="1"/>
      </xdr:nvSpPr>
      <xdr:spPr>
        <a:xfrm>
          <a:off x="8515427" y="1385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137431</xdr:rowOff>
    </xdr:from>
    <xdr:ext cx="469744" cy="259045"/>
    <xdr:sp macro="" textlink="">
      <xdr:nvSpPr>
        <xdr:cNvPr id="279" name="n_3mainValue【福祉施設】&#10;一人当たり面積">
          <a:extLst>
            <a:ext uri="{FF2B5EF4-FFF2-40B4-BE49-F238E27FC236}">
              <a16:creationId xmlns:a16="http://schemas.microsoft.com/office/drawing/2014/main" id="{00000000-0008-0000-0200-000017010000}"/>
            </a:ext>
          </a:extLst>
        </xdr:cNvPr>
        <xdr:cNvSpPr txBox="1"/>
      </xdr:nvSpPr>
      <xdr:spPr>
        <a:xfrm>
          <a:off x="76264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154413</xdr:rowOff>
    </xdr:from>
    <xdr:ext cx="469744" cy="259045"/>
    <xdr:sp macro="" textlink="">
      <xdr:nvSpPr>
        <xdr:cNvPr id="280" name="n_4mainValue【福祉施設】&#10;一人当たり面積">
          <a:extLst>
            <a:ext uri="{FF2B5EF4-FFF2-40B4-BE49-F238E27FC236}">
              <a16:creationId xmlns:a16="http://schemas.microsoft.com/office/drawing/2014/main" id="{00000000-0008-0000-0200-000018010000}"/>
            </a:ext>
          </a:extLst>
        </xdr:cNvPr>
        <xdr:cNvSpPr txBox="1"/>
      </xdr:nvSpPr>
      <xdr:spPr>
        <a:xfrm>
          <a:off x="67374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2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0000000-0008-0000-0200-00003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200-00003501000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34851</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200-000037010000}"/>
            </a:ext>
          </a:extLst>
        </xdr:cNvPr>
        <xdr:cNvSpPr txBox="1"/>
      </xdr:nvSpPr>
      <xdr:spPr>
        <a:xfrm>
          <a:off x="4673600" y="1769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115207</xdr:rowOff>
    </xdr:from>
    <xdr:to>
      <xdr:col>24</xdr:col>
      <xdr:colOff>114300</xdr:colOff>
      <xdr:row>100</xdr:row>
      <xdr:rowOff>45357</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5847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68234</xdr:rowOff>
    </xdr:from>
    <xdr:ext cx="340478"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673600" y="17041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158222</xdr:rowOff>
    </xdr:from>
    <xdr:ext cx="405111" cy="259045"/>
    <xdr:sp macro="" textlink="">
      <xdr:nvSpPr>
        <xdr:cNvPr id="324" name="n_1aveValue【市民会館】&#10;有形固定資産減価償却率">
          <a:extLst>
            <a:ext uri="{FF2B5EF4-FFF2-40B4-BE49-F238E27FC236}">
              <a16:creationId xmlns:a16="http://schemas.microsoft.com/office/drawing/2014/main" id="{00000000-0008-0000-0200-000044010000}"/>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25" name="n_2aveValue【市民会館】&#10;有形固定資産減価償却率">
          <a:extLst>
            <a:ext uri="{FF2B5EF4-FFF2-40B4-BE49-F238E27FC236}">
              <a16:creationId xmlns:a16="http://schemas.microsoft.com/office/drawing/2014/main" id="{00000000-0008-0000-0200-000045010000}"/>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26" name="n_3aveValue【市民会館】&#10;有形固定資産減価償却率">
          <a:extLst>
            <a:ext uri="{FF2B5EF4-FFF2-40B4-BE49-F238E27FC236}">
              <a16:creationId xmlns:a16="http://schemas.microsoft.com/office/drawing/2014/main" id="{00000000-0008-0000-0200-000046010000}"/>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27" name="n_4aveValue【市民会館】&#10;有形固定資産減価償却率">
          <a:extLst>
            <a:ext uri="{FF2B5EF4-FFF2-40B4-BE49-F238E27FC236}">
              <a16:creationId xmlns:a16="http://schemas.microsoft.com/office/drawing/2014/main" id="{00000000-0008-0000-0200-000047010000}"/>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一般廃棄物処理施設】&#10;有形固定資産減価償却率グラフ枠">
          <a:extLst>
            <a:ext uri="{FF2B5EF4-FFF2-40B4-BE49-F238E27FC236}">
              <a16:creationId xmlns:a16="http://schemas.microsoft.com/office/drawing/2014/main" id="{00000000-0008-0000-0200-00006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2" name="【一般廃棄物処理施設】&#10;有形固定資産減価償却率最小値テキスト">
          <a:extLst>
            <a:ext uri="{FF2B5EF4-FFF2-40B4-BE49-F238E27FC236}">
              <a16:creationId xmlns:a16="http://schemas.microsoft.com/office/drawing/2014/main" id="{00000000-0008-0000-0200-00006A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64" name="【一般廃棄物処理施設】&#10;有形固定資産減価償却率最大値テキスト">
          <a:extLst>
            <a:ext uri="{FF2B5EF4-FFF2-40B4-BE49-F238E27FC236}">
              <a16:creationId xmlns:a16="http://schemas.microsoft.com/office/drawing/2014/main" id="{00000000-0008-0000-0200-00006C01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66" name="【一般廃棄物処理施設】&#10;有形固定資産減価償却率平均値テキスト">
          <a:extLst>
            <a:ext uri="{FF2B5EF4-FFF2-40B4-BE49-F238E27FC236}">
              <a16:creationId xmlns:a16="http://schemas.microsoft.com/office/drawing/2014/main" id="{00000000-0008-0000-0200-00006E010000}"/>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53159</xdr:rowOff>
    </xdr:from>
    <xdr:to>
      <xdr:col>85</xdr:col>
      <xdr:colOff>177800</xdr:colOff>
      <xdr:row>41</xdr:row>
      <xdr:rowOff>154759</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6268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31586</xdr:rowOff>
    </xdr:from>
    <xdr:ext cx="405111" cy="259045"/>
    <xdr:sp macro="" textlink="">
      <xdr:nvSpPr>
        <xdr:cNvPr id="378" name="【一般廃棄物処理施設】&#10;有形固定資産減価償却率該当値テキスト">
          <a:extLst>
            <a:ext uri="{FF2B5EF4-FFF2-40B4-BE49-F238E27FC236}">
              <a16:creationId xmlns:a16="http://schemas.microsoft.com/office/drawing/2014/main" id="{00000000-0008-0000-0200-00007A010000}"/>
            </a:ext>
          </a:extLst>
        </xdr:cNvPr>
        <xdr:cNvSpPr txBox="1"/>
      </xdr:nvSpPr>
      <xdr:spPr>
        <a:xfrm>
          <a:off x="16357600"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148426</xdr:rowOff>
    </xdr:from>
    <xdr:ext cx="405111" cy="259045"/>
    <xdr:sp macro="" textlink="">
      <xdr:nvSpPr>
        <xdr:cNvPr id="379" name="n_1aveValue【一般廃棄物処理施設】&#10;有形固定資産減価償却率">
          <a:extLst>
            <a:ext uri="{FF2B5EF4-FFF2-40B4-BE49-F238E27FC236}">
              <a16:creationId xmlns:a16="http://schemas.microsoft.com/office/drawing/2014/main" id="{00000000-0008-0000-0200-00007B01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80" name="n_2aveValue【一般廃棄物処理施設】&#10;有形固定資産減価償却率">
          <a:extLst>
            <a:ext uri="{FF2B5EF4-FFF2-40B4-BE49-F238E27FC236}">
              <a16:creationId xmlns:a16="http://schemas.microsoft.com/office/drawing/2014/main" id="{00000000-0008-0000-0200-00007C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81" name="n_3aveValue【一般廃棄物処理施設】&#10;有形固定資産減価償却率">
          <a:extLst>
            <a:ext uri="{FF2B5EF4-FFF2-40B4-BE49-F238E27FC236}">
              <a16:creationId xmlns:a16="http://schemas.microsoft.com/office/drawing/2014/main" id="{00000000-0008-0000-0200-00007D01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82" name="n_4aveValue【一般廃棄物処理施設】&#10;有形固定資産減価償却率">
          <a:extLst>
            <a:ext uri="{FF2B5EF4-FFF2-40B4-BE49-F238E27FC236}">
              <a16:creationId xmlns:a16="http://schemas.microsoft.com/office/drawing/2014/main" id="{00000000-0008-0000-0200-00007E01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一般廃棄物処理施設】&#10;一人当たり有形固定資産（償却資産）額グラフ枠">
          <a:extLst>
            <a:ext uri="{FF2B5EF4-FFF2-40B4-BE49-F238E27FC236}">
              <a16:creationId xmlns:a16="http://schemas.microsoft.com/office/drawing/2014/main" id="{00000000-0008-0000-0200-00009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09" name="【一般廃棄物処理施設】&#10;一人当たり有形固定資産（償却資産）額最小値テキスト">
          <a:extLst>
            <a:ext uri="{FF2B5EF4-FFF2-40B4-BE49-F238E27FC236}">
              <a16:creationId xmlns:a16="http://schemas.microsoft.com/office/drawing/2014/main" id="{00000000-0008-0000-0200-000099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11" name="【一般廃棄物処理施設】&#10;一人当たり有形固定資産（償却資産）額最大値テキスト">
          <a:extLst>
            <a:ext uri="{FF2B5EF4-FFF2-40B4-BE49-F238E27FC236}">
              <a16:creationId xmlns:a16="http://schemas.microsoft.com/office/drawing/2014/main" id="{00000000-0008-0000-0200-00009B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413" name="【一般廃棄物処理施設】&#10;一人当たり有形固定資産（償却資産）額平均値テキスト">
          <a:extLst>
            <a:ext uri="{FF2B5EF4-FFF2-40B4-BE49-F238E27FC236}">
              <a16:creationId xmlns:a16="http://schemas.microsoft.com/office/drawing/2014/main" id="{00000000-0008-0000-0200-00009D010000}"/>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16535</xdr:rowOff>
    </xdr:from>
    <xdr:to>
      <xdr:col>116</xdr:col>
      <xdr:colOff>114300</xdr:colOff>
      <xdr:row>41</xdr:row>
      <xdr:rowOff>118135</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2110700" y="70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39412</xdr:rowOff>
    </xdr:from>
    <xdr:ext cx="599010" cy="259045"/>
    <xdr:sp macro="" textlink="">
      <xdr:nvSpPr>
        <xdr:cNvPr id="425" name="【一般廃棄物処理施設】&#10;一人当たり有形固定資産（償却資産）額該当値テキスト">
          <a:extLst>
            <a:ext uri="{FF2B5EF4-FFF2-40B4-BE49-F238E27FC236}">
              <a16:creationId xmlns:a16="http://schemas.microsoft.com/office/drawing/2014/main" id="{00000000-0008-0000-0200-0000A9010000}"/>
            </a:ext>
          </a:extLst>
        </xdr:cNvPr>
        <xdr:cNvSpPr txBox="1"/>
      </xdr:nvSpPr>
      <xdr:spPr>
        <a:xfrm>
          <a:off x="22199600" y="689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159549</xdr:rowOff>
    </xdr:from>
    <xdr:ext cx="599010" cy="259045"/>
    <xdr:sp macro="" textlink="">
      <xdr:nvSpPr>
        <xdr:cNvPr id="426" name="n_1aveValue【一般廃棄物処理施設】&#10;一人当たり有形固定資産（償却資産）額">
          <a:extLst>
            <a:ext uri="{FF2B5EF4-FFF2-40B4-BE49-F238E27FC236}">
              <a16:creationId xmlns:a16="http://schemas.microsoft.com/office/drawing/2014/main" id="{00000000-0008-0000-0200-0000AA01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27" name="n_2aveValue【一般廃棄物処理施設】&#10;一人当たり有形固定資産（償却資産）額">
          <a:extLst>
            <a:ext uri="{FF2B5EF4-FFF2-40B4-BE49-F238E27FC236}">
              <a16:creationId xmlns:a16="http://schemas.microsoft.com/office/drawing/2014/main" id="{00000000-0008-0000-0200-0000AB01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28" name="n_3aveValue【一般廃棄物処理施設】&#10;一人当たり有形固定資産（償却資産）額">
          <a:extLst>
            <a:ext uri="{FF2B5EF4-FFF2-40B4-BE49-F238E27FC236}">
              <a16:creationId xmlns:a16="http://schemas.microsoft.com/office/drawing/2014/main" id="{00000000-0008-0000-0200-0000AC01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29" name="n_4aveValue【一般廃棄物処理施設】&#10;一人当たり有形固定資産（償却資産）額">
          <a:extLst>
            <a:ext uri="{FF2B5EF4-FFF2-40B4-BE49-F238E27FC236}">
              <a16:creationId xmlns:a16="http://schemas.microsoft.com/office/drawing/2014/main" id="{00000000-0008-0000-0200-0000AD01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消防施設】&#10;有形固定資産減価償却率グラフ枠">
          <a:extLst>
            <a:ext uri="{FF2B5EF4-FFF2-40B4-BE49-F238E27FC236}">
              <a16:creationId xmlns:a16="http://schemas.microsoft.com/office/drawing/2014/main" id="{00000000-0008-0000-0200-0000D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72" name="【消防施設】&#10;有形固定資産減価償却率最小値テキスト">
          <a:extLst>
            <a:ext uri="{FF2B5EF4-FFF2-40B4-BE49-F238E27FC236}">
              <a16:creationId xmlns:a16="http://schemas.microsoft.com/office/drawing/2014/main" id="{00000000-0008-0000-0200-0000D8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74" name="【消防施設】&#10;有形固定資産減価償却率最大値テキスト">
          <a:extLst>
            <a:ext uri="{FF2B5EF4-FFF2-40B4-BE49-F238E27FC236}">
              <a16:creationId xmlns:a16="http://schemas.microsoft.com/office/drawing/2014/main" id="{00000000-0008-0000-0200-0000DA01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76" name="【消防施設】&#10;有形固定資産減価償却率平均値テキスト">
          <a:extLst>
            <a:ext uri="{FF2B5EF4-FFF2-40B4-BE49-F238E27FC236}">
              <a16:creationId xmlns:a16="http://schemas.microsoft.com/office/drawing/2014/main" id="{00000000-0008-0000-0200-0000DC01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6268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488" name="【消防施設】&#10;有形固定資産減価償却率該当値テキスト">
          <a:extLst>
            <a:ext uri="{FF2B5EF4-FFF2-40B4-BE49-F238E27FC236}">
              <a16:creationId xmlns:a16="http://schemas.microsoft.com/office/drawing/2014/main" id="{00000000-0008-0000-0200-0000E8010000}"/>
            </a:ext>
          </a:extLst>
        </xdr:cNvPr>
        <xdr:cNvSpPr txBox="1"/>
      </xdr:nvSpPr>
      <xdr:spPr>
        <a:xfrm>
          <a:off x="16357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109764</xdr:rowOff>
    </xdr:from>
    <xdr:to>
      <xdr:col>81</xdr:col>
      <xdr:colOff>101600</xdr:colOff>
      <xdr:row>84</xdr:row>
      <xdr:rowOff>39914</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5430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160564</xdr:rowOff>
    </xdr:from>
    <xdr:to>
      <xdr:col>85</xdr:col>
      <xdr:colOff>127000</xdr:colOff>
      <xdr:row>83</xdr:row>
      <xdr:rowOff>170362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5481300" y="1439091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80373</xdr:rowOff>
    </xdr:from>
    <xdr:to>
      <xdr:col>76</xdr:col>
      <xdr:colOff>165100</xdr:colOff>
      <xdr:row>84</xdr:row>
      <xdr:rowOff>10523</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4541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131173</xdr:rowOff>
    </xdr:from>
    <xdr:to>
      <xdr:col>81</xdr:col>
      <xdr:colOff>50800</xdr:colOff>
      <xdr:row>83</xdr:row>
      <xdr:rowOff>160564</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4592300" y="143615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49349</xdr:rowOff>
    </xdr:from>
    <xdr:to>
      <xdr:col>72</xdr:col>
      <xdr:colOff>38100</xdr:colOff>
      <xdr:row>83</xdr:row>
      <xdr:rowOff>150949</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3652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100149</xdr:rowOff>
    </xdr:from>
    <xdr:to>
      <xdr:col>76</xdr:col>
      <xdr:colOff>114300</xdr:colOff>
      <xdr:row>83</xdr:row>
      <xdr:rowOff>131173</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3703300" y="143304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119562</xdr:rowOff>
    </xdr:from>
    <xdr:to>
      <xdr:col>67</xdr:col>
      <xdr:colOff>101600</xdr:colOff>
      <xdr:row>85</xdr:row>
      <xdr:rowOff>49712</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2763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100149</xdr:rowOff>
    </xdr:from>
    <xdr:to>
      <xdr:col>71</xdr:col>
      <xdr:colOff>177800</xdr:colOff>
      <xdr:row>84</xdr:row>
      <xdr:rowOff>170362</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2814300" y="14330499"/>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497" name="n_1aveValue【消防施設】&#10;有形固定資産減価償却率">
          <a:extLst>
            <a:ext uri="{FF2B5EF4-FFF2-40B4-BE49-F238E27FC236}">
              <a16:creationId xmlns:a16="http://schemas.microsoft.com/office/drawing/2014/main" id="{00000000-0008-0000-0200-0000F101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498" name="n_2aveValue【消防施設】&#10;有形固定資産減価償却率">
          <a:extLst>
            <a:ext uri="{FF2B5EF4-FFF2-40B4-BE49-F238E27FC236}">
              <a16:creationId xmlns:a16="http://schemas.microsoft.com/office/drawing/2014/main" id="{00000000-0008-0000-0200-0000F2010000}"/>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499" name="n_3aveValue【消防施設】&#10;有形固定資産減価償却率">
          <a:extLst>
            <a:ext uri="{FF2B5EF4-FFF2-40B4-BE49-F238E27FC236}">
              <a16:creationId xmlns:a16="http://schemas.microsoft.com/office/drawing/2014/main" id="{00000000-0008-0000-0200-0000F3010000}"/>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00" name="n_4aveValue【消防施設】&#10;有形固定資産減価償却率">
          <a:extLst>
            <a:ext uri="{FF2B5EF4-FFF2-40B4-BE49-F238E27FC236}">
              <a16:creationId xmlns:a16="http://schemas.microsoft.com/office/drawing/2014/main" id="{00000000-0008-0000-0200-0000F4010000}"/>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31041</xdr:rowOff>
    </xdr:from>
    <xdr:ext cx="405111" cy="259045"/>
    <xdr:sp macro="" textlink="">
      <xdr:nvSpPr>
        <xdr:cNvPr id="501" name="n_1mainValue【消防施設】&#10;有形固定資産減価償却率">
          <a:extLst>
            <a:ext uri="{FF2B5EF4-FFF2-40B4-BE49-F238E27FC236}">
              <a16:creationId xmlns:a16="http://schemas.microsoft.com/office/drawing/2014/main" id="{00000000-0008-0000-0200-0000F5010000}"/>
            </a:ext>
          </a:extLst>
        </xdr:cNvPr>
        <xdr:cNvSpPr txBox="1"/>
      </xdr:nvSpPr>
      <xdr:spPr>
        <a:xfrm>
          <a:off x="152660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502" name="n_2mainValue【消防施設】&#10;有形固定資産減価償却率">
          <a:extLst>
            <a:ext uri="{FF2B5EF4-FFF2-40B4-BE49-F238E27FC236}">
              <a16:creationId xmlns:a16="http://schemas.microsoft.com/office/drawing/2014/main" id="{00000000-0008-0000-0200-0000F6010000}"/>
            </a:ext>
          </a:extLst>
        </xdr:cNvPr>
        <xdr:cNvSpPr txBox="1"/>
      </xdr:nvSpPr>
      <xdr:spPr>
        <a:xfrm>
          <a:off x="14389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142076</xdr:rowOff>
    </xdr:from>
    <xdr:ext cx="405111" cy="259045"/>
    <xdr:sp macro="" textlink="">
      <xdr:nvSpPr>
        <xdr:cNvPr id="503" name="n_3mainValue【消防施設】&#10;有形固定資産減価償却率">
          <a:extLst>
            <a:ext uri="{FF2B5EF4-FFF2-40B4-BE49-F238E27FC236}">
              <a16:creationId xmlns:a16="http://schemas.microsoft.com/office/drawing/2014/main" id="{00000000-0008-0000-0200-0000F7010000}"/>
            </a:ext>
          </a:extLst>
        </xdr:cNvPr>
        <xdr:cNvSpPr txBox="1"/>
      </xdr:nvSpPr>
      <xdr:spPr>
        <a:xfrm>
          <a:off x="13500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40839</xdr:rowOff>
    </xdr:from>
    <xdr:ext cx="405111" cy="259045"/>
    <xdr:sp macro="" textlink="">
      <xdr:nvSpPr>
        <xdr:cNvPr id="504" name="n_4mainValue【消防施設】&#10;有形固定資産減価償却率">
          <a:extLst>
            <a:ext uri="{FF2B5EF4-FFF2-40B4-BE49-F238E27FC236}">
              <a16:creationId xmlns:a16="http://schemas.microsoft.com/office/drawing/2014/main" id="{00000000-0008-0000-0200-0000F8010000}"/>
            </a:ext>
          </a:extLst>
        </xdr:cNvPr>
        <xdr:cNvSpPr txBox="1"/>
      </xdr:nvSpPr>
      <xdr:spPr>
        <a:xfrm>
          <a:off x="12611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3" name="【消防施設】&#10;一人当たり面積グラフ枠">
          <a:extLst>
            <a:ext uri="{FF2B5EF4-FFF2-40B4-BE49-F238E27FC236}">
              <a16:creationId xmlns:a16="http://schemas.microsoft.com/office/drawing/2014/main" id="{00000000-0008-0000-0200-00000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25" name="【消防施設】&#10;一人当たり面積最小値テキスト">
          <a:extLst>
            <a:ext uri="{FF2B5EF4-FFF2-40B4-BE49-F238E27FC236}">
              <a16:creationId xmlns:a16="http://schemas.microsoft.com/office/drawing/2014/main" id="{00000000-0008-0000-0200-00000D02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27" name="【消防施設】&#10;一人当たり面積最大値テキスト">
          <a:extLst>
            <a:ext uri="{FF2B5EF4-FFF2-40B4-BE49-F238E27FC236}">
              <a16:creationId xmlns:a16="http://schemas.microsoft.com/office/drawing/2014/main" id="{00000000-0008-0000-0200-00000F02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529" name="【消防施設】&#10;一人当たり面積平均値テキスト">
          <a:extLst>
            <a:ext uri="{FF2B5EF4-FFF2-40B4-BE49-F238E27FC236}">
              <a16:creationId xmlns:a16="http://schemas.microsoft.com/office/drawing/2014/main" id="{00000000-0008-0000-0200-000011020000}"/>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24448</xdr:rowOff>
    </xdr:from>
    <xdr:to>
      <xdr:col>116</xdr:col>
      <xdr:colOff>114300</xdr:colOff>
      <xdr:row>84</xdr:row>
      <xdr:rowOff>126048</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2110700" y="144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47325</xdr:rowOff>
    </xdr:from>
    <xdr:ext cx="469744" cy="259045"/>
    <xdr:sp macro="" textlink="">
      <xdr:nvSpPr>
        <xdr:cNvPr id="541" name="【消防施設】&#10;一人当たり面積該当値テキスト">
          <a:extLst>
            <a:ext uri="{FF2B5EF4-FFF2-40B4-BE49-F238E27FC236}">
              <a16:creationId xmlns:a16="http://schemas.microsoft.com/office/drawing/2014/main" id="{00000000-0008-0000-0200-00001D020000}"/>
            </a:ext>
          </a:extLst>
        </xdr:cNvPr>
        <xdr:cNvSpPr txBox="1"/>
      </xdr:nvSpPr>
      <xdr:spPr>
        <a:xfrm>
          <a:off x="22199600" y="1427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99885</xdr:rowOff>
    </xdr:from>
    <xdr:to>
      <xdr:col>112</xdr:col>
      <xdr:colOff>38100</xdr:colOff>
      <xdr:row>85</xdr:row>
      <xdr:rowOff>30035</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1272500" y="145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75248</xdr:rowOff>
    </xdr:from>
    <xdr:to>
      <xdr:col>116</xdr:col>
      <xdr:colOff>63500</xdr:colOff>
      <xdr:row>84</xdr:row>
      <xdr:rowOff>150685</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21323300" y="14477048"/>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102743</xdr:rowOff>
    </xdr:from>
    <xdr:to>
      <xdr:col>107</xdr:col>
      <xdr:colOff>101600</xdr:colOff>
      <xdr:row>85</xdr:row>
      <xdr:rowOff>32893</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20383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150685</xdr:rowOff>
    </xdr:from>
    <xdr:to>
      <xdr:col>111</xdr:col>
      <xdr:colOff>177800</xdr:colOff>
      <xdr:row>84</xdr:row>
      <xdr:rowOff>153543</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20434300" y="1455248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153543</xdr:rowOff>
    </xdr:from>
    <xdr:to>
      <xdr:col>107</xdr:col>
      <xdr:colOff>50800</xdr:colOff>
      <xdr:row>84</xdr:row>
      <xdr:rowOff>156972</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9545300" y="1455534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108458</xdr:rowOff>
    </xdr:from>
    <xdr:to>
      <xdr:col>98</xdr:col>
      <xdr:colOff>38100</xdr:colOff>
      <xdr:row>85</xdr:row>
      <xdr:rowOff>38608</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8605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159258</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8656300" y="1455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550" name="n_1aveValue【消防施設】&#10;一人当たり面積">
          <a:extLst>
            <a:ext uri="{FF2B5EF4-FFF2-40B4-BE49-F238E27FC236}">
              <a16:creationId xmlns:a16="http://schemas.microsoft.com/office/drawing/2014/main" id="{00000000-0008-0000-0200-000026020000}"/>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51" name="n_2aveValue【消防施設】&#10;一人当たり面積">
          <a:extLst>
            <a:ext uri="{FF2B5EF4-FFF2-40B4-BE49-F238E27FC236}">
              <a16:creationId xmlns:a16="http://schemas.microsoft.com/office/drawing/2014/main" id="{00000000-0008-0000-0200-000027020000}"/>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52" name="n_3aveValue【消防施設】&#10;一人当たり面積">
          <a:extLst>
            <a:ext uri="{FF2B5EF4-FFF2-40B4-BE49-F238E27FC236}">
              <a16:creationId xmlns:a16="http://schemas.microsoft.com/office/drawing/2014/main" id="{00000000-0008-0000-0200-00002802000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53" name="n_4aveValue【消防施設】&#10;一人当たり面積">
          <a:extLst>
            <a:ext uri="{FF2B5EF4-FFF2-40B4-BE49-F238E27FC236}">
              <a16:creationId xmlns:a16="http://schemas.microsoft.com/office/drawing/2014/main" id="{00000000-0008-0000-0200-000029020000}"/>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21162</xdr:rowOff>
    </xdr:from>
    <xdr:ext cx="469744" cy="259045"/>
    <xdr:sp macro="" textlink="">
      <xdr:nvSpPr>
        <xdr:cNvPr id="554" name="n_1mainValue【消防施設】&#10;一人当たり面積">
          <a:extLst>
            <a:ext uri="{FF2B5EF4-FFF2-40B4-BE49-F238E27FC236}">
              <a16:creationId xmlns:a16="http://schemas.microsoft.com/office/drawing/2014/main" id="{00000000-0008-0000-0200-00002A020000}"/>
            </a:ext>
          </a:extLst>
        </xdr:cNvPr>
        <xdr:cNvSpPr txBox="1"/>
      </xdr:nvSpPr>
      <xdr:spPr>
        <a:xfrm>
          <a:off x="21075727" y="1459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24020</xdr:rowOff>
    </xdr:from>
    <xdr:ext cx="469744" cy="259045"/>
    <xdr:sp macro="" textlink="">
      <xdr:nvSpPr>
        <xdr:cNvPr id="555" name="n_2mainValue【消防施設】&#10;一人当たり面積">
          <a:extLst>
            <a:ext uri="{FF2B5EF4-FFF2-40B4-BE49-F238E27FC236}">
              <a16:creationId xmlns:a16="http://schemas.microsoft.com/office/drawing/2014/main" id="{00000000-0008-0000-0200-00002B020000}"/>
            </a:ext>
          </a:extLst>
        </xdr:cNvPr>
        <xdr:cNvSpPr txBox="1"/>
      </xdr:nvSpPr>
      <xdr:spPr>
        <a:xfrm>
          <a:off x="20199427" y="14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556" name="n_3mainValue【消防施設】&#10;一人当たり面積">
          <a:extLst>
            <a:ext uri="{FF2B5EF4-FFF2-40B4-BE49-F238E27FC236}">
              <a16:creationId xmlns:a16="http://schemas.microsoft.com/office/drawing/2014/main" id="{00000000-0008-0000-0200-00002C020000}"/>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29735</xdr:rowOff>
    </xdr:from>
    <xdr:ext cx="469744" cy="259045"/>
    <xdr:sp macro="" textlink="">
      <xdr:nvSpPr>
        <xdr:cNvPr id="557" name="n_4mainValue【消防施設】&#10;一人当たり面積">
          <a:extLst>
            <a:ext uri="{FF2B5EF4-FFF2-40B4-BE49-F238E27FC236}">
              <a16:creationId xmlns:a16="http://schemas.microsoft.com/office/drawing/2014/main" id="{00000000-0008-0000-0200-00002D020000}"/>
            </a:ext>
          </a:extLst>
        </xdr:cNvPr>
        <xdr:cNvSpPr txBox="1"/>
      </xdr:nvSpPr>
      <xdr:spPr>
        <a:xfrm>
          <a:off x="18421427" y="146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庁舎】&#10;有形固定資産減価償却率グラフ枠">
          <a:extLst>
            <a:ext uri="{FF2B5EF4-FFF2-40B4-BE49-F238E27FC236}">
              <a16:creationId xmlns:a16="http://schemas.microsoft.com/office/drawing/2014/main" id="{00000000-0008-0000-0200-00004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82" name="【庁舎】&#10;有形固定資産減価償却率最小値テキスト">
          <a:extLst>
            <a:ext uri="{FF2B5EF4-FFF2-40B4-BE49-F238E27FC236}">
              <a16:creationId xmlns:a16="http://schemas.microsoft.com/office/drawing/2014/main" id="{00000000-0008-0000-0200-000046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84" name="【庁舎】&#10;有形固定資産減価償却率最大値テキスト">
          <a:extLst>
            <a:ext uri="{FF2B5EF4-FFF2-40B4-BE49-F238E27FC236}">
              <a16:creationId xmlns:a16="http://schemas.microsoft.com/office/drawing/2014/main" id="{00000000-0008-0000-0200-000048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586" name="【庁舎】&#10;有形固定資産減価償却率平均値テキスト">
          <a:extLst>
            <a:ext uri="{FF2B5EF4-FFF2-40B4-BE49-F238E27FC236}">
              <a16:creationId xmlns:a16="http://schemas.microsoft.com/office/drawing/2014/main" id="{00000000-0008-0000-0200-00004A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124461</xdr:rowOff>
    </xdr:from>
    <xdr:to>
      <xdr:col>85</xdr:col>
      <xdr:colOff>177800</xdr:colOff>
      <xdr:row>107</xdr:row>
      <xdr:rowOff>54611</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6268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39388</xdr:rowOff>
    </xdr:from>
    <xdr:ext cx="405111" cy="259045"/>
    <xdr:sp macro="" textlink="">
      <xdr:nvSpPr>
        <xdr:cNvPr id="598" name="【庁舎】&#10;有形固定資産減価償却率該当値テキスト">
          <a:extLst>
            <a:ext uri="{FF2B5EF4-FFF2-40B4-BE49-F238E27FC236}">
              <a16:creationId xmlns:a16="http://schemas.microsoft.com/office/drawing/2014/main" id="{00000000-0008-0000-0200-000056020000}"/>
            </a:ext>
          </a:extLst>
        </xdr:cNvPr>
        <xdr:cNvSpPr txBox="1"/>
      </xdr:nvSpPr>
      <xdr:spPr>
        <a:xfrm>
          <a:off x="16357600"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17780</xdr:rowOff>
    </xdr:from>
    <xdr:to>
      <xdr:col>81</xdr:col>
      <xdr:colOff>101600</xdr:colOff>
      <xdr:row>107</xdr:row>
      <xdr:rowOff>119380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5430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3811</xdr:rowOff>
    </xdr:from>
    <xdr:to>
      <xdr:col>85</xdr:col>
      <xdr:colOff>127000</xdr:colOff>
      <xdr:row>107</xdr:row>
      <xdr:rowOff>68580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5481300" y="183489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454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68580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4592300" y="1840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10161</xdr:rowOff>
    </xdr:from>
    <xdr:to>
      <xdr:col>72</xdr:col>
      <xdr:colOff>38100</xdr:colOff>
      <xdr:row>107</xdr:row>
      <xdr:rowOff>111761</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365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60961</xdr:rowOff>
    </xdr:from>
    <xdr:to>
      <xdr:col>76</xdr:col>
      <xdr:colOff>114300</xdr:colOff>
      <xdr:row>107</xdr:row>
      <xdr:rowOff>64770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3703300" y="1840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167639</xdr:rowOff>
    </xdr:from>
    <xdr:to>
      <xdr:col>67</xdr:col>
      <xdr:colOff>101600</xdr:colOff>
      <xdr:row>107</xdr:row>
      <xdr:rowOff>97789</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27635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46989</xdr:rowOff>
    </xdr:from>
    <xdr:to>
      <xdr:col>71</xdr:col>
      <xdr:colOff>177800</xdr:colOff>
      <xdr:row>107</xdr:row>
      <xdr:rowOff>60961</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814300" y="1839213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07" name="n_1aveValue【庁舎】&#10;有形固定資産減価償却率">
          <a:extLst>
            <a:ext uri="{FF2B5EF4-FFF2-40B4-BE49-F238E27FC236}">
              <a16:creationId xmlns:a16="http://schemas.microsoft.com/office/drawing/2014/main" id="{00000000-0008-0000-0200-00005F02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08" name="n_2aveValue【庁舎】&#10;有形固定資産減価償却率">
          <a:extLst>
            <a:ext uri="{FF2B5EF4-FFF2-40B4-BE49-F238E27FC236}">
              <a16:creationId xmlns:a16="http://schemas.microsoft.com/office/drawing/2014/main" id="{00000000-0008-0000-0200-00006002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09" name="n_3aveValue【庁舎】&#10;有形固定資産減価償却率">
          <a:extLst>
            <a:ext uri="{FF2B5EF4-FFF2-40B4-BE49-F238E27FC236}">
              <a16:creationId xmlns:a16="http://schemas.microsoft.com/office/drawing/2014/main" id="{00000000-0008-0000-0200-00006102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10" name="n_4aveValue【庁舎】&#10;有形固定資産減価償却率">
          <a:extLst>
            <a:ext uri="{FF2B5EF4-FFF2-40B4-BE49-F238E27FC236}">
              <a16:creationId xmlns:a16="http://schemas.microsoft.com/office/drawing/2014/main" id="{00000000-0008-0000-0200-00006202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110507</xdr:rowOff>
    </xdr:from>
    <xdr:ext cx="405111" cy="259045"/>
    <xdr:sp macro="" textlink="">
      <xdr:nvSpPr>
        <xdr:cNvPr id="611" name="n_1mainValue【庁舎】&#10;有形固定資産減価償却率">
          <a:extLst>
            <a:ext uri="{FF2B5EF4-FFF2-40B4-BE49-F238E27FC236}">
              <a16:creationId xmlns:a16="http://schemas.microsoft.com/office/drawing/2014/main" id="{00000000-0008-0000-0200-000063020000}"/>
            </a:ext>
          </a:extLst>
        </xdr:cNvPr>
        <xdr:cNvSpPr txBox="1"/>
      </xdr:nvSpPr>
      <xdr:spPr>
        <a:xfrm>
          <a:off x="152660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612" name="n_2mainValue【庁舎】&#10;有形固定資産減価償却率">
          <a:extLst>
            <a:ext uri="{FF2B5EF4-FFF2-40B4-BE49-F238E27FC236}">
              <a16:creationId xmlns:a16="http://schemas.microsoft.com/office/drawing/2014/main" id="{00000000-0008-0000-0200-000064020000}"/>
            </a:ext>
          </a:extLst>
        </xdr:cNvPr>
        <xdr:cNvSpPr txBox="1"/>
      </xdr:nvSpPr>
      <xdr:spPr>
        <a:xfrm>
          <a:off x="14389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102888</xdr:rowOff>
    </xdr:from>
    <xdr:ext cx="405111" cy="259045"/>
    <xdr:sp macro="" textlink="">
      <xdr:nvSpPr>
        <xdr:cNvPr id="613" name="n_3mainValue【庁舎】&#10;有形固定資産減価償却率">
          <a:extLst>
            <a:ext uri="{FF2B5EF4-FFF2-40B4-BE49-F238E27FC236}">
              <a16:creationId xmlns:a16="http://schemas.microsoft.com/office/drawing/2014/main" id="{00000000-0008-0000-0200-000065020000}"/>
            </a:ext>
          </a:extLst>
        </xdr:cNvPr>
        <xdr:cNvSpPr txBox="1"/>
      </xdr:nvSpPr>
      <xdr:spPr>
        <a:xfrm>
          <a:off x="13500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88916</xdr:rowOff>
    </xdr:from>
    <xdr:ext cx="405111" cy="259045"/>
    <xdr:sp macro="" textlink="">
      <xdr:nvSpPr>
        <xdr:cNvPr id="614" name="n_4mainValue【庁舎】&#10;有形固定資産減価償却率">
          <a:extLst>
            <a:ext uri="{FF2B5EF4-FFF2-40B4-BE49-F238E27FC236}">
              <a16:creationId xmlns:a16="http://schemas.microsoft.com/office/drawing/2014/main" id="{00000000-0008-0000-0200-000066020000}"/>
            </a:ext>
          </a:extLst>
        </xdr:cNvPr>
        <xdr:cNvSpPr txBox="1"/>
      </xdr:nvSpPr>
      <xdr:spPr>
        <a:xfrm>
          <a:off x="12611744"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庁舎】&#10;一人当たり面積グラフ枠">
          <a:extLst>
            <a:ext uri="{FF2B5EF4-FFF2-40B4-BE49-F238E27FC236}">
              <a16:creationId xmlns:a16="http://schemas.microsoft.com/office/drawing/2014/main" id="{00000000-0008-0000-0200-00007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39" name="【庁舎】&#10;一人当たり面積最小値テキスト">
          <a:extLst>
            <a:ext uri="{FF2B5EF4-FFF2-40B4-BE49-F238E27FC236}">
              <a16:creationId xmlns:a16="http://schemas.microsoft.com/office/drawing/2014/main" id="{00000000-0008-0000-0200-00007F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41" name="【庁舎】&#10;一人当たり面積最大値テキスト">
          <a:extLst>
            <a:ext uri="{FF2B5EF4-FFF2-40B4-BE49-F238E27FC236}">
              <a16:creationId xmlns:a16="http://schemas.microsoft.com/office/drawing/2014/main" id="{00000000-0008-0000-0200-000081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43" name="【庁舎】&#10;一人当たり面積平均値テキスト">
          <a:extLst>
            <a:ext uri="{FF2B5EF4-FFF2-40B4-BE49-F238E27FC236}">
              <a16:creationId xmlns:a16="http://schemas.microsoft.com/office/drawing/2014/main" id="{00000000-0008-0000-0200-00008302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100837</xdr:rowOff>
    </xdr:from>
    <xdr:to>
      <xdr:col>116</xdr:col>
      <xdr:colOff>114300</xdr:colOff>
      <xdr:row>107</xdr:row>
      <xdr:rowOff>30987</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221107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79264</xdr:rowOff>
    </xdr:from>
    <xdr:ext cx="469744" cy="259045"/>
    <xdr:sp macro="" textlink="">
      <xdr:nvSpPr>
        <xdr:cNvPr id="655" name="【庁舎】&#10;一人当たり面積該当値テキスト">
          <a:extLst>
            <a:ext uri="{FF2B5EF4-FFF2-40B4-BE49-F238E27FC236}">
              <a16:creationId xmlns:a16="http://schemas.microsoft.com/office/drawing/2014/main" id="{00000000-0008-0000-0200-00008F020000}"/>
            </a:ext>
          </a:extLst>
        </xdr:cNvPr>
        <xdr:cNvSpPr txBox="1"/>
      </xdr:nvSpPr>
      <xdr:spPr>
        <a:xfrm>
          <a:off x="22199600"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109601</xdr:rowOff>
    </xdr:from>
    <xdr:to>
      <xdr:col>112</xdr:col>
      <xdr:colOff>38100</xdr:colOff>
      <xdr:row>107</xdr:row>
      <xdr:rowOff>39751</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21272500" y="182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151637</xdr:rowOff>
    </xdr:from>
    <xdr:to>
      <xdr:col>116</xdr:col>
      <xdr:colOff>63500</xdr:colOff>
      <xdr:row>106</xdr:row>
      <xdr:rowOff>160401</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flipV="1">
          <a:off x="21323300" y="18325337"/>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117221</xdr:rowOff>
    </xdr:from>
    <xdr:to>
      <xdr:col>107</xdr:col>
      <xdr:colOff>101600</xdr:colOff>
      <xdr:row>107</xdr:row>
      <xdr:rowOff>47371</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20383500" y="182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160401</xdr:rowOff>
    </xdr:from>
    <xdr:to>
      <xdr:col>111</xdr:col>
      <xdr:colOff>177800</xdr:colOff>
      <xdr:row>106</xdr:row>
      <xdr:rowOff>168021</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flipV="1">
          <a:off x="20434300" y="1833410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127888</xdr:rowOff>
    </xdr:from>
    <xdr:to>
      <xdr:col>102</xdr:col>
      <xdr:colOff>165100</xdr:colOff>
      <xdr:row>107</xdr:row>
      <xdr:rowOff>58038</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9494500" y="183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168021</xdr:rowOff>
    </xdr:from>
    <xdr:to>
      <xdr:col>107</xdr:col>
      <xdr:colOff>50800</xdr:colOff>
      <xdr:row>107</xdr:row>
      <xdr:rowOff>7238</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19545300" y="18341721"/>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135128</xdr:rowOff>
    </xdr:from>
    <xdr:to>
      <xdr:col>98</xdr:col>
      <xdr:colOff>38100</xdr:colOff>
      <xdr:row>107</xdr:row>
      <xdr:rowOff>65278</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8605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xdr:rowOff>
    </xdr:from>
    <xdr:to>
      <xdr:col>102</xdr:col>
      <xdr:colOff>114300</xdr:colOff>
      <xdr:row>107</xdr:row>
      <xdr:rowOff>14478</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flipV="1">
          <a:off x="18656300" y="1835238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664" name="n_1aveValue【庁舎】&#10;一人当たり面積">
          <a:extLst>
            <a:ext uri="{FF2B5EF4-FFF2-40B4-BE49-F238E27FC236}">
              <a16:creationId xmlns:a16="http://schemas.microsoft.com/office/drawing/2014/main" id="{00000000-0008-0000-0200-00009802000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665" name="n_2aveValue【庁舎】&#10;一人当たり面積">
          <a:extLst>
            <a:ext uri="{FF2B5EF4-FFF2-40B4-BE49-F238E27FC236}">
              <a16:creationId xmlns:a16="http://schemas.microsoft.com/office/drawing/2014/main" id="{00000000-0008-0000-0200-00009902000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666" name="n_3aveValue【庁舎】&#10;一人当たり面積">
          <a:extLst>
            <a:ext uri="{FF2B5EF4-FFF2-40B4-BE49-F238E27FC236}">
              <a16:creationId xmlns:a16="http://schemas.microsoft.com/office/drawing/2014/main" id="{00000000-0008-0000-0200-00009A02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667" name="n_4aveValue【庁舎】&#10;一人当たり面積">
          <a:extLst>
            <a:ext uri="{FF2B5EF4-FFF2-40B4-BE49-F238E27FC236}">
              <a16:creationId xmlns:a16="http://schemas.microsoft.com/office/drawing/2014/main" id="{00000000-0008-0000-0200-00009B02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30878</xdr:rowOff>
    </xdr:from>
    <xdr:ext cx="469744" cy="259045"/>
    <xdr:sp macro="" textlink="">
      <xdr:nvSpPr>
        <xdr:cNvPr id="668" name="n_1mainValue【庁舎】&#10;一人当たり面積">
          <a:extLst>
            <a:ext uri="{FF2B5EF4-FFF2-40B4-BE49-F238E27FC236}">
              <a16:creationId xmlns:a16="http://schemas.microsoft.com/office/drawing/2014/main" id="{00000000-0008-0000-0200-00009C020000}"/>
            </a:ext>
          </a:extLst>
        </xdr:cNvPr>
        <xdr:cNvSpPr txBox="1"/>
      </xdr:nvSpPr>
      <xdr:spPr>
        <a:xfrm>
          <a:off x="21075727" y="1837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38498</xdr:rowOff>
    </xdr:from>
    <xdr:ext cx="469744" cy="259045"/>
    <xdr:sp macro="" textlink="">
      <xdr:nvSpPr>
        <xdr:cNvPr id="669" name="n_2mainValue【庁舎】&#10;一人当たり面積">
          <a:extLst>
            <a:ext uri="{FF2B5EF4-FFF2-40B4-BE49-F238E27FC236}">
              <a16:creationId xmlns:a16="http://schemas.microsoft.com/office/drawing/2014/main" id="{00000000-0008-0000-0200-00009D020000}"/>
            </a:ext>
          </a:extLst>
        </xdr:cNvPr>
        <xdr:cNvSpPr txBox="1"/>
      </xdr:nvSpPr>
      <xdr:spPr>
        <a:xfrm>
          <a:off x="20199427" y="1838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49165</xdr:rowOff>
    </xdr:from>
    <xdr:ext cx="469744" cy="259045"/>
    <xdr:sp macro="" textlink="">
      <xdr:nvSpPr>
        <xdr:cNvPr id="670" name="n_3mainValue【庁舎】&#10;一人当たり面積">
          <a:extLst>
            <a:ext uri="{FF2B5EF4-FFF2-40B4-BE49-F238E27FC236}">
              <a16:creationId xmlns:a16="http://schemas.microsoft.com/office/drawing/2014/main" id="{00000000-0008-0000-0200-00009E020000}"/>
            </a:ext>
          </a:extLst>
        </xdr:cNvPr>
        <xdr:cNvSpPr txBox="1"/>
      </xdr:nvSpPr>
      <xdr:spPr>
        <a:xfrm>
          <a:off x="19310427" y="1839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56405</xdr:rowOff>
    </xdr:from>
    <xdr:ext cx="469744" cy="259045"/>
    <xdr:sp macro="" textlink="">
      <xdr:nvSpPr>
        <xdr:cNvPr id="671" name="n_4mainValue【庁舎】&#10;一人当たり面積">
          <a:extLst>
            <a:ext uri="{FF2B5EF4-FFF2-40B4-BE49-F238E27FC236}">
              <a16:creationId xmlns:a16="http://schemas.microsoft.com/office/drawing/2014/main" id="{00000000-0008-0000-0200-00009F020000}"/>
            </a:ext>
          </a:extLst>
        </xdr:cNvPr>
        <xdr:cNvSpPr txBox="1"/>
      </xdr:nvSpPr>
      <xdr:spPr>
        <a:xfrm>
          <a:off x="18421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について、曽爾村</a:t>
          </a:r>
          <a:r>
            <a:rPr kumimoji="1" lang="en-US" altLang="ja-JP" sz="1100">
              <a:solidFill>
                <a:schemeClr val="dk1"/>
              </a:solidFill>
              <a:effectLst/>
              <a:latin typeface="+mn-lt"/>
              <a:ea typeface="+mn-ea"/>
              <a:cs typeface="+mn-cs"/>
            </a:rPr>
            <a:t>B&amp;</a:t>
          </a:r>
          <a:r>
            <a:rPr kumimoji="1" lang="ja-JP" altLang="ja-JP" sz="1100">
              <a:solidFill>
                <a:schemeClr val="dk1"/>
              </a:solidFill>
              <a:effectLst/>
              <a:latin typeface="+mn-lt"/>
              <a:ea typeface="+mn-ea"/>
              <a:cs typeface="+mn-cs"/>
            </a:rPr>
            <a:t>Ｇ海洋センターや旧下曽爾村小学校体育館への定期的な資本的支出、修繕、耐震改修工事を行うことで有形固定資産減価償却率が平均を下回る結果となっている。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年度には曽爾ケアハウスの改修工事等を行ったが、曽爾村老人福祉センターの</a:t>
          </a:r>
          <a:r>
            <a:rPr kumimoji="1" lang="ja-JP" altLang="ja-JP" sz="1100">
              <a:solidFill>
                <a:schemeClr val="dk1"/>
              </a:solidFill>
              <a:effectLst/>
              <a:latin typeface="+mn-lt"/>
              <a:ea typeface="+mn-ea"/>
              <a:cs typeface="+mn-cs"/>
            </a:rPr>
            <a:t>建物付属設備</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耐用年数をこえて稼働している</a:t>
          </a:r>
          <a:r>
            <a:rPr kumimoji="1" lang="ja-JP" altLang="en-US" sz="1100">
              <a:solidFill>
                <a:schemeClr val="dk1"/>
              </a:solidFill>
              <a:effectLst/>
              <a:latin typeface="+mn-lt"/>
              <a:ea typeface="+mn-ea"/>
              <a:cs typeface="+mn-cs"/>
            </a:rPr>
            <a:t>資産</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多数あるため、平均を上回る結果となった。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（仮称）曽爾村地域総合センター</a:t>
          </a:r>
          <a:r>
            <a:rPr kumimoji="1" lang="ja-JP" altLang="en-US" sz="1100">
              <a:solidFill>
                <a:schemeClr val="dk1"/>
              </a:solidFill>
              <a:effectLst/>
              <a:latin typeface="+mn-lt"/>
              <a:ea typeface="+mn-ea"/>
              <a:cs typeface="+mn-cs"/>
            </a:rPr>
            <a:t>が該当する。当施設は令和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年度に新たに工事を行い、取得をした資産であるため、平均を大きく下回る結果となっている。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について、連結対象団体である宇陀衛生一部事務組合と東宇陀環境衛生組合の資産が該当する。いずれの組合においても、資産の償却が進んでおり、平均を上回る結果となった。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について、Ｈ２９年度に防災資機材等備蓄施設を新規で取得したため、大きく減価償却率を減らす結果となったが、その後継続的な投資が行われていないため、減価償却率が増加している。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について、役場庁舎が該当する。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年度に庁舎の建物付属設備の改修工事等を行ったものの、</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の建物</a:t>
          </a:r>
          <a:r>
            <a:rPr kumimoji="1" lang="ja-JP" altLang="ja-JP" sz="1100">
              <a:solidFill>
                <a:schemeClr val="dk1"/>
              </a:solidFill>
              <a:effectLst/>
              <a:latin typeface="+mn-lt"/>
              <a:ea typeface="+mn-ea"/>
              <a:cs typeface="+mn-cs"/>
            </a:rPr>
            <a:t>が耐用年数を迎えて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依然として平均を上回る</a:t>
          </a:r>
          <a:r>
            <a:rPr kumimoji="1" lang="ja-JP" altLang="ja-JP" sz="1100">
              <a:solidFill>
                <a:schemeClr val="dk1"/>
              </a:solidFill>
              <a:effectLst/>
              <a:latin typeface="+mn-lt"/>
              <a:ea typeface="+mn-ea"/>
              <a:cs typeface="+mn-cs"/>
            </a:rPr>
            <a:t>結果となっ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1,374
47.76
2,589,573
2,480,130
96,796
1,233,019
2,665,458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人口の減少や少子高齢化に加え、基幹産業であった林業の不振等により財政基盤が弱く、指数は</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今後も引き続き、歳入では徴収業務の強化、また歳出では投資的経費の抑制や義務的経費の削減に努めながら、総合計画を中心とした各分野の計画の両立に努め、健全財政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歳入においては</a:t>
          </a:r>
          <a:r>
            <a:rPr kumimoji="1" lang="ja-JP" altLang="en-US" sz="1100">
              <a:solidFill>
                <a:schemeClr val="dk1"/>
              </a:solidFill>
              <a:effectLst/>
              <a:latin typeface="+mn-lt"/>
              <a:ea typeface="+mn-ea"/>
              <a:cs typeface="+mn-cs"/>
            </a:rPr>
            <a:t>地域デジタル化社会推進費の皆増、国勢調査人口急減補正係数の増加</a:t>
          </a:r>
          <a:r>
            <a:rPr kumimoji="1" lang="ja-JP" altLang="ja-JP" sz="1100">
              <a:solidFill>
                <a:schemeClr val="dk1"/>
              </a:solidFill>
              <a:effectLst/>
              <a:latin typeface="+mn-lt"/>
              <a:ea typeface="+mn-ea"/>
              <a:cs typeface="+mn-cs"/>
            </a:rPr>
            <a:t>等により普通交付税が増収となり、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ポイント改善した。今後も引き続き義務的経費など経常経費の抑制を図り、現在の水準を下回らないよう努める。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123734</xdr:rowOff>
    </xdr:from>
    <xdr:to>
      <xdr:col>23</xdr:col>
      <xdr:colOff>133350</xdr:colOff>
      <xdr:row>62</xdr:row>
      <xdr:rowOff>158206</xdr:rowOff>
    </xdr:to>
    <xdr:cxnSp macro="">
      <xdr:nvCxnSpPr>
        <xdr:cNvPr id="135" name="直線コネクタ 134"/>
        <xdr:cNvCxnSpPr/>
      </xdr:nvCxnSpPr>
      <xdr:spPr>
        <a:xfrm flipV="1">
          <a:off x="4114800" y="1075363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158206</xdr:rowOff>
    </xdr:from>
    <xdr:to>
      <xdr:col>19</xdr:col>
      <xdr:colOff>133350</xdr:colOff>
      <xdr:row>63</xdr:row>
      <xdr:rowOff>93617</xdr:rowOff>
    </xdr:to>
    <xdr:cxnSp macro="">
      <xdr:nvCxnSpPr>
        <xdr:cNvPr id="138" name="直線コネクタ 137"/>
        <xdr:cNvCxnSpPr/>
      </xdr:nvCxnSpPr>
      <xdr:spPr>
        <a:xfrm flipV="1">
          <a:off x="3225800" y="1078810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82369</xdr:rowOff>
    </xdr:from>
    <xdr:to>
      <xdr:col>15</xdr:col>
      <xdr:colOff>82550</xdr:colOff>
      <xdr:row>63</xdr:row>
      <xdr:rowOff>93617</xdr:rowOff>
    </xdr:to>
    <xdr:cxnSp macro="">
      <xdr:nvCxnSpPr>
        <xdr:cNvPr id="141" name="直線コネクタ 140"/>
        <xdr:cNvCxnSpPr/>
      </xdr:nvCxnSpPr>
      <xdr:spPr>
        <a:xfrm>
          <a:off x="2336800" y="10712269"/>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5624</xdr:rowOff>
    </xdr:from>
    <xdr:to>
      <xdr:col>11</xdr:col>
      <xdr:colOff>31750</xdr:colOff>
      <xdr:row>62</xdr:row>
      <xdr:rowOff>82369</xdr:rowOff>
    </xdr:to>
    <xdr:cxnSp macro="">
      <xdr:nvCxnSpPr>
        <xdr:cNvPr id="144" name="直線コネクタ 143"/>
        <xdr:cNvCxnSpPr/>
      </xdr:nvCxnSpPr>
      <xdr:spPr>
        <a:xfrm>
          <a:off x="1447800" y="10464074"/>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72934</xdr:rowOff>
    </xdr:from>
    <xdr:to>
      <xdr:col>23</xdr:col>
      <xdr:colOff>184150</xdr:colOff>
      <xdr:row>63</xdr:row>
      <xdr:rowOff>3084</xdr:rowOff>
    </xdr:to>
    <xdr:sp macro="" textlink="">
      <xdr:nvSpPr>
        <xdr:cNvPr id="154" name="楕円 153"/>
        <xdr:cNvSpPr/>
      </xdr:nvSpPr>
      <xdr:spPr>
        <a:xfrm>
          <a:off x="49022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89461</xdr:rowOff>
    </xdr:from>
    <xdr:ext cx="762000" cy="259045"/>
    <xdr:sp macro="" textlink="">
      <xdr:nvSpPr>
        <xdr:cNvPr id="155" name="財政構造の弾力性該当値テキスト"/>
        <xdr:cNvSpPr txBox="1"/>
      </xdr:nvSpPr>
      <xdr:spPr>
        <a:xfrm>
          <a:off x="50419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107406</xdr:rowOff>
    </xdr:from>
    <xdr:to>
      <xdr:col>19</xdr:col>
      <xdr:colOff>184150</xdr:colOff>
      <xdr:row>63</xdr:row>
      <xdr:rowOff>37556</xdr:rowOff>
    </xdr:to>
    <xdr:sp macro="" textlink="">
      <xdr:nvSpPr>
        <xdr:cNvPr id="156" name="楕円 155"/>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47733</xdr:rowOff>
    </xdr:from>
    <xdr:ext cx="736600" cy="259045"/>
    <xdr:sp macro="" textlink="">
      <xdr:nvSpPr>
        <xdr:cNvPr id="157" name="テキスト ボックス 156"/>
        <xdr:cNvSpPr txBox="1"/>
      </xdr:nvSpPr>
      <xdr:spPr>
        <a:xfrm>
          <a:off x="3733800" y="1050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42817</xdr:rowOff>
    </xdr:from>
    <xdr:to>
      <xdr:col>15</xdr:col>
      <xdr:colOff>133350</xdr:colOff>
      <xdr:row>63</xdr:row>
      <xdr:rowOff>144417</xdr:rowOff>
    </xdr:to>
    <xdr:sp macro="" textlink="">
      <xdr:nvSpPr>
        <xdr:cNvPr id="158" name="楕円 157"/>
        <xdr:cNvSpPr/>
      </xdr:nvSpPr>
      <xdr:spPr>
        <a:xfrm>
          <a:off x="3175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59" name="テキスト ボックス 158"/>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31569</xdr:rowOff>
    </xdr:from>
    <xdr:to>
      <xdr:col>11</xdr:col>
      <xdr:colOff>82550</xdr:colOff>
      <xdr:row>62</xdr:row>
      <xdr:rowOff>133169</xdr:rowOff>
    </xdr:to>
    <xdr:sp macro="" textlink="">
      <xdr:nvSpPr>
        <xdr:cNvPr id="160" name="楕円 159"/>
        <xdr:cNvSpPr/>
      </xdr:nvSpPr>
      <xdr:spPr>
        <a:xfrm>
          <a:off x="2286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61" name="テキスト ボックス 160"/>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126274</xdr:rowOff>
    </xdr:from>
    <xdr:to>
      <xdr:col>7</xdr:col>
      <xdr:colOff>31750</xdr:colOff>
      <xdr:row>61</xdr:row>
      <xdr:rowOff>56424</xdr:rowOff>
    </xdr:to>
    <xdr:sp macro="" textlink="">
      <xdr:nvSpPr>
        <xdr:cNvPr id="162" name="楕円 161"/>
        <xdr:cNvSpPr/>
      </xdr:nvSpPr>
      <xdr:spPr>
        <a:xfrm>
          <a:off x="1397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66601</xdr:rowOff>
    </xdr:from>
    <xdr:ext cx="762000" cy="259045"/>
    <xdr:sp macro="" textlink="">
      <xdr:nvSpPr>
        <xdr:cNvPr id="163" name="テキスト ボックス 162"/>
        <xdr:cNvSpPr txBox="1"/>
      </xdr:nvSpPr>
      <xdr:spPr>
        <a:xfrm>
          <a:off x="1066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会計年度任用職員制度の導入による処遇改善により人件費が大幅に上昇、コロナウイルス対策による地域経済活性化商品券等の発行により物件費が</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に上昇したことが要因で、人件費・</a:t>
          </a:r>
          <a:r>
            <a:rPr kumimoji="1" lang="ja-JP" altLang="ja-JP" sz="1100">
              <a:solidFill>
                <a:schemeClr val="dk1"/>
              </a:solidFill>
              <a:effectLst/>
              <a:latin typeface="+mn-lt"/>
              <a:ea typeface="+mn-ea"/>
              <a:cs typeface="+mn-cs"/>
            </a:rPr>
            <a:t>物件費決算額が</a:t>
          </a:r>
          <a:r>
            <a:rPr kumimoji="1" lang="en-US" altLang="ja-JP" sz="1100">
              <a:solidFill>
                <a:schemeClr val="dk1"/>
              </a:solidFill>
              <a:effectLst/>
              <a:latin typeface="+mn-lt"/>
              <a:ea typeface="+mn-ea"/>
              <a:cs typeface="+mn-cs"/>
            </a:rPr>
            <a:t>80,376</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コロナウイルスの収束が見込めれば、物件費の減少が望まれるが、人件費については</a:t>
          </a:r>
          <a:r>
            <a:rPr kumimoji="1" lang="ja-JP" altLang="ja-JP" sz="1100">
              <a:solidFill>
                <a:schemeClr val="dk1"/>
              </a:solidFill>
              <a:effectLst/>
              <a:latin typeface="+mn-lt"/>
              <a:ea typeface="+mn-ea"/>
              <a:cs typeface="+mn-cs"/>
            </a:rPr>
            <a:t>人口動態にあわせた定員管理を図っていく。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56952</xdr:rowOff>
    </xdr:from>
    <xdr:to>
      <xdr:col>23</xdr:col>
      <xdr:colOff>133350</xdr:colOff>
      <xdr:row>81</xdr:row>
      <xdr:rowOff>149307</xdr:rowOff>
    </xdr:to>
    <xdr:cxnSp macro="">
      <xdr:nvCxnSpPr>
        <xdr:cNvPr id="200" name="直線コネクタ 199"/>
        <xdr:cNvCxnSpPr/>
      </xdr:nvCxnSpPr>
      <xdr:spPr>
        <a:xfrm>
          <a:off x="4114800" y="13944402"/>
          <a:ext cx="8382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56952</xdr:rowOff>
    </xdr:from>
    <xdr:to>
      <xdr:col>19</xdr:col>
      <xdr:colOff>133350</xdr:colOff>
      <xdr:row>82</xdr:row>
      <xdr:rowOff>31995</xdr:rowOff>
    </xdr:to>
    <xdr:cxnSp macro="">
      <xdr:nvCxnSpPr>
        <xdr:cNvPr id="203" name="直線コネクタ 202"/>
        <xdr:cNvCxnSpPr/>
      </xdr:nvCxnSpPr>
      <xdr:spPr>
        <a:xfrm flipV="1">
          <a:off x="3225800" y="13944402"/>
          <a:ext cx="889000" cy="1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31995</xdr:rowOff>
    </xdr:from>
    <xdr:to>
      <xdr:col>15</xdr:col>
      <xdr:colOff>82550</xdr:colOff>
      <xdr:row>82</xdr:row>
      <xdr:rowOff>124101</xdr:rowOff>
    </xdr:to>
    <xdr:cxnSp macro="">
      <xdr:nvCxnSpPr>
        <xdr:cNvPr id="206" name="直線コネクタ 205"/>
        <xdr:cNvCxnSpPr/>
      </xdr:nvCxnSpPr>
      <xdr:spPr>
        <a:xfrm flipV="1">
          <a:off x="2336800" y="14090895"/>
          <a:ext cx="889000" cy="9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20645</xdr:rowOff>
    </xdr:from>
    <xdr:to>
      <xdr:col>11</xdr:col>
      <xdr:colOff>31750</xdr:colOff>
      <xdr:row>82</xdr:row>
      <xdr:rowOff>124101</xdr:rowOff>
    </xdr:to>
    <xdr:cxnSp macro="">
      <xdr:nvCxnSpPr>
        <xdr:cNvPr id="209" name="直線コネクタ 208"/>
        <xdr:cNvCxnSpPr/>
      </xdr:nvCxnSpPr>
      <xdr:spPr>
        <a:xfrm>
          <a:off x="1447800" y="13908095"/>
          <a:ext cx="889000" cy="27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98507</xdr:rowOff>
    </xdr:from>
    <xdr:to>
      <xdr:col>23</xdr:col>
      <xdr:colOff>184150</xdr:colOff>
      <xdr:row>82</xdr:row>
      <xdr:rowOff>28657</xdr:rowOff>
    </xdr:to>
    <xdr:sp macro="" textlink="">
      <xdr:nvSpPr>
        <xdr:cNvPr id="219" name="楕円 218"/>
        <xdr:cNvSpPr/>
      </xdr:nvSpPr>
      <xdr:spPr>
        <a:xfrm>
          <a:off x="4902200" y="139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70584</xdr:rowOff>
    </xdr:from>
    <xdr:ext cx="762000" cy="259045"/>
    <xdr:sp macro="" textlink="">
      <xdr:nvSpPr>
        <xdr:cNvPr id="220" name="人件費・物件費等の状況該当値テキスト"/>
        <xdr:cNvSpPr txBox="1"/>
      </xdr:nvSpPr>
      <xdr:spPr>
        <a:xfrm>
          <a:off x="5041900" y="139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6152</xdr:rowOff>
    </xdr:from>
    <xdr:to>
      <xdr:col>19</xdr:col>
      <xdr:colOff>184150</xdr:colOff>
      <xdr:row>81</xdr:row>
      <xdr:rowOff>107752</xdr:rowOff>
    </xdr:to>
    <xdr:sp macro="" textlink="">
      <xdr:nvSpPr>
        <xdr:cNvPr id="221" name="楕円 220"/>
        <xdr:cNvSpPr/>
      </xdr:nvSpPr>
      <xdr:spPr>
        <a:xfrm>
          <a:off x="4064000" y="138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92529</xdr:rowOff>
    </xdr:from>
    <xdr:ext cx="736600" cy="259045"/>
    <xdr:sp macro="" textlink="">
      <xdr:nvSpPr>
        <xdr:cNvPr id="222" name="テキスト ボックス 221"/>
        <xdr:cNvSpPr txBox="1"/>
      </xdr:nvSpPr>
      <xdr:spPr>
        <a:xfrm>
          <a:off x="3733800" y="13979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152645</xdr:rowOff>
    </xdr:from>
    <xdr:to>
      <xdr:col>15</xdr:col>
      <xdr:colOff>133350</xdr:colOff>
      <xdr:row>82</xdr:row>
      <xdr:rowOff>82795</xdr:rowOff>
    </xdr:to>
    <xdr:sp macro="" textlink="">
      <xdr:nvSpPr>
        <xdr:cNvPr id="223" name="楕円 222"/>
        <xdr:cNvSpPr/>
      </xdr:nvSpPr>
      <xdr:spPr>
        <a:xfrm>
          <a:off x="3175000" y="140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67572</xdr:rowOff>
    </xdr:from>
    <xdr:ext cx="762000" cy="259045"/>
    <xdr:sp macro="" textlink="">
      <xdr:nvSpPr>
        <xdr:cNvPr id="224" name="テキスト ボックス 223"/>
        <xdr:cNvSpPr txBox="1"/>
      </xdr:nvSpPr>
      <xdr:spPr>
        <a:xfrm>
          <a:off x="2844800" y="1412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73301</xdr:rowOff>
    </xdr:from>
    <xdr:to>
      <xdr:col>11</xdr:col>
      <xdr:colOff>82550</xdr:colOff>
      <xdr:row>83</xdr:row>
      <xdr:rowOff>3451</xdr:rowOff>
    </xdr:to>
    <xdr:sp macro="" textlink="">
      <xdr:nvSpPr>
        <xdr:cNvPr id="225" name="楕円 224"/>
        <xdr:cNvSpPr/>
      </xdr:nvSpPr>
      <xdr:spPr>
        <a:xfrm>
          <a:off x="2286000" y="141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159678</xdr:rowOff>
    </xdr:from>
    <xdr:ext cx="762000" cy="259045"/>
    <xdr:sp macro="" textlink="">
      <xdr:nvSpPr>
        <xdr:cNvPr id="226" name="テキスト ボックス 225"/>
        <xdr:cNvSpPr txBox="1"/>
      </xdr:nvSpPr>
      <xdr:spPr>
        <a:xfrm>
          <a:off x="1955800" y="142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141295</xdr:rowOff>
    </xdr:from>
    <xdr:to>
      <xdr:col>7</xdr:col>
      <xdr:colOff>31750</xdr:colOff>
      <xdr:row>81</xdr:row>
      <xdr:rowOff>71445</xdr:rowOff>
    </xdr:to>
    <xdr:sp macro="" textlink="">
      <xdr:nvSpPr>
        <xdr:cNvPr id="227" name="楕円 226"/>
        <xdr:cNvSpPr/>
      </xdr:nvSpPr>
      <xdr:spPr>
        <a:xfrm>
          <a:off x="1397000" y="138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56222</xdr:rowOff>
    </xdr:from>
    <xdr:ext cx="762000" cy="259045"/>
    <xdr:sp macro="" textlink="">
      <xdr:nvSpPr>
        <xdr:cNvPr id="228" name="テキスト ボックス 227"/>
        <xdr:cNvSpPr txBox="1"/>
      </xdr:nvSpPr>
      <xdr:spPr>
        <a:xfrm>
          <a:off x="1066800" y="13943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回り、前年度より水準が</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も指数</a:t>
          </a:r>
          <a:r>
            <a:rPr kumimoji="1" lang="ja-JP" altLang="ja-JP" sz="1100">
              <a:solidFill>
                <a:schemeClr val="dk1"/>
              </a:solidFill>
              <a:effectLst/>
              <a:latin typeface="+mn-lt"/>
              <a:ea typeface="+mn-ea"/>
              <a:cs typeface="+mn-cs"/>
            </a:rPr>
            <a:t>が全国町村平均以下で収まるよう給与の適正化に努める。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129223</xdr:rowOff>
    </xdr:to>
    <xdr:cxnSp macro="">
      <xdr:nvCxnSpPr>
        <xdr:cNvPr id="258" name="直線コネクタ 257"/>
        <xdr:cNvCxnSpPr/>
      </xdr:nvCxnSpPr>
      <xdr:spPr>
        <a:xfrm flipV="1">
          <a:off x="16179800" y="14906625"/>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129223</xdr:rowOff>
    </xdr:to>
    <xdr:cxnSp macro="">
      <xdr:nvCxnSpPr>
        <xdr:cNvPr id="261" name="直線コネクタ 260"/>
        <xdr:cNvCxnSpPr/>
      </xdr:nvCxnSpPr>
      <xdr:spPr>
        <a:xfrm>
          <a:off x="15290800" y="1502727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32702</xdr:rowOff>
    </xdr:from>
    <xdr:to>
      <xdr:col>72</xdr:col>
      <xdr:colOff>203200</xdr:colOff>
      <xdr:row>87</xdr:row>
      <xdr:rowOff>111125</xdr:rowOff>
    </xdr:to>
    <xdr:cxnSp macro="">
      <xdr:nvCxnSpPr>
        <xdr:cNvPr id="264" name="直線コネクタ 263"/>
        <xdr:cNvCxnSpPr/>
      </xdr:nvCxnSpPr>
      <xdr:spPr>
        <a:xfrm>
          <a:off x="14401800" y="1494885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87</xdr:row>
      <xdr:rowOff>32702</xdr:rowOff>
    </xdr:to>
    <xdr:cxnSp macro="">
      <xdr:nvCxnSpPr>
        <xdr:cNvPr id="267" name="直線コネクタ 266"/>
        <xdr:cNvCxnSpPr/>
      </xdr:nvCxnSpPr>
      <xdr:spPr>
        <a:xfrm>
          <a:off x="13512800" y="1490059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7" name="楕円 276"/>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127652</xdr:rowOff>
    </xdr:from>
    <xdr:ext cx="762000" cy="259045"/>
    <xdr:sp macro="" textlink="">
      <xdr:nvSpPr>
        <xdr:cNvPr id="278" name="給与水準   （国との比較）該当値テキスト"/>
        <xdr:cNvSpPr txBox="1"/>
      </xdr:nvSpPr>
      <xdr:spPr>
        <a:xfrm>
          <a:off x="171069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9" name="楕円 278"/>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80" name="テキスト ボックス 279"/>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1" name="楕円 280"/>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2" name="テキスト ボックス 281"/>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153352</xdr:rowOff>
    </xdr:from>
    <xdr:to>
      <xdr:col>68</xdr:col>
      <xdr:colOff>203200</xdr:colOff>
      <xdr:row>87</xdr:row>
      <xdr:rowOff>83502</xdr:rowOff>
    </xdr:to>
    <xdr:sp macro="" textlink="">
      <xdr:nvSpPr>
        <xdr:cNvPr id="283" name="楕円 282"/>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68279</xdr:rowOff>
    </xdr:from>
    <xdr:ext cx="762000" cy="259045"/>
    <xdr:sp macro="" textlink="">
      <xdr:nvSpPr>
        <xdr:cNvPr id="284" name="テキスト ボックス 283"/>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85" name="楕円 284"/>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86" name="テキスト ボックス 285"/>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歳児保育実施による保育士の確保、小学校の複式学級解消に要する村単独教員の採用、まち･ひと･しごと創生総合戦力に基づく地方創生推進事業の実施による職員の確保などの理由で類似団体平均を上回っており、</a:t>
          </a:r>
          <a:r>
            <a:rPr kumimoji="1" lang="ja-JP" altLang="en-US" sz="1100">
              <a:solidFill>
                <a:schemeClr val="dk1"/>
              </a:solidFill>
              <a:effectLst/>
              <a:latin typeface="+mn-lt"/>
              <a:ea typeface="+mn-ea"/>
              <a:cs typeface="+mn-cs"/>
            </a:rPr>
            <a:t>改善するのは時間を要するが、事業の見直しや能力に見あった適正な人事を行うことにより、人口規模に見あった職員数の管理を行う。</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134455</xdr:rowOff>
    </xdr:from>
    <xdr:to>
      <xdr:col>81</xdr:col>
      <xdr:colOff>44450</xdr:colOff>
      <xdr:row>63</xdr:row>
      <xdr:rowOff>15125</xdr:rowOff>
    </xdr:to>
    <xdr:cxnSp macro="">
      <xdr:nvCxnSpPr>
        <xdr:cNvPr id="318" name="直線コネクタ 317"/>
        <xdr:cNvCxnSpPr/>
      </xdr:nvCxnSpPr>
      <xdr:spPr>
        <a:xfrm>
          <a:off x="16179800" y="10764355"/>
          <a:ext cx="8382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101879</xdr:rowOff>
    </xdr:from>
    <xdr:to>
      <xdr:col>77</xdr:col>
      <xdr:colOff>44450</xdr:colOff>
      <xdr:row>62</xdr:row>
      <xdr:rowOff>134455</xdr:rowOff>
    </xdr:to>
    <xdr:cxnSp macro="">
      <xdr:nvCxnSpPr>
        <xdr:cNvPr id="321" name="直線コネクタ 320"/>
        <xdr:cNvCxnSpPr/>
      </xdr:nvCxnSpPr>
      <xdr:spPr>
        <a:xfrm>
          <a:off x="15290800" y="10731779"/>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79921</xdr:rowOff>
    </xdr:from>
    <xdr:to>
      <xdr:col>72</xdr:col>
      <xdr:colOff>203200</xdr:colOff>
      <xdr:row>62</xdr:row>
      <xdr:rowOff>101879</xdr:rowOff>
    </xdr:to>
    <xdr:cxnSp macro="">
      <xdr:nvCxnSpPr>
        <xdr:cNvPr id="324" name="直線コネクタ 323"/>
        <xdr:cNvCxnSpPr/>
      </xdr:nvCxnSpPr>
      <xdr:spPr>
        <a:xfrm>
          <a:off x="14401800" y="10709821"/>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34798</xdr:rowOff>
    </xdr:from>
    <xdr:to>
      <xdr:col>68</xdr:col>
      <xdr:colOff>152400</xdr:colOff>
      <xdr:row>62</xdr:row>
      <xdr:rowOff>79921</xdr:rowOff>
    </xdr:to>
    <xdr:cxnSp macro="">
      <xdr:nvCxnSpPr>
        <xdr:cNvPr id="327" name="直線コネクタ 326"/>
        <xdr:cNvCxnSpPr/>
      </xdr:nvCxnSpPr>
      <xdr:spPr>
        <a:xfrm>
          <a:off x="13512800" y="10664698"/>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135775</xdr:rowOff>
    </xdr:from>
    <xdr:to>
      <xdr:col>81</xdr:col>
      <xdr:colOff>95250</xdr:colOff>
      <xdr:row>63</xdr:row>
      <xdr:rowOff>65925</xdr:rowOff>
    </xdr:to>
    <xdr:sp macro="" textlink="">
      <xdr:nvSpPr>
        <xdr:cNvPr id="337" name="楕円 336"/>
        <xdr:cNvSpPr/>
      </xdr:nvSpPr>
      <xdr:spPr>
        <a:xfrm>
          <a:off x="16967200" y="107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107852</xdr:rowOff>
    </xdr:from>
    <xdr:ext cx="762000" cy="259045"/>
    <xdr:sp macro="" textlink="">
      <xdr:nvSpPr>
        <xdr:cNvPr id="338" name="定員管理の状況該当値テキスト"/>
        <xdr:cNvSpPr txBox="1"/>
      </xdr:nvSpPr>
      <xdr:spPr>
        <a:xfrm>
          <a:off x="17106900" y="1073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83655</xdr:rowOff>
    </xdr:from>
    <xdr:to>
      <xdr:col>77</xdr:col>
      <xdr:colOff>95250</xdr:colOff>
      <xdr:row>63</xdr:row>
      <xdr:rowOff>13805</xdr:rowOff>
    </xdr:to>
    <xdr:sp macro="" textlink="">
      <xdr:nvSpPr>
        <xdr:cNvPr id="339" name="楕円 338"/>
        <xdr:cNvSpPr/>
      </xdr:nvSpPr>
      <xdr:spPr>
        <a:xfrm>
          <a:off x="16129000" y="107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170032</xdr:rowOff>
    </xdr:from>
    <xdr:ext cx="736600" cy="259045"/>
    <xdr:sp macro="" textlink="">
      <xdr:nvSpPr>
        <xdr:cNvPr id="340" name="テキスト ボックス 339"/>
        <xdr:cNvSpPr txBox="1"/>
      </xdr:nvSpPr>
      <xdr:spPr>
        <a:xfrm>
          <a:off x="15798800" y="10799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51079</xdr:rowOff>
    </xdr:from>
    <xdr:to>
      <xdr:col>73</xdr:col>
      <xdr:colOff>44450</xdr:colOff>
      <xdr:row>62</xdr:row>
      <xdr:rowOff>152679</xdr:rowOff>
    </xdr:to>
    <xdr:sp macro="" textlink="">
      <xdr:nvSpPr>
        <xdr:cNvPr id="341" name="楕円 340"/>
        <xdr:cNvSpPr/>
      </xdr:nvSpPr>
      <xdr:spPr>
        <a:xfrm>
          <a:off x="15240000" y="106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137456</xdr:rowOff>
    </xdr:from>
    <xdr:ext cx="762000" cy="259045"/>
    <xdr:sp macro="" textlink="">
      <xdr:nvSpPr>
        <xdr:cNvPr id="342" name="テキスト ボックス 341"/>
        <xdr:cNvSpPr txBox="1"/>
      </xdr:nvSpPr>
      <xdr:spPr>
        <a:xfrm>
          <a:off x="14909800" y="1076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29121</xdr:rowOff>
    </xdr:from>
    <xdr:to>
      <xdr:col>68</xdr:col>
      <xdr:colOff>203200</xdr:colOff>
      <xdr:row>62</xdr:row>
      <xdr:rowOff>130721</xdr:rowOff>
    </xdr:to>
    <xdr:sp macro="" textlink="">
      <xdr:nvSpPr>
        <xdr:cNvPr id="343" name="楕円 342"/>
        <xdr:cNvSpPr/>
      </xdr:nvSpPr>
      <xdr:spPr>
        <a:xfrm>
          <a:off x="14351000" y="106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115498</xdr:rowOff>
    </xdr:from>
    <xdr:ext cx="762000" cy="259045"/>
    <xdr:sp macro="" textlink="">
      <xdr:nvSpPr>
        <xdr:cNvPr id="344" name="テキスト ボックス 343"/>
        <xdr:cNvSpPr txBox="1"/>
      </xdr:nvSpPr>
      <xdr:spPr>
        <a:xfrm>
          <a:off x="14020800" y="10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155448</xdr:rowOff>
    </xdr:from>
    <xdr:to>
      <xdr:col>64</xdr:col>
      <xdr:colOff>152400</xdr:colOff>
      <xdr:row>62</xdr:row>
      <xdr:rowOff>85598</xdr:rowOff>
    </xdr:to>
    <xdr:sp macro="" textlink="">
      <xdr:nvSpPr>
        <xdr:cNvPr id="345" name="楕円 344"/>
        <xdr:cNvSpPr/>
      </xdr:nvSpPr>
      <xdr:spPr>
        <a:xfrm>
          <a:off x="13462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70375</xdr:rowOff>
    </xdr:from>
    <xdr:ext cx="762000" cy="259045"/>
    <xdr:sp macro="" textlink="">
      <xdr:nvSpPr>
        <xdr:cNvPr id="346" name="テキスト ボックス 345"/>
        <xdr:cNvSpPr txBox="1"/>
      </xdr:nvSpPr>
      <xdr:spPr>
        <a:xfrm>
          <a:off x="13131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実質公債費比率については、小中学校統合事業</a:t>
          </a:r>
          <a:r>
            <a:rPr kumimoji="1" lang="ja-JP" altLang="en-US" sz="1100">
              <a:solidFill>
                <a:schemeClr val="dk1"/>
              </a:solidFill>
              <a:effectLst/>
              <a:latin typeface="+mn-lt"/>
              <a:ea typeface="+mn-ea"/>
              <a:cs typeface="+mn-cs"/>
            </a:rPr>
            <a:t>や観光施設長寿命化事業</a:t>
          </a:r>
          <a:r>
            <a:rPr kumimoji="1" lang="ja-JP" altLang="ja-JP" sz="1100">
              <a:solidFill>
                <a:schemeClr val="dk1"/>
              </a:solidFill>
              <a:effectLst/>
              <a:latin typeface="+mn-lt"/>
              <a:ea typeface="+mn-ea"/>
              <a:cs typeface="+mn-cs"/>
            </a:rPr>
            <a:t>等の大規模改修事業を行った事による公債比比率の上昇は否めない。今後は、投資的経費については有利な事業展開と抑制を図ることで公債費残高の減少に努める。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33444</xdr:rowOff>
    </xdr:to>
    <xdr:cxnSp macro="">
      <xdr:nvCxnSpPr>
        <xdr:cNvPr id="379" name="直線コネクタ 378"/>
        <xdr:cNvCxnSpPr/>
      </xdr:nvCxnSpPr>
      <xdr:spPr>
        <a:xfrm>
          <a:off x="16179800" y="716999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41</xdr:row>
      <xdr:rowOff>140546</xdr:rowOff>
    </xdr:to>
    <xdr:cxnSp macro="">
      <xdr:nvCxnSpPr>
        <xdr:cNvPr id="382" name="直線コネクタ 381"/>
        <xdr:cNvCxnSpPr/>
      </xdr:nvCxnSpPr>
      <xdr:spPr>
        <a:xfrm>
          <a:off x="15290800" y="6928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40</xdr:row>
      <xdr:rowOff>70696</xdr:rowOff>
    </xdr:to>
    <xdr:cxnSp macro="">
      <xdr:nvCxnSpPr>
        <xdr:cNvPr id="385" name="直線コネクタ 384"/>
        <xdr:cNvCxnSpPr/>
      </xdr:nvCxnSpPr>
      <xdr:spPr>
        <a:xfrm>
          <a:off x="14401800" y="661500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39</xdr:row>
      <xdr:rowOff>105410</xdr:rowOff>
    </xdr:to>
    <xdr:cxnSp macro="">
      <xdr:nvCxnSpPr>
        <xdr:cNvPr id="388" name="直線コネクタ 387"/>
        <xdr:cNvCxnSpPr/>
      </xdr:nvCxnSpPr>
      <xdr:spPr>
        <a:xfrm flipV="1">
          <a:off x="13512800" y="661500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98" name="楕円 397"/>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399"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0" name="楕円 399"/>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1" name="テキスト ボックス 400"/>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2" name="楕円 401"/>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3" name="テキスト ボックス 402"/>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04" name="楕円 403"/>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05" name="テキスト ボックス 404"/>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6" name="楕円 405"/>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7" name="テキスト ボックス 406"/>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については、公債費の償還ピークが過ぎたこと、財政調整基金を極力取崩さずに財政運営ができているなど健全化が図られている。しかし、今後は小中学校統合事業や村道改良事業に係る借入金の償還が始まることから、事業実施の適正化を図り、公債費の任意繰上償還に努めながら、引き続き財政の健全化を図る。</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1,374
47.76
2,589,573
2,480,130
96,796
1,233,019
2,665,458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保育園の運営を直営で行っていることや</a:t>
          </a:r>
          <a:r>
            <a:rPr kumimoji="1" lang="ja-JP" altLang="en-US" sz="1100">
              <a:solidFill>
                <a:schemeClr val="dk1"/>
              </a:solidFill>
              <a:effectLst/>
              <a:latin typeface="+mn-lt"/>
              <a:ea typeface="+mn-ea"/>
              <a:cs typeface="+mn-cs"/>
            </a:rPr>
            <a:t>会計年度任用職員制度の導入</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人件費の増額となった反面、副村長不在による人件費の減に伴い、前年度ほぼ横ばいとなったが、</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た。子育て支援施策として安価な保育料で運営している保育園を指定管理制度で行うことは困難だが、他の業務に関しては業務内容を精査し、人口規模に応じた職員採用に努めながら、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17272</xdr:rowOff>
    </xdr:to>
    <xdr:cxnSp macro="">
      <xdr:nvCxnSpPr>
        <xdr:cNvPr id="64" name="直線コネクタ 63"/>
        <xdr:cNvCxnSpPr/>
      </xdr:nvCxnSpPr>
      <xdr:spPr>
        <a:xfrm>
          <a:off x="3987800" y="65278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58420</xdr:rowOff>
    </xdr:to>
    <xdr:cxnSp macro="">
      <xdr:nvCxnSpPr>
        <xdr:cNvPr id="67" name="直線コネクタ 66"/>
        <xdr:cNvCxnSpPr/>
      </xdr:nvCxnSpPr>
      <xdr:spPr>
        <a:xfrm flipV="1">
          <a:off x="3098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38</xdr:row>
      <xdr:rowOff>58420</xdr:rowOff>
    </xdr:to>
    <xdr:cxnSp macro="">
      <xdr:nvCxnSpPr>
        <xdr:cNvPr id="70" name="直線コネクタ 69"/>
        <xdr:cNvCxnSpPr/>
      </xdr:nvCxnSpPr>
      <xdr:spPr>
        <a:xfrm>
          <a:off x="2209800" y="64729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129286</xdr:rowOff>
    </xdr:to>
    <xdr:cxnSp macro="">
      <xdr:nvCxnSpPr>
        <xdr:cNvPr id="73" name="直線コネクタ 72"/>
        <xdr:cNvCxnSpPr/>
      </xdr:nvCxnSpPr>
      <xdr:spPr>
        <a:xfrm>
          <a:off x="1320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類似団体平均からは下回っているが、</a:t>
          </a:r>
          <a:r>
            <a:rPr kumimoji="1" lang="ja-JP" altLang="en-US" sz="1100">
              <a:solidFill>
                <a:schemeClr val="dk1"/>
              </a:solidFill>
              <a:effectLst/>
              <a:latin typeface="+mn-lt"/>
              <a:ea typeface="+mn-ea"/>
              <a:cs typeface="+mn-cs"/>
            </a:rPr>
            <a:t>主に小中学校が開校し事務所で使用するコンピューターシステムの稼働したこと、農産加工施設（</a:t>
          </a:r>
          <a:r>
            <a:rPr kumimoji="1" lang="en-US" altLang="ja-JP" sz="1100">
              <a:solidFill>
                <a:schemeClr val="dk1"/>
              </a:solidFill>
              <a:effectLst/>
              <a:latin typeface="+mn-lt"/>
              <a:ea typeface="+mn-ea"/>
              <a:cs typeface="+mn-cs"/>
            </a:rPr>
            <a:t>katte</a:t>
          </a:r>
          <a:r>
            <a:rPr kumimoji="1" lang="ja-JP" altLang="en-US" sz="1100">
              <a:solidFill>
                <a:schemeClr val="dk1"/>
              </a:solidFill>
              <a:effectLst/>
              <a:latin typeface="+mn-lt"/>
              <a:ea typeface="+mn-ea"/>
              <a:cs typeface="+mn-cs"/>
            </a:rPr>
            <a:t>）の管理が始まったことにより、前年度より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ポイント悪化</a:t>
          </a:r>
          <a:r>
            <a:rPr kumimoji="1" lang="ja-JP" altLang="ja-JP" sz="1100">
              <a:solidFill>
                <a:schemeClr val="dk1"/>
              </a:solidFill>
              <a:effectLst/>
              <a:latin typeface="+mn-lt"/>
              <a:ea typeface="+mn-ea"/>
              <a:cs typeface="+mn-cs"/>
            </a:rPr>
            <a:t>した。今後も引き続き光熱水費の節約、備品購入費の抑制、消耗品の一元管理の継続及び公用車の削減など経常的経費の抑制に努める。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15</xdr:row>
      <xdr:rowOff>106426</xdr:rowOff>
    </xdr:to>
    <xdr:cxnSp macro="">
      <xdr:nvCxnSpPr>
        <xdr:cNvPr id="122" name="直線コネクタ 121"/>
        <xdr:cNvCxnSpPr/>
      </xdr:nvCxnSpPr>
      <xdr:spPr>
        <a:xfrm>
          <a:off x="15671800" y="2669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15</xdr:row>
      <xdr:rowOff>133858</xdr:rowOff>
    </xdr:to>
    <xdr:cxnSp macro="">
      <xdr:nvCxnSpPr>
        <xdr:cNvPr id="125" name="直線コネクタ 124"/>
        <xdr:cNvCxnSpPr/>
      </xdr:nvCxnSpPr>
      <xdr:spPr>
        <a:xfrm flipV="1">
          <a:off x="14782800" y="2669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124714</xdr:rowOff>
    </xdr:from>
    <xdr:to>
      <xdr:col>73</xdr:col>
      <xdr:colOff>180975</xdr:colOff>
      <xdr:row>15</xdr:row>
      <xdr:rowOff>133858</xdr:rowOff>
    </xdr:to>
    <xdr:cxnSp macro="">
      <xdr:nvCxnSpPr>
        <xdr:cNvPr id="128" name="直線コネクタ 127"/>
        <xdr:cNvCxnSpPr/>
      </xdr:nvCxnSpPr>
      <xdr:spPr>
        <a:xfrm>
          <a:off x="13893800" y="2696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51562</xdr:rowOff>
    </xdr:from>
    <xdr:to>
      <xdr:col>69</xdr:col>
      <xdr:colOff>92075</xdr:colOff>
      <xdr:row>15</xdr:row>
      <xdr:rowOff>124714</xdr:rowOff>
    </xdr:to>
    <xdr:cxnSp macro="">
      <xdr:nvCxnSpPr>
        <xdr:cNvPr id="131" name="直線コネクタ 130"/>
        <xdr:cNvCxnSpPr/>
      </xdr:nvCxnSpPr>
      <xdr:spPr>
        <a:xfrm>
          <a:off x="13004800" y="26233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55626</xdr:rowOff>
    </xdr:from>
    <xdr:to>
      <xdr:col>82</xdr:col>
      <xdr:colOff>158750</xdr:colOff>
      <xdr:row>15</xdr:row>
      <xdr:rowOff>157226</xdr:rowOff>
    </xdr:to>
    <xdr:sp macro="" textlink="">
      <xdr:nvSpPr>
        <xdr:cNvPr id="141" name="楕円 140"/>
        <xdr:cNvSpPr/>
      </xdr:nvSpPr>
      <xdr:spPr>
        <a:xfrm>
          <a:off x="164592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72153</xdr:rowOff>
    </xdr:from>
    <xdr:ext cx="762000" cy="259045"/>
    <xdr:sp macro="" textlink="">
      <xdr:nvSpPr>
        <xdr:cNvPr id="142" name="物件費該当値テキスト"/>
        <xdr:cNvSpPr txBox="1"/>
      </xdr:nvSpPr>
      <xdr:spPr>
        <a:xfrm>
          <a:off x="16598900" y="24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46482</xdr:rowOff>
    </xdr:from>
    <xdr:to>
      <xdr:col>78</xdr:col>
      <xdr:colOff>120650</xdr:colOff>
      <xdr:row>15</xdr:row>
      <xdr:rowOff>148082</xdr:rowOff>
    </xdr:to>
    <xdr:sp macro="" textlink="">
      <xdr:nvSpPr>
        <xdr:cNvPr id="143" name="楕円 142"/>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158259</xdr:rowOff>
    </xdr:from>
    <xdr:ext cx="736600" cy="259045"/>
    <xdr:sp macro="" textlink="">
      <xdr:nvSpPr>
        <xdr:cNvPr id="144" name="テキスト ボックス 143"/>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83058</xdr:rowOff>
    </xdr:from>
    <xdr:to>
      <xdr:col>74</xdr:col>
      <xdr:colOff>31750</xdr:colOff>
      <xdr:row>16</xdr:row>
      <xdr:rowOff>13208</xdr:rowOff>
    </xdr:to>
    <xdr:sp macro="" textlink="">
      <xdr:nvSpPr>
        <xdr:cNvPr id="145" name="楕円 144"/>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23385</xdr:rowOff>
    </xdr:from>
    <xdr:ext cx="762000" cy="259045"/>
    <xdr:sp macro="" textlink="">
      <xdr:nvSpPr>
        <xdr:cNvPr id="146" name="テキスト ボックス 145"/>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73914</xdr:rowOff>
    </xdr:from>
    <xdr:to>
      <xdr:col>69</xdr:col>
      <xdr:colOff>142875</xdr:colOff>
      <xdr:row>16</xdr:row>
      <xdr:rowOff>4064</xdr:rowOff>
    </xdr:to>
    <xdr:sp macro="" textlink="">
      <xdr:nvSpPr>
        <xdr:cNvPr id="147" name="楕円 146"/>
        <xdr:cNvSpPr/>
      </xdr:nvSpPr>
      <xdr:spPr>
        <a:xfrm>
          <a:off x="13843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14241</xdr:rowOff>
    </xdr:from>
    <xdr:ext cx="762000" cy="259045"/>
    <xdr:sp macro="" textlink="">
      <xdr:nvSpPr>
        <xdr:cNvPr id="148" name="テキスト ボックス 147"/>
        <xdr:cNvSpPr txBox="1"/>
      </xdr:nvSpPr>
      <xdr:spPr>
        <a:xfrm>
          <a:off x="13512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xdr:rowOff>
    </xdr:from>
    <xdr:to>
      <xdr:col>65</xdr:col>
      <xdr:colOff>53975</xdr:colOff>
      <xdr:row>15</xdr:row>
      <xdr:rowOff>102362</xdr:rowOff>
    </xdr:to>
    <xdr:sp macro="" textlink="">
      <xdr:nvSpPr>
        <xdr:cNvPr id="149" name="楕円 148"/>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112539</xdr:rowOff>
    </xdr:from>
    <xdr:ext cx="762000" cy="259045"/>
    <xdr:sp macro="" textlink="">
      <xdr:nvSpPr>
        <xdr:cNvPr id="150" name="テキスト ボックス 149"/>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心身障害者医療費扶助の減額により</a:t>
          </a:r>
          <a:r>
            <a:rPr kumimoji="1" lang="ja-JP" altLang="ja-JP" sz="1100">
              <a:solidFill>
                <a:schemeClr val="dk1"/>
              </a:solidFill>
              <a:effectLst/>
              <a:latin typeface="+mn-lt"/>
              <a:ea typeface="+mn-ea"/>
              <a:cs typeface="+mn-cs"/>
            </a:rPr>
            <a:t>扶助費の割合は</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した。今後はより一層の保健事業の推進や</a:t>
          </a:r>
          <a:r>
            <a:rPr kumimoji="1" lang="ja-JP" altLang="en-US" sz="1100">
              <a:solidFill>
                <a:schemeClr val="dk1"/>
              </a:solidFill>
              <a:effectLst/>
              <a:latin typeface="+mn-lt"/>
              <a:ea typeface="+mn-ea"/>
              <a:cs typeface="+mn-cs"/>
            </a:rPr>
            <a:t>保健医療費</a:t>
          </a:r>
          <a:r>
            <a:rPr kumimoji="1" lang="ja-JP" altLang="ja-JP" sz="1100">
              <a:solidFill>
                <a:schemeClr val="dk1"/>
              </a:solidFill>
              <a:effectLst/>
              <a:latin typeface="+mn-lt"/>
              <a:ea typeface="+mn-ea"/>
              <a:cs typeface="+mn-cs"/>
            </a:rPr>
            <a:t>の適正化に努めながら、支出の抑制を図る。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107950</xdr:rowOff>
    </xdr:to>
    <xdr:cxnSp macro="">
      <xdr:nvCxnSpPr>
        <xdr:cNvPr id="182" name="直線コネクタ 181"/>
        <xdr:cNvCxnSpPr/>
      </xdr:nvCxnSpPr>
      <xdr:spPr>
        <a:xfrm flipV="1">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107950</xdr:rowOff>
    </xdr:to>
    <xdr:cxnSp macro="">
      <xdr:nvCxnSpPr>
        <xdr:cNvPr id="185" name="直線コネクタ 184"/>
        <xdr:cNvCxnSpPr/>
      </xdr:nvCxnSpPr>
      <xdr:spPr>
        <a:xfrm>
          <a:off x="3098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31750</xdr:rowOff>
    </xdr:to>
    <xdr:cxnSp macro="">
      <xdr:nvCxnSpPr>
        <xdr:cNvPr id="188" name="直線コネクタ 187"/>
        <xdr:cNvCxnSpPr/>
      </xdr:nvCxnSpPr>
      <xdr:spPr>
        <a:xfrm>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107950</xdr:rowOff>
    </xdr:to>
    <xdr:cxnSp macro="">
      <xdr:nvCxnSpPr>
        <xdr:cNvPr id="191" name="直線コネクタ 190"/>
        <xdr:cNvCxnSpPr/>
      </xdr:nvCxnSpPr>
      <xdr:spPr>
        <a:xfrm>
          <a:off x="1320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1" name="楕円 200"/>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2"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3" name="楕円 202"/>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04" name="テキスト ボックス 203"/>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5" name="楕円 204"/>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6" name="テキスト ボックス 205"/>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8" name="テキスト ボックス 20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09" name="楕円 20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0" name="テキスト ボックス 209"/>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特別会計への繰出金が主な内容だが、簡易水道事業財政調整基金等の増額により</a:t>
          </a:r>
          <a:r>
            <a:rPr kumimoji="1" lang="en-US" altLang="ja-JP" sz="1100">
              <a:solidFill>
                <a:schemeClr val="dk1"/>
              </a:solidFill>
              <a:effectLst/>
              <a:latin typeface="+mn-lt"/>
              <a:ea typeface="+mn-ea"/>
              <a:cs typeface="+mn-cs"/>
            </a:rPr>
            <a:t>4,813</a:t>
          </a:r>
          <a:r>
            <a:rPr kumimoji="1" lang="ja-JP" altLang="ja-JP" sz="1100">
              <a:solidFill>
                <a:schemeClr val="dk1"/>
              </a:solidFill>
              <a:effectLst/>
              <a:latin typeface="+mn-lt"/>
              <a:ea typeface="+mn-ea"/>
              <a:cs typeface="+mn-cs"/>
            </a:rPr>
            <a:t>千円の増加となった。今後も国民健康保険事業では、保険税の適正化や保健事業を推進することで健全化を図り、簡易水道事業では経営戦略計画に基づき、経営の健全化を目指す。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55</xdr:row>
      <xdr:rowOff>165100</xdr:rowOff>
    </xdr:to>
    <xdr:cxnSp macro="">
      <xdr:nvCxnSpPr>
        <xdr:cNvPr id="242" name="直線コネクタ 241"/>
        <xdr:cNvCxnSpPr/>
      </xdr:nvCxnSpPr>
      <xdr:spPr>
        <a:xfrm>
          <a:off x="15671800" y="9583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142240</xdr:rowOff>
    </xdr:from>
    <xdr:to>
      <xdr:col>78</xdr:col>
      <xdr:colOff>69850</xdr:colOff>
      <xdr:row>55</xdr:row>
      <xdr:rowOff>153670</xdr:rowOff>
    </xdr:to>
    <xdr:cxnSp macro="">
      <xdr:nvCxnSpPr>
        <xdr:cNvPr id="245" name="直線コネクタ 244"/>
        <xdr:cNvCxnSpPr/>
      </xdr:nvCxnSpPr>
      <xdr:spPr>
        <a:xfrm>
          <a:off x="14782800" y="9571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142240</xdr:rowOff>
    </xdr:to>
    <xdr:cxnSp macro="">
      <xdr:nvCxnSpPr>
        <xdr:cNvPr id="248" name="直線コネクタ 247"/>
        <xdr:cNvCxnSpPr/>
      </xdr:nvCxnSpPr>
      <xdr:spPr>
        <a:xfrm>
          <a:off x="13893800" y="9514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85090</xdr:rowOff>
    </xdr:to>
    <xdr:cxnSp macro="">
      <xdr:nvCxnSpPr>
        <xdr:cNvPr id="251" name="直線コネクタ 250"/>
        <xdr:cNvCxnSpPr/>
      </xdr:nvCxnSpPr>
      <xdr:spPr>
        <a:xfrm>
          <a:off x="13004800" y="9480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61" name="楕円 260"/>
        <xdr:cNvSpPr/>
      </xdr:nvSpPr>
      <xdr:spPr>
        <a:xfrm>
          <a:off x="16459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86377</xdr:rowOff>
    </xdr:from>
    <xdr:ext cx="762000" cy="259045"/>
    <xdr:sp macro="" textlink="">
      <xdr:nvSpPr>
        <xdr:cNvPr id="262" name="その他該当値テキスト"/>
        <xdr:cNvSpPr txBox="1"/>
      </xdr:nvSpPr>
      <xdr:spPr>
        <a:xfrm>
          <a:off x="16598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3" name="楕円 262"/>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64" name="テキスト ボックス 263"/>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91440</xdr:rowOff>
    </xdr:from>
    <xdr:to>
      <xdr:col>74</xdr:col>
      <xdr:colOff>31750</xdr:colOff>
      <xdr:row>56</xdr:row>
      <xdr:rowOff>21590</xdr:rowOff>
    </xdr:to>
    <xdr:sp macro="" textlink="">
      <xdr:nvSpPr>
        <xdr:cNvPr id="265" name="楕円 264"/>
        <xdr:cNvSpPr/>
      </xdr:nvSpPr>
      <xdr:spPr>
        <a:xfrm>
          <a:off x="147320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6367</xdr:rowOff>
    </xdr:from>
    <xdr:ext cx="762000" cy="259045"/>
    <xdr:sp macro="" textlink="">
      <xdr:nvSpPr>
        <xdr:cNvPr id="266" name="テキスト ボックス 265"/>
        <xdr:cNvSpPr txBox="1"/>
      </xdr:nvSpPr>
      <xdr:spPr>
        <a:xfrm>
          <a:off x="14401800" y="960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67" name="楕円 266"/>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68" name="テキスト ボックス 267"/>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69" name="楕円 268"/>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70" name="テキスト ボックス 269"/>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ポイント改善した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主にコロナの影響による各種団体補助金等の不支給によるものである。</a:t>
          </a:r>
          <a:r>
            <a:rPr kumimoji="1" lang="ja-JP" altLang="ja-JP" sz="1100">
              <a:solidFill>
                <a:schemeClr val="dk1"/>
              </a:solidFill>
              <a:effectLst/>
              <a:latin typeface="+mn-lt"/>
              <a:ea typeface="+mn-ea"/>
              <a:cs typeface="+mn-cs"/>
            </a:rPr>
            <a:t>しかしながら、類似団体平均より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た。補助費の多くを占める一部事務組合負担金については、複数町村関係しているため、必要不可欠なものであるが、補助金については必要性の低いものは見直しや廃止を行う方向で検討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51562</xdr:rowOff>
    </xdr:to>
    <xdr:cxnSp macro="">
      <xdr:nvCxnSpPr>
        <xdr:cNvPr id="300" name="直線コネクタ 299"/>
        <xdr:cNvCxnSpPr/>
      </xdr:nvCxnSpPr>
      <xdr:spPr>
        <a:xfrm flipV="1">
          <a:off x="15671800" y="6344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51562</xdr:rowOff>
    </xdr:to>
    <xdr:cxnSp macro="">
      <xdr:nvCxnSpPr>
        <xdr:cNvPr id="303" name="直線コネクタ 302"/>
        <xdr:cNvCxnSpPr/>
      </xdr:nvCxnSpPr>
      <xdr:spPr>
        <a:xfrm>
          <a:off x="14782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46990</xdr:rowOff>
    </xdr:to>
    <xdr:cxnSp macro="">
      <xdr:nvCxnSpPr>
        <xdr:cNvPr id="306" name="直線コネクタ 305"/>
        <xdr:cNvCxnSpPr/>
      </xdr:nvCxnSpPr>
      <xdr:spPr>
        <a:xfrm>
          <a:off x="13893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14986</xdr:rowOff>
    </xdr:to>
    <xdr:cxnSp macro="">
      <xdr:nvCxnSpPr>
        <xdr:cNvPr id="309" name="直線コネクタ 308"/>
        <xdr:cNvCxnSpPr/>
      </xdr:nvCxnSpPr>
      <xdr:spPr>
        <a:xfrm>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9" name="楕円 318"/>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0"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1" name="楕円 320"/>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2" name="テキスト ボックス 321"/>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3" name="楕円 322"/>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5" name="楕円 324"/>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6" name="テキスト ボックス 325"/>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入額の減少等により公債費の割合は年々減少してきていたが、公共施設耐震化工事や村道改良事業に係る借入金の償還が始まり、類似団体平均と同水準となった。今後も普通建設事業の内容を精査し地方債の計画的な借入を行い、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76</xdr:row>
      <xdr:rowOff>168911</xdr:rowOff>
    </xdr:to>
    <xdr:cxnSp macro="">
      <xdr:nvCxnSpPr>
        <xdr:cNvPr id="360" name="直線コネクタ 359"/>
        <xdr:cNvCxnSpPr/>
      </xdr:nvCxnSpPr>
      <xdr:spPr>
        <a:xfrm flipV="1">
          <a:off x="3987800" y="131914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168911</xdr:rowOff>
    </xdr:from>
    <xdr:to>
      <xdr:col>19</xdr:col>
      <xdr:colOff>187325</xdr:colOff>
      <xdr:row>77</xdr:row>
      <xdr:rowOff>77470</xdr:rowOff>
    </xdr:to>
    <xdr:cxnSp macro="">
      <xdr:nvCxnSpPr>
        <xdr:cNvPr id="363" name="直線コネクタ 362"/>
        <xdr:cNvCxnSpPr/>
      </xdr:nvCxnSpPr>
      <xdr:spPr>
        <a:xfrm flipV="1">
          <a:off x="3098800" y="131991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77470</xdr:rowOff>
    </xdr:to>
    <xdr:cxnSp macro="">
      <xdr:nvCxnSpPr>
        <xdr:cNvPr id="366" name="直線コネクタ 365"/>
        <xdr:cNvCxnSpPr/>
      </xdr:nvCxnSpPr>
      <xdr:spPr>
        <a:xfrm>
          <a:off x="2209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77</xdr:row>
      <xdr:rowOff>69850</xdr:rowOff>
    </xdr:to>
    <xdr:cxnSp macro="">
      <xdr:nvCxnSpPr>
        <xdr:cNvPr id="369" name="直線コネクタ 368"/>
        <xdr:cNvCxnSpPr/>
      </xdr:nvCxnSpPr>
      <xdr:spPr>
        <a:xfrm>
          <a:off x="1320800" y="1313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9" name="楕円 378"/>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0"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81" name="楕円 380"/>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82" name="テキスト ボックス 381"/>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3" name="楕円 382"/>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4" name="テキスト ボックス 383"/>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5" name="楕円 384"/>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6" name="テキスト ボックス 385"/>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7" name="楕円 386"/>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88" name="テキスト ボックス 387"/>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やや改善した。今後は給水人口の減少等による簡易水道事業への繰り出し、一部事務組合施設の改修修繕費用がこれからの財政運営に負担がかかると懸念しているが、一般財源での支出については厳しく精査していくなど、財政健全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141696</xdr:rowOff>
    </xdr:to>
    <xdr:cxnSp macro="">
      <xdr:nvCxnSpPr>
        <xdr:cNvPr id="423" name="直線コネクタ 422"/>
        <xdr:cNvCxnSpPr/>
      </xdr:nvCxnSpPr>
      <xdr:spPr>
        <a:xfrm flipV="1">
          <a:off x="15671800" y="129743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141696</xdr:rowOff>
    </xdr:from>
    <xdr:to>
      <xdr:col>78</xdr:col>
      <xdr:colOff>69850</xdr:colOff>
      <xdr:row>76</xdr:row>
      <xdr:rowOff>2902</xdr:rowOff>
    </xdr:to>
    <xdr:cxnSp macro="">
      <xdr:nvCxnSpPr>
        <xdr:cNvPr id="426" name="直線コネクタ 425"/>
        <xdr:cNvCxnSpPr/>
      </xdr:nvCxnSpPr>
      <xdr:spPr>
        <a:xfrm flipV="1">
          <a:off x="14782800" y="1300044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7801</xdr:rowOff>
    </xdr:from>
    <xdr:to>
      <xdr:col>73</xdr:col>
      <xdr:colOff>180975</xdr:colOff>
      <xdr:row>76</xdr:row>
      <xdr:rowOff>2902</xdr:rowOff>
    </xdr:to>
    <xdr:cxnSp macro="">
      <xdr:nvCxnSpPr>
        <xdr:cNvPr id="429" name="直線コネクタ 428"/>
        <xdr:cNvCxnSpPr/>
      </xdr:nvCxnSpPr>
      <xdr:spPr>
        <a:xfrm>
          <a:off x="13893800" y="12866551"/>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75</xdr:row>
      <xdr:rowOff>7801</xdr:rowOff>
    </xdr:to>
    <xdr:cxnSp macro="">
      <xdr:nvCxnSpPr>
        <xdr:cNvPr id="432" name="直線コネクタ 431"/>
        <xdr:cNvCxnSpPr/>
      </xdr:nvCxnSpPr>
      <xdr:spPr>
        <a:xfrm>
          <a:off x="13004800" y="1274572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2" name="楕円 441"/>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3"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90896</xdr:rowOff>
    </xdr:from>
    <xdr:to>
      <xdr:col>78</xdr:col>
      <xdr:colOff>120650</xdr:colOff>
      <xdr:row>76</xdr:row>
      <xdr:rowOff>21047</xdr:rowOff>
    </xdr:to>
    <xdr:sp macro="" textlink="">
      <xdr:nvSpPr>
        <xdr:cNvPr id="444" name="楕円 443"/>
        <xdr:cNvSpPr/>
      </xdr:nvSpPr>
      <xdr:spPr>
        <a:xfrm>
          <a:off x="15621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31223</xdr:rowOff>
    </xdr:from>
    <xdr:ext cx="736600" cy="259045"/>
    <xdr:sp macro="" textlink="">
      <xdr:nvSpPr>
        <xdr:cNvPr id="445" name="テキスト ボックス 444"/>
        <xdr:cNvSpPr txBox="1"/>
      </xdr:nvSpPr>
      <xdr:spPr>
        <a:xfrm>
          <a:off x="15290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123553</xdr:rowOff>
    </xdr:from>
    <xdr:to>
      <xdr:col>74</xdr:col>
      <xdr:colOff>31750</xdr:colOff>
      <xdr:row>76</xdr:row>
      <xdr:rowOff>53702</xdr:rowOff>
    </xdr:to>
    <xdr:sp macro="" textlink="">
      <xdr:nvSpPr>
        <xdr:cNvPr id="446" name="楕円 445"/>
        <xdr:cNvSpPr/>
      </xdr:nvSpPr>
      <xdr:spPr>
        <a:xfrm>
          <a:off x="14732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38479</xdr:rowOff>
    </xdr:from>
    <xdr:ext cx="762000" cy="259045"/>
    <xdr:sp macro="" textlink="">
      <xdr:nvSpPr>
        <xdr:cNvPr id="447" name="テキスト ボックス 446"/>
        <xdr:cNvSpPr txBox="1"/>
      </xdr:nvSpPr>
      <xdr:spPr>
        <a:xfrm>
          <a:off x="14401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128451</xdr:rowOff>
    </xdr:from>
    <xdr:to>
      <xdr:col>69</xdr:col>
      <xdr:colOff>142875</xdr:colOff>
      <xdr:row>75</xdr:row>
      <xdr:rowOff>58601</xdr:rowOff>
    </xdr:to>
    <xdr:sp macro="" textlink="">
      <xdr:nvSpPr>
        <xdr:cNvPr id="448" name="楕円 447"/>
        <xdr:cNvSpPr/>
      </xdr:nvSpPr>
      <xdr:spPr>
        <a:xfrm>
          <a:off x="13843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68778</xdr:rowOff>
    </xdr:from>
    <xdr:ext cx="762000" cy="259045"/>
    <xdr:sp macro="" textlink="">
      <xdr:nvSpPr>
        <xdr:cNvPr id="449" name="テキスト ボックス 448"/>
        <xdr:cNvSpPr txBox="1"/>
      </xdr:nvSpPr>
      <xdr:spPr>
        <a:xfrm>
          <a:off x="13512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0" name="楕円 449"/>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1" name="テキスト ボックス 450"/>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47561</xdr:rowOff>
    </xdr:from>
    <xdr:to>
      <xdr:col>29</xdr:col>
      <xdr:colOff>127000</xdr:colOff>
      <xdr:row>16</xdr:row>
      <xdr:rowOff>92184</xdr:rowOff>
    </xdr:to>
    <xdr:cxnSp macro="">
      <xdr:nvCxnSpPr>
        <xdr:cNvPr id="49" name="直線コネクタ 48"/>
        <xdr:cNvCxnSpPr/>
      </xdr:nvCxnSpPr>
      <xdr:spPr bwMode="auto">
        <a:xfrm flipV="1">
          <a:off x="5003800" y="2838386"/>
          <a:ext cx="647700" cy="4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85319</xdr:rowOff>
    </xdr:from>
    <xdr:to>
      <xdr:col>26</xdr:col>
      <xdr:colOff>50800</xdr:colOff>
      <xdr:row>16</xdr:row>
      <xdr:rowOff>92184</xdr:rowOff>
    </xdr:to>
    <xdr:cxnSp macro="">
      <xdr:nvCxnSpPr>
        <xdr:cNvPr id="52" name="直線コネクタ 51"/>
        <xdr:cNvCxnSpPr/>
      </xdr:nvCxnSpPr>
      <xdr:spPr bwMode="auto">
        <a:xfrm>
          <a:off x="4305300" y="2876144"/>
          <a:ext cx="698500" cy="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85319</xdr:rowOff>
    </xdr:from>
    <xdr:to>
      <xdr:col>22</xdr:col>
      <xdr:colOff>114300</xdr:colOff>
      <xdr:row>16</xdr:row>
      <xdr:rowOff>119561</xdr:rowOff>
    </xdr:to>
    <xdr:cxnSp macro="">
      <xdr:nvCxnSpPr>
        <xdr:cNvPr id="55" name="直線コネクタ 54"/>
        <xdr:cNvCxnSpPr/>
      </xdr:nvCxnSpPr>
      <xdr:spPr bwMode="auto">
        <a:xfrm flipV="1">
          <a:off x="3606800" y="2876144"/>
          <a:ext cx="698500" cy="3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119561</xdr:rowOff>
    </xdr:from>
    <xdr:to>
      <xdr:col>18</xdr:col>
      <xdr:colOff>177800</xdr:colOff>
      <xdr:row>16</xdr:row>
      <xdr:rowOff>139617</xdr:rowOff>
    </xdr:to>
    <xdr:cxnSp macro="">
      <xdr:nvCxnSpPr>
        <xdr:cNvPr id="58" name="直線コネクタ 57"/>
        <xdr:cNvCxnSpPr/>
      </xdr:nvCxnSpPr>
      <xdr:spPr bwMode="auto">
        <a:xfrm flipV="1">
          <a:off x="2908300" y="2910386"/>
          <a:ext cx="698500" cy="2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168211</xdr:rowOff>
    </xdr:from>
    <xdr:to>
      <xdr:col>29</xdr:col>
      <xdr:colOff>177800</xdr:colOff>
      <xdr:row>16</xdr:row>
      <xdr:rowOff>98361</xdr:rowOff>
    </xdr:to>
    <xdr:sp macro="" textlink="">
      <xdr:nvSpPr>
        <xdr:cNvPr id="68" name="楕円 67"/>
        <xdr:cNvSpPr/>
      </xdr:nvSpPr>
      <xdr:spPr bwMode="auto">
        <a:xfrm>
          <a:off x="5600700" y="2787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13288</xdr:rowOff>
    </xdr:from>
    <xdr:ext cx="762000" cy="259045"/>
    <xdr:sp macro="" textlink="">
      <xdr:nvSpPr>
        <xdr:cNvPr id="69" name="人口1人当たり決算額の推移該当値テキスト130"/>
        <xdr:cNvSpPr txBox="1"/>
      </xdr:nvSpPr>
      <xdr:spPr>
        <a:xfrm>
          <a:off x="5740400" y="263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41384</xdr:rowOff>
    </xdr:from>
    <xdr:to>
      <xdr:col>26</xdr:col>
      <xdr:colOff>101600</xdr:colOff>
      <xdr:row>16</xdr:row>
      <xdr:rowOff>142984</xdr:rowOff>
    </xdr:to>
    <xdr:sp macro="" textlink="">
      <xdr:nvSpPr>
        <xdr:cNvPr id="70" name="楕円 69"/>
        <xdr:cNvSpPr/>
      </xdr:nvSpPr>
      <xdr:spPr bwMode="auto">
        <a:xfrm>
          <a:off x="4953000" y="283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153161</xdr:rowOff>
    </xdr:from>
    <xdr:ext cx="736600" cy="259045"/>
    <xdr:sp macro="" textlink="">
      <xdr:nvSpPr>
        <xdr:cNvPr id="71" name="テキスト ボックス 70"/>
        <xdr:cNvSpPr txBox="1"/>
      </xdr:nvSpPr>
      <xdr:spPr>
        <a:xfrm>
          <a:off x="4622800" y="2601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34519</xdr:rowOff>
    </xdr:from>
    <xdr:to>
      <xdr:col>22</xdr:col>
      <xdr:colOff>165100</xdr:colOff>
      <xdr:row>16</xdr:row>
      <xdr:rowOff>136119</xdr:rowOff>
    </xdr:to>
    <xdr:sp macro="" textlink="">
      <xdr:nvSpPr>
        <xdr:cNvPr id="72" name="楕円 71"/>
        <xdr:cNvSpPr/>
      </xdr:nvSpPr>
      <xdr:spPr bwMode="auto">
        <a:xfrm>
          <a:off x="4254500" y="2825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146296</xdr:rowOff>
    </xdr:from>
    <xdr:ext cx="762000" cy="259045"/>
    <xdr:sp macro="" textlink="">
      <xdr:nvSpPr>
        <xdr:cNvPr id="73" name="テキスト ボックス 72"/>
        <xdr:cNvSpPr txBox="1"/>
      </xdr:nvSpPr>
      <xdr:spPr>
        <a:xfrm>
          <a:off x="3924300" y="25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68761</xdr:rowOff>
    </xdr:from>
    <xdr:to>
      <xdr:col>19</xdr:col>
      <xdr:colOff>38100</xdr:colOff>
      <xdr:row>16</xdr:row>
      <xdr:rowOff>170361</xdr:rowOff>
    </xdr:to>
    <xdr:sp macro="" textlink="">
      <xdr:nvSpPr>
        <xdr:cNvPr id="74" name="楕円 73"/>
        <xdr:cNvSpPr/>
      </xdr:nvSpPr>
      <xdr:spPr bwMode="auto">
        <a:xfrm>
          <a:off x="3556000" y="28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9088</xdr:rowOff>
    </xdr:from>
    <xdr:ext cx="762000" cy="259045"/>
    <xdr:sp macro="" textlink="">
      <xdr:nvSpPr>
        <xdr:cNvPr id="75" name="テキスト ボックス 74"/>
        <xdr:cNvSpPr txBox="1"/>
      </xdr:nvSpPr>
      <xdr:spPr>
        <a:xfrm>
          <a:off x="3225800" y="262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88817</xdr:rowOff>
    </xdr:from>
    <xdr:to>
      <xdr:col>15</xdr:col>
      <xdr:colOff>101600</xdr:colOff>
      <xdr:row>17</xdr:row>
      <xdr:rowOff>18967</xdr:rowOff>
    </xdr:to>
    <xdr:sp macro="" textlink="">
      <xdr:nvSpPr>
        <xdr:cNvPr id="76" name="楕円 75"/>
        <xdr:cNvSpPr/>
      </xdr:nvSpPr>
      <xdr:spPr bwMode="auto">
        <a:xfrm>
          <a:off x="2857500" y="287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29144</xdr:rowOff>
    </xdr:from>
    <xdr:ext cx="762000" cy="259045"/>
    <xdr:sp macro="" textlink="">
      <xdr:nvSpPr>
        <xdr:cNvPr id="77" name="テキスト ボックス 76"/>
        <xdr:cNvSpPr txBox="1"/>
      </xdr:nvSpPr>
      <xdr:spPr>
        <a:xfrm>
          <a:off x="2527300" y="26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273891</xdr:rowOff>
    </xdr:from>
    <xdr:to>
      <xdr:col>29</xdr:col>
      <xdr:colOff>127000</xdr:colOff>
      <xdr:row>35</xdr:row>
      <xdr:rowOff>289176</xdr:rowOff>
    </xdr:to>
    <xdr:cxnSp macro="">
      <xdr:nvCxnSpPr>
        <xdr:cNvPr id="110" name="直線コネクタ 109"/>
        <xdr:cNvCxnSpPr/>
      </xdr:nvCxnSpPr>
      <xdr:spPr bwMode="auto">
        <a:xfrm flipV="1">
          <a:off x="5003800" y="6884241"/>
          <a:ext cx="647700" cy="1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230304</xdr:rowOff>
    </xdr:from>
    <xdr:to>
      <xdr:col>26</xdr:col>
      <xdr:colOff>50800</xdr:colOff>
      <xdr:row>35</xdr:row>
      <xdr:rowOff>289176</xdr:rowOff>
    </xdr:to>
    <xdr:cxnSp macro="">
      <xdr:nvCxnSpPr>
        <xdr:cNvPr id="113" name="直線コネクタ 112"/>
        <xdr:cNvCxnSpPr/>
      </xdr:nvCxnSpPr>
      <xdr:spPr bwMode="auto">
        <a:xfrm>
          <a:off x="4305300" y="6497754"/>
          <a:ext cx="698500" cy="40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230304</xdr:rowOff>
    </xdr:from>
    <xdr:to>
      <xdr:col>22</xdr:col>
      <xdr:colOff>114300</xdr:colOff>
      <xdr:row>36</xdr:row>
      <xdr:rowOff>96147</xdr:rowOff>
    </xdr:to>
    <xdr:cxnSp macro="">
      <xdr:nvCxnSpPr>
        <xdr:cNvPr id="116" name="直線コネクタ 115"/>
        <xdr:cNvCxnSpPr/>
      </xdr:nvCxnSpPr>
      <xdr:spPr bwMode="auto">
        <a:xfrm flipV="1">
          <a:off x="3606800" y="6497754"/>
          <a:ext cx="698500" cy="55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96147</xdr:rowOff>
    </xdr:from>
    <xdr:to>
      <xdr:col>18</xdr:col>
      <xdr:colOff>177800</xdr:colOff>
      <xdr:row>37</xdr:row>
      <xdr:rowOff>220193</xdr:rowOff>
    </xdr:to>
    <xdr:cxnSp macro="">
      <xdr:nvCxnSpPr>
        <xdr:cNvPr id="119" name="直線コネクタ 118"/>
        <xdr:cNvCxnSpPr/>
      </xdr:nvCxnSpPr>
      <xdr:spPr bwMode="auto">
        <a:xfrm flipV="1">
          <a:off x="2908300" y="7049397"/>
          <a:ext cx="698500" cy="29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223091</xdr:rowOff>
    </xdr:from>
    <xdr:to>
      <xdr:col>29</xdr:col>
      <xdr:colOff>177800</xdr:colOff>
      <xdr:row>35</xdr:row>
      <xdr:rowOff>324691</xdr:rowOff>
    </xdr:to>
    <xdr:sp macro="" textlink="">
      <xdr:nvSpPr>
        <xdr:cNvPr id="129" name="楕円 128"/>
        <xdr:cNvSpPr/>
      </xdr:nvSpPr>
      <xdr:spPr bwMode="auto">
        <a:xfrm>
          <a:off x="5600700" y="683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195168</xdr:rowOff>
    </xdr:from>
    <xdr:ext cx="762000" cy="259045"/>
    <xdr:sp macro="" textlink="">
      <xdr:nvSpPr>
        <xdr:cNvPr id="130" name="人口1人当たり決算額の推移該当値テキスト445"/>
        <xdr:cNvSpPr txBox="1"/>
      </xdr:nvSpPr>
      <xdr:spPr>
        <a:xfrm>
          <a:off x="5740400" y="680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238376</xdr:rowOff>
    </xdr:from>
    <xdr:to>
      <xdr:col>26</xdr:col>
      <xdr:colOff>101600</xdr:colOff>
      <xdr:row>35</xdr:row>
      <xdr:rowOff>339976</xdr:rowOff>
    </xdr:to>
    <xdr:sp macro="" textlink="">
      <xdr:nvSpPr>
        <xdr:cNvPr id="131" name="楕円 130"/>
        <xdr:cNvSpPr/>
      </xdr:nvSpPr>
      <xdr:spPr bwMode="auto">
        <a:xfrm>
          <a:off x="4953000" y="684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324753</xdr:rowOff>
    </xdr:from>
    <xdr:ext cx="736600" cy="259045"/>
    <xdr:sp macro="" textlink="">
      <xdr:nvSpPr>
        <xdr:cNvPr id="132" name="テキスト ボックス 131"/>
        <xdr:cNvSpPr txBox="1"/>
      </xdr:nvSpPr>
      <xdr:spPr>
        <a:xfrm>
          <a:off x="4622800" y="693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179504</xdr:rowOff>
    </xdr:from>
    <xdr:to>
      <xdr:col>22</xdr:col>
      <xdr:colOff>165100</xdr:colOff>
      <xdr:row>34</xdr:row>
      <xdr:rowOff>281104</xdr:rowOff>
    </xdr:to>
    <xdr:sp macro="" textlink="">
      <xdr:nvSpPr>
        <xdr:cNvPr id="133" name="楕円 132"/>
        <xdr:cNvSpPr/>
      </xdr:nvSpPr>
      <xdr:spPr bwMode="auto">
        <a:xfrm>
          <a:off x="4254500" y="644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291281</xdr:rowOff>
    </xdr:from>
    <xdr:ext cx="762000" cy="259045"/>
    <xdr:sp macro="" textlink="">
      <xdr:nvSpPr>
        <xdr:cNvPr id="134" name="テキスト ボックス 133"/>
        <xdr:cNvSpPr txBox="1"/>
      </xdr:nvSpPr>
      <xdr:spPr>
        <a:xfrm>
          <a:off x="3924300" y="621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45347</xdr:rowOff>
    </xdr:from>
    <xdr:to>
      <xdr:col>19</xdr:col>
      <xdr:colOff>38100</xdr:colOff>
      <xdr:row>36</xdr:row>
      <xdr:rowOff>146947</xdr:rowOff>
    </xdr:to>
    <xdr:sp macro="" textlink="">
      <xdr:nvSpPr>
        <xdr:cNvPr id="135" name="楕円 134"/>
        <xdr:cNvSpPr/>
      </xdr:nvSpPr>
      <xdr:spPr bwMode="auto">
        <a:xfrm>
          <a:off x="3556000" y="6998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131724</xdr:rowOff>
    </xdr:from>
    <xdr:ext cx="762000" cy="259045"/>
    <xdr:sp macro="" textlink="">
      <xdr:nvSpPr>
        <xdr:cNvPr id="136" name="テキスト ボックス 135"/>
        <xdr:cNvSpPr txBox="1"/>
      </xdr:nvSpPr>
      <xdr:spPr>
        <a:xfrm>
          <a:off x="3225800" y="708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169393</xdr:rowOff>
    </xdr:from>
    <xdr:to>
      <xdr:col>15</xdr:col>
      <xdr:colOff>101600</xdr:colOff>
      <xdr:row>37</xdr:row>
      <xdr:rowOff>270993</xdr:rowOff>
    </xdr:to>
    <xdr:sp macro="" textlink="">
      <xdr:nvSpPr>
        <xdr:cNvPr id="137" name="楕円 136"/>
        <xdr:cNvSpPr/>
      </xdr:nvSpPr>
      <xdr:spPr bwMode="auto">
        <a:xfrm>
          <a:off x="2857500" y="7294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255770</xdr:rowOff>
    </xdr:from>
    <xdr:ext cx="762000" cy="259045"/>
    <xdr:sp macro="" textlink="">
      <xdr:nvSpPr>
        <xdr:cNvPr id="138" name="テキスト ボックス 137"/>
        <xdr:cNvSpPr txBox="1"/>
      </xdr:nvSpPr>
      <xdr:spPr>
        <a:xfrm>
          <a:off x="2527300" y="73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1,374
47.76
2,589,573
2,480,130
96,796
1,233,019
2,665,458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141777</xdr:rowOff>
    </xdr:from>
    <xdr:to>
      <xdr:col>24</xdr:col>
      <xdr:colOff>63500</xdr:colOff>
      <xdr:row>36</xdr:row>
      <xdr:rowOff>23926</xdr:rowOff>
    </xdr:to>
    <xdr:cxnSp macro="">
      <xdr:nvCxnSpPr>
        <xdr:cNvPr id="60" name="直線コネクタ 59"/>
        <xdr:cNvCxnSpPr/>
      </xdr:nvCxnSpPr>
      <xdr:spPr>
        <a:xfrm flipV="1">
          <a:off x="3797300" y="6142527"/>
          <a:ext cx="838200" cy="5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4433</xdr:rowOff>
    </xdr:from>
    <xdr:to>
      <xdr:col>19</xdr:col>
      <xdr:colOff>177800</xdr:colOff>
      <xdr:row>36</xdr:row>
      <xdr:rowOff>23926</xdr:rowOff>
    </xdr:to>
    <xdr:cxnSp macro="">
      <xdr:nvCxnSpPr>
        <xdr:cNvPr id="63" name="直線コネクタ 62"/>
        <xdr:cNvCxnSpPr/>
      </xdr:nvCxnSpPr>
      <xdr:spPr>
        <a:xfrm>
          <a:off x="2908300" y="6176633"/>
          <a:ext cx="889000" cy="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4433</xdr:rowOff>
    </xdr:from>
    <xdr:to>
      <xdr:col>15</xdr:col>
      <xdr:colOff>50800</xdr:colOff>
      <xdr:row>36</xdr:row>
      <xdr:rowOff>36228</xdr:rowOff>
    </xdr:to>
    <xdr:cxnSp macro="">
      <xdr:nvCxnSpPr>
        <xdr:cNvPr id="66" name="直線コネクタ 65"/>
        <xdr:cNvCxnSpPr/>
      </xdr:nvCxnSpPr>
      <xdr:spPr>
        <a:xfrm flipV="1">
          <a:off x="2019300" y="6176633"/>
          <a:ext cx="889000" cy="3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36228</xdr:rowOff>
    </xdr:from>
    <xdr:to>
      <xdr:col>10</xdr:col>
      <xdr:colOff>114300</xdr:colOff>
      <xdr:row>36</xdr:row>
      <xdr:rowOff>49620</xdr:rowOff>
    </xdr:to>
    <xdr:cxnSp macro="">
      <xdr:nvCxnSpPr>
        <xdr:cNvPr id="69" name="直線コネクタ 68"/>
        <xdr:cNvCxnSpPr/>
      </xdr:nvCxnSpPr>
      <xdr:spPr>
        <a:xfrm flipV="1">
          <a:off x="1130300" y="6208428"/>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90977</xdr:rowOff>
    </xdr:from>
    <xdr:to>
      <xdr:col>24</xdr:col>
      <xdr:colOff>114300</xdr:colOff>
      <xdr:row>36</xdr:row>
      <xdr:rowOff>21127</xdr:rowOff>
    </xdr:to>
    <xdr:sp macro="" textlink="">
      <xdr:nvSpPr>
        <xdr:cNvPr id="79" name="楕円 78"/>
        <xdr:cNvSpPr/>
      </xdr:nvSpPr>
      <xdr:spPr>
        <a:xfrm>
          <a:off x="4584700" y="60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113854</xdr:rowOff>
    </xdr:from>
    <xdr:ext cx="599010" cy="259045"/>
    <xdr:sp macro="" textlink="">
      <xdr:nvSpPr>
        <xdr:cNvPr id="80" name="人件費該当値テキスト"/>
        <xdr:cNvSpPr txBox="1"/>
      </xdr:nvSpPr>
      <xdr:spPr>
        <a:xfrm>
          <a:off x="4686300" y="594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144576</xdr:rowOff>
    </xdr:from>
    <xdr:to>
      <xdr:col>20</xdr:col>
      <xdr:colOff>38100</xdr:colOff>
      <xdr:row>36</xdr:row>
      <xdr:rowOff>74726</xdr:rowOff>
    </xdr:to>
    <xdr:sp macro="" textlink="">
      <xdr:nvSpPr>
        <xdr:cNvPr id="81" name="楕円 80"/>
        <xdr:cNvSpPr/>
      </xdr:nvSpPr>
      <xdr:spPr>
        <a:xfrm>
          <a:off x="3746500" y="61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91253</xdr:rowOff>
    </xdr:from>
    <xdr:ext cx="599010" cy="259045"/>
    <xdr:sp macro="" textlink="">
      <xdr:nvSpPr>
        <xdr:cNvPr id="82" name="テキスト ボックス 81"/>
        <xdr:cNvSpPr txBox="1"/>
      </xdr:nvSpPr>
      <xdr:spPr>
        <a:xfrm>
          <a:off x="3497795" y="592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125083</xdr:rowOff>
    </xdr:from>
    <xdr:to>
      <xdr:col>15</xdr:col>
      <xdr:colOff>101600</xdr:colOff>
      <xdr:row>36</xdr:row>
      <xdr:rowOff>55233</xdr:rowOff>
    </xdr:to>
    <xdr:sp macro="" textlink="">
      <xdr:nvSpPr>
        <xdr:cNvPr id="83" name="楕円 82"/>
        <xdr:cNvSpPr/>
      </xdr:nvSpPr>
      <xdr:spPr>
        <a:xfrm>
          <a:off x="2857500" y="61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71760</xdr:rowOff>
    </xdr:from>
    <xdr:ext cx="599010" cy="259045"/>
    <xdr:sp macro="" textlink="">
      <xdr:nvSpPr>
        <xdr:cNvPr id="84" name="テキスト ボックス 83"/>
        <xdr:cNvSpPr txBox="1"/>
      </xdr:nvSpPr>
      <xdr:spPr>
        <a:xfrm>
          <a:off x="2608795" y="590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156878</xdr:rowOff>
    </xdr:from>
    <xdr:to>
      <xdr:col>10</xdr:col>
      <xdr:colOff>165100</xdr:colOff>
      <xdr:row>36</xdr:row>
      <xdr:rowOff>87028</xdr:rowOff>
    </xdr:to>
    <xdr:sp macro="" textlink="">
      <xdr:nvSpPr>
        <xdr:cNvPr id="85" name="楕円 84"/>
        <xdr:cNvSpPr/>
      </xdr:nvSpPr>
      <xdr:spPr>
        <a:xfrm>
          <a:off x="1968500" y="61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103555</xdr:rowOff>
    </xdr:from>
    <xdr:ext cx="599010" cy="259045"/>
    <xdr:sp macro="" textlink="">
      <xdr:nvSpPr>
        <xdr:cNvPr id="86" name="テキスト ボックス 85"/>
        <xdr:cNvSpPr txBox="1"/>
      </xdr:nvSpPr>
      <xdr:spPr>
        <a:xfrm>
          <a:off x="1719795" y="593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170270</xdr:rowOff>
    </xdr:from>
    <xdr:to>
      <xdr:col>6</xdr:col>
      <xdr:colOff>38100</xdr:colOff>
      <xdr:row>36</xdr:row>
      <xdr:rowOff>100420</xdr:rowOff>
    </xdr:to>
    <xdr:sp macro="" textlink="">
      <xdr:nvSpPr>
        <xdr:cNvPr id="87" name="楕円 86"/>
        <xdr:cNvSpPr/>
      </xdr:nvSpPr>
      <xdr:spPr>
        <a:xfrm>
          <a:off x="1079500" y="61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116947</xdr:rowOff>
    </xdr:from>
    <xdr:ext cx="599010" cy="259045"/>
    <xdr:sp macro="" textlink="">
      <xdr:nvSpPr>
        <xdr:cNvPr id="88" name="テキスト ボックス 87"/>
        <xdr:cNvSpPr txBox="1"/>
      </xdr:nvSpPr>
      <xdr:spPr>
        <a:xfrm>
          <a:off x="830795" y="594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61068</xdr:rowOff>
    </xdr:from>
    <xdr:to>
      <xdr:col>24</xdr:col>
      <xdr:colOff>63500</xdr:colOff>
      <xdr:row>56</xdr:row>
      <xdr:rowOff>170515</xdr:rowOff>
    </xdr:to>
    <xdr:cxnSp macro="">
      <xdr:nvCxnSpPr>
        <xdr:cNvPr id="117" name="直線コネクタ 116"/>
        <xdr:cNvCxnSpPr/>
      </xdr:nvCxnSpPr>
      <xdr:spPr>
        <a:xfrm flipV="1">
          <a:off x="3797300" y="9662268"/>
          <a:ext cx="838200" cy="10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98527</xdr:rowOff>
    </xdr:from>
    <xdr:to>
      <xdr:col>19</xdr:col>
      <xdr:colOff>177800</xdr:colOff>
      <xdr:row>56</xdr:row>
      <xdr:rowOff>170515</xdr:rowOff>
    </xdr:to>
    <xdr:cxnSp macro="">
      <xdr:nvCxnSpPr>
        <xdr:cNvPr id="120" name="直線コネクタ 119"/>
        <xdr:cNvCxnSpPr/>
      </xdr:nvCxnSpPr>
      <xdr:spPr>
        <a:xfrm>
          <a:off x="2908300" y="9528277"/>
          <a:ext cx="889000" cy="24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91353</xdr:rowOff>
    </xdr:from>
    <xdr:to>
      <xdr:col>15</xdr:col>
      <xdr:colOff>50800</xdr:colOff>
      <xdr:row>55</xdr:row>
      <xdr:rowOff>98527</xdr:rowOff>
    </xdr:to>
    <xdr:cxnSp macro="">
      <xdr:nvCxnSpPr>
        <xdr:cNvPr id="123" name="直線コネクタ 122"/>
        <xdr:cNvCxnSpPr/>
      </xdr:nvCxnSpPr>
      <xdr:spPr>
        <a:xfrm>
          <a:off x="2019300" y="9349653"/>
          <a:ext cx="889000" cy="17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91353</xdr:rowOff>
    </xdr:from>
    <xdr:to>
      <xdr:col>10</xdr:col>
      <xdr:colOff>114300</xdr:colOff>
      <xdr:row>57</xdr:row>
      <xdr:rowOff>7499</xdr:rowOff>
    </xdr:to>
    <xdr:cxnSp macro="">
      <xdr:nvCxnSpPr>
        <xdr:cNvPr id="126" name="直線コネクタ 125"/>
        <xdr:cNvCxnSpPr/>
      </xdr:nvCxnSpPr>
      <xdr:spPr>
        <a:xfrm flipV="1">
          <a:off x="1130300" y="9349653"/>
          <a:ext cx="889000" cy="4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10268</xdr:rowOff>
    </xdr:from>
    <xdr:to>
      <xdr:col>24</xdr:col>
      <xdr:colOff>114300</xdr:colOff>
      <xdr:row>56</xdr:row>
      <xdr:rowOff>111868</xdr:rowOff>
    </xdr:to>
    <xdr:sp macro="" textlink="">
      <xdr:nvSpPr>
        <xdr:cNvPr id="136" name="楕円 135"/>
        <xdr:cNvSpPr/>
      </xdr:nvSpPr>
      <xdr:spPr>
        <a:xfrm>
          <a:off x="4584700" y="96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33145</xdr:rowOff>
    </xdr:from>
    <xdr:ext cx="599010" cy="259045"/>
    <xdr:sp macro="" textlink="">
      <xdr:nvSpPr>
        <xdr:cNvPr id="137" name="物件費該当値テキスト"/>
        <xdr:cNvSpPr txBox="1"/>
      </xdr:nvSpPr>
      <xdr:spPr>
        <a:xfrm>
          <a:off x="4686300" y="946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119715</xdr:rowOff>
    </xdr:from>
    <xdr:to>
      <xdr:col>20</xdr:col>
      <xdr:colOff>38100</xdr:colOff>
      <xdr:row>57</xdr:row>
      <xdr:rowOff>49865</xdr:rowOff>
    </xdr:to>
    <xdr:sp macro="" textlink="">
      <xdr:nvSpPr>
        <xdr:cNvPr id="138" name="楕円 137"/>
        <xdr:cNvSpPr/>
      </xdr:nvSpPr>
      <xdr:spPr>
        <a:xfrm>
          <a:off x="3746500" y="972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40992</xdr:rowOff>
    </xdr:from>
    <xdr:ext cx="599010" cy="259045"/>
    <xdr:sp macro="" textlink="">
      <xdr:nvSpPr>
        <xdr:cNvPr id="139" name="テキスト ボックス 138"/>
        <xdr:cNvSpPr txBox="1"/>
      </xdr:nvSpPr>
      <xdr:spPr>
        <a:xfrm>
          <a:off x="3497795" y="981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47727</xdr:rowOff>
    </xdr:from>
    <xdr:to>
      <xdr:col>15</xdr:col>
      <xdr:colOff>101600</xdr:colOff>
      <xdr:row>55</xdr:row>
      <xdr:rowOff>149327</xdr:rowOff>
    </xdr:to>
    <xdr:sp macro="" textlink="">
      <xdr:nvSpPr>
        <xdr:cNvPr id="140" name="楕円 139"/>
        <xdr:cNvSpPr/>
      </xdr:nvSpPr>
      <xdr:spPr>
        <a:xfrm>
          <a:off x="2857500" y="94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165854</xdr:rowOff>
    </xdr:from>
    <xdr:ext cx="599010" cy="259045"/>
    <xdr:sp macro="" textlink="">
      <xdr:nvSpPr>
        <xdr:cNvPr id="141" name="テキスト ボックス 140"/>
        <xdr:cNvSpPr txBox="1"/>
      </xdr:nvSpPr>
      <xdr:spPr>
        <a:xfrm>
          <a:off x="2608795" y="925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40553</xdr:rowOff>
    </xdr:from>
    <xdr:to>
      <xdr:col>10</xdr:col>
      <xdr:colOff>165100</xdr:colOff>
      <xdr:row>54</xdr:row>
      <xdr:rowOff>142153</xdr:rowOff>
    </xdr:to>
    <xdr:sp macro="" textlink="">
      <xdr:nvSpPr>
        <xdr:cNvPr id="142" name="楕円 141"/>
        <xdr:cNvSpPr/>
      </xdr:nvSpPr>
      <xdr:spPr>
        <a:xfrm>
          <a:off x="1968500" y="92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158680</xdr:rowOff>
    </xdr:from>
    <xdr:ext cx="599010" cy="259045"/>
    <xdr:sp macro="" textlink="">
      <xdr:nvSpPr>
        <xdr:cNvPr id="143" name="テキスト ボックス 142"/>
        <xdr:cNvSpPr txBox="1"/>
      </xdr:nvSpPr>
      <xdr:spPr>
        <a:xfrm>
          <a:off x="1719795" y="90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128149</xdr:rowOff>
    </xdr:from>
    <xdr:to>
      <xdr:col>6</xdr:col>
      <xdr:colOff>38100</xdr:colOff>
      <xdr:row>57</xdr:row>
      <xdr:rowOff>58299</xdr:rowOff>
    </xdr:to>
    <xdr:sp macro="" textlink="">
      <xdr:nvSpPr>
        <xdr:cNvPr id="144" name="楕円 143"/>
        <xdr:cNvSpPr/>
      </xdr:nvSpPr>
      <xdr:spPr>
        <a:xfrm>
          <a:off x="1079500" y="97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49426</xdr:rowOff>
    </xdr:from>
    <xdr:ext cx="599010" cy="259045"/>
    <xdr:sp macro="" textlink="">
      <xdr:nvSpPr>
        <xdr:cNvPr id="145" name="テキスト ボックス 144"/>
        <xdr:cNvSpPr txBox="1"/>
      </xdr:nvSpPr>
      <xdr:spPr>
        <a:xfrm>
          <a:off x="830795" y="982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20661</xdr:rowOff>
    </xdr:from>
    <xdr:to>
      <xdr:col>24</xdr:col>
      <xdr:colOff>63500</xdr:colOff>
      <xdr:row>79</xdr:row>
      <xdr:rowOff>25572</xdr:rowOff>
    </xdr:to>
    <xdr:cxnSp macro="">
      <xdr:nvCxnSpPr>
        <xdr:cNvPr id="174" name="直線コネクタ 173"/>
        <xdr:cNvCxnSpPr/>
      </xdr:nvCxnSpPr>
      <xdr:spPr>
        <a:xfrm flipV="1">
          <a:off x="3797300" y="13565211"/>
          <a:ext cx="8382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25572</xdr:rowOff>
    </xdr:from>
    <xdr:to>
      <xdr:col>19</xdr:col>
      <xdr:colOff>177800</xdr:colOff>
      <xdr:row>79</xdr:row>
      <xdr:rowOff>28163</xdr:rowOff>
    </xdr:to>
    <xdr:cxnSp macro="">
      <xdr:nvCxnSpPr>
        <xdr:cNvPr id="177" name="直線コネクタ 176"/>
        <xdr:cNvCxnSpPr/>
      </xdr:nvCxnSpPr>
      <xdr:spPr>
        <a:xfrm flipV="1">
          <a:off x="2908300" y="1357012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25259</xdr:rowOff>
    </xdr:from>
    <xdr:to>
      <xdr:col>15</xdr:col>
      <xdr:colOff>50800</xdr:colOff>
      <xdr:row>79</xdr:row>
      <xdr:rowOff>28163</xdr:rowOff>
    </xdr:to>
    <xdr:cxnSp macro="">
      <xdr:nvCxnSpPr>
        <xdr:cNvPr id="180" name="直線コネクタ 179"/>
        <xdr:cNvCxnSpPr/>
      </xdr:nvCxnSpPr>
      <xdr:spPr>
        <a:xfrm>
          <a:off x="2019300" y="13569809"/>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25259</xdr:rowOff>
    </xdr:from>
    <xdr:to>
      <xdr:col>10</xdr:col>
      <xdr:colOff>114300</xdr:colOff>
      <xdr:row>79</xdr:row>
      <xdr:rowOff>37112</xdr:rowOff>
    </xdr:to>
    <xdr:cxnSp macro="">
      <xdr:nvCxnSpPr>
        <xdr:cNvPr id="183" name="直線コネクタ 182"/>
        <xdr:cNvCxnSpPr/>
      </xdr:nvCxnSpPr>
      <xdr:spPr>
        <a:xfrm flipV="1">
          <a:off x="1130300" y="13569809"/>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141311</xdr:rowOff>
    </xdr:from>
    <xdr:to>
      <xdr:col>24</xdr:col>
      <xdr:colOff>114300</xdr:colOff>
      <xdr:row>79</xdr:row>
      <xdr:rowOff>71461</xdr:rowOff>
    </xdr:to>
    <xdr:sp macro="" textlink="">
      <xdr:nvSpPr>
        <xdr:cNvPr id="193" name="楕円 192"/>
        <xdr:cNvSpPr/>
      </xdr:nvSpPr>
      <xdr:spPr>
        <a:xfrm>
          <a:off x="4584700" y="135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56238</xdr:rowOff>
    </xdr:from>
    <xdr:ext cx="469744" cy="259045"/>
    <xdr:sp macro="" textlink="">
      <xdr:nvSpPr>
        <xdr:cNvPr id="194" name="維持補修費該当値テキスト"/>
        <xdr:cNvSpPr txBox="1"/>
      </xdr:nvSpPr>
      <xdr:spPr>
        <a:xfrm>
          <a:off x="4686300" y="1342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146222</xdr:rowOff>
    </xdr:from>
    <xdr:to>
      <xdr:col>20</xdr:col>
      <xdr:colOff>38100</xdr:colOff>
      <xdr:row>79</xdr:row>
      <xdr:rowOff>76372</xdr:rowOff>
    </xdr:to>
    <xdr:sp macro="" textlink="">
      <xdr:nvSpPr>
        <xdr:cNvPr id="195" name="楕円 194"/>
        <xdr:cNvSpPr/>
      </xdr:nvSpPr>
      <xdr:spPr>
        <a:xfrm>
          <a:off x="3746500" y="135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67499</xdr:rowOff>
    </xdr:from>
    <xdr:ext cx="469744" cy="259045"/>
    <xdr:sp macro="" textlink="">
      <xdr:nvSpPr>
        <xdr:cNvPr id="196" name="テキスト ボックス 195"/>
        <xdr:cNvSpPr txBox="1"/>
      </xdr:nvSpPr>
      <xdr:spPr>
        <a:xfrm>
          <a:off x="3562428" y="1361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148813</xdr:rowOff>
    </xdr:from>
    <xdr:to>
      <xdr:col>15</xdr:col>
      <xdr:colOff>101600</xdr:colOff>
      <xdr:row>79</xdr:row>
      <xdr:rowOff>78963</xdr:rowOff>
    </xdr:to>
    <xdr:sp macro="" textlink="">
      <xdr:nvSpPr>
        <xdr:cNvPr id="197" name="楕円 196"/>
        <xdr:cNvSpPr/>
      </xdr:nvSpPr>
      <xdr:spPr>
        <a:xfrm>
          <a:off x="2857500" y="135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70090</xdr:rowOff>
    </xdr:from>
    <xdr:ext cx="469744" cy="259045"/>
    <xdr:sp macro="" textlink="">
      <xdr:nvSpPr>
        <xdr:cNvPr id="198" name="テキスト ボックス 197"/>
        <xdr:cNvSpPr txBox="1"/>
      </xdr:nvSpPr>
      <xdr:spPr>
        <a:xfrm>
          <a:off x="2673428" y="1361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145909</xdr:rowOff>
    </xdr:from>
    <xdr:to>
      <xdr:col>10</xdr:col>
      <xdr:colOff>165100</xdr:colOff>
      <xdr:row>79</xdr:row>
      <xdr:rowOff>76059</xdr:rowOff>
    </xdr:to>
    <xdr:sp macro="" textlink="">
      <xdr:nvSpPr>
        <xdr:cNvPr id="199" name="楕円 198"/>
        <xdr:cNvSpPr/>
      </xdr:nvSpPr>
      <xdr:spPr>
        <a:xfrm>
          <a:off x="1968500" y="1351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67186</xdr:rowOff>
    </xdr:from>
    <xdr:ext cx="469744" cy="259045"/>
    <xdr:sp macro="" textlink="">
      <xdr:nvSpPr>
        <xdr:cNvPr id="200" name="テキスト ボックス 199"/>
        <xdr:cNvSpPr txBox="1"/>
      </xdr:nvSpPr>
      <xdr:spPr>
        <a:xfrm>
          <a:off x="1784428" y="1361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157762</xdr:rowOff>
    </xdr:from>
    <xdr:to>
      <xdr:col>6</xdr:col>
      <xdr:colOff>38100</xdr:colOff>
      <xdr:row>79</xdr:row>
      <xdr:rowOff>87912</xdr:rowOff>
    </xdr:to>
    <xdr:sp macro="" textlink="">
      <xdr:nvSpPr>
        <xdr:cNvPr id="201" name="楕円 200"/>
        <xdr:cNvSpPr/>
      </xdr:nvSpPr>
      <xdr:spPr>
        <a:xfrm>
          <a:off x="10795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79039</xdr:rowOff>
    </xdr:from>
    <xdr:ext cx="469744" cy="259045"/>
    <xdr:sp macro="" textlink="">
      <xdr:nvSpPr>
        <xdr:cNvPr id="202" name="テキスト ボックス 201"/>
        <xdr:cNvSpPr txBox="1"/>
      </xdr:nvSpPr>
      <xdr:spPr>
        <a:xfrm>
          <a:off x="895428" y="1362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29928</xdr:rowOff>
    </xdr:from>
    <xdr:to>
      <xdr:col>24</xdr:col>
      <xdr:colOff>63500</xdr:colOff>
      <xdr:row>95</xdr:row>
      <xdr:rowOff>44211</xdr:rowOff>
    </xdr:to>
    <xdr:cxnSp macro="">
      <xdr:nvCxnSpPr>
        <xdr:cNvPr id="233" name="直線コネクタ 232"/>
        <xdr:cNvCxnSpPr/>
      </xdr:nvCxnSpPr>
      <xdr:spPr>
        <a:xfrm>
          <a:off x="3797300" y="16317678"/>
          <a:ext cx="8382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29928</xdr:rowOff>
    </xdr:from>
    <xdr:to>
      <xdr:col>19</xdr:col>
      <xdr:colOff>177800</xdr:colOff>
      <xdr:row>95</xdr:row>
      <xdr:rowOff>40249</xdr:rowOff>
    </xdr:to>
    <xdr:cxnSp macro="">
      <xdr:nvCxnSpPr>
        <xdr:cNvPr id="236" name="直線コネクタ 235"/>
        <xdr:cNvCxnSpPr/>
      </xdr:nvCxnSpPr>
      <xdr:spPr>
        <a:xfrm flipV="1">
          <a:off x="2908300" y="16317678"/>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40249</xdr:rowOff>
    </xdr:from>
    <xdr:to>
      <xdr:col>15</xdr:col>
      <xdr:colOff>50800</xdr:colOff>
      <xdr:row>95</xdr:row>
      <xdr:rowOff>106345</xdr:rowOff>
    </xdr:to>
    <xdr:cxnSp macro="">
      <xdr:nvCxnSpPr>
        <xdr:cNvPr id="239" name="直線コネクタ 238"/>
        <xdr:cNvCxnSpPr/>
      </xdr:nvCxnSpPr>
      <xdr:spPr>
        <a:xfrm flipV="1">
          <a:off x="2019300" y="16327999"/>
          <a:ext cx="889000" cy="6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91802</xdr:rowOff>
    </xdr:from>
    <xdr:to>
      <xdr:col>10</xdr:col>
      <xdr:colOff>114300</xdr:colOff>
      <xdr:row>95</xdr:row>
      <xdr:rowOff>106345</xdr:rowOff>
    </xdr:to>
    <xdr:cxnSp macro="">
      <xdr:nvCxnSpPr>
        <xdr:cNvPr id="242" name="直線コネクタ 241"/>
        <xdr:cNvCxnSpPr/>
      </xdr:nvCxnSpPr>
      <xdr:spPr>
        <a:xfrm>
          <a:off x="1130300" y="16379552"/>
          <a:ext cx="889000" cy="1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164861</xdr:rowOff>
    </xdr:from>
    <xdr:to>
      <xdr:col>24</xdr:col>
      <xdr:colOff>114300</xdr:colOff>
      <xdr:row>95</xdr:row>
      <xdr:rowOff>95011</xdr:rowOff>
    </xdr:to>
    <xdr:sp macro="" textlink="">
      <xdr:nvSpPr>
        <xdr:cNvPr id="252" name="楕円 251"/>
        <xdr:cNvSpPr/>
      </xdr:nvSpPr>
      <xdr:spPr>
        <a:xfrm>
          <a:off x="4584700" y="162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143288</xdr:rowOff>
    </xdr:from>
    <xdr:ext cx="534377" cy="259045"/>
    <xdr:sp macro="" textlink="">
      <xdr:nvSpPr>
        <xdr:cNvPr id="253" name="扶助費該当値テキスト"/>
        <xdr:cNvSpPr txBox="1"/>
      </xdr:nvSpPr>
      <xdr:spPr>
        <a:xfrm>
          <a:off x="4686300" y="1625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150578</xdr:rowOff>
    </xdr:from>
    <xdr:to>
      <xdr:col>20</xdr:col>
      <xdr:colOff>38100</xdr:colOff>
      <xdr:row>95</xdr:row>
      <xdr:rowOff>80728</xdr:rowOff>
    </xdr:to>
    <xdr:sp macro="" textlink="">
      <xdr:nvSpPr>
        <xdr:cNvPr id="254" name="楕円 253"/>
        <xdr:cNvSpPr/>
      </xdr:nvSpPr>
      <xdr:spPr>
        <a:xfrm>
          <a:off x="3746500" y="162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97255</xdr:rowOff>
    </xdr:from>
    <xdr:ext cx="534377" cy="259045"/>
    <xdr:sp macro="" textlink="">
      <xdr:nvSpPr>
        <xdr:cNvPr id="255" name="テキスト ボックス 254"/>
        <xdr:cNvSpPr txBox="1"/>
      </xdr:nvSpPr>
      <xdr:spPr>
        <a:xfrm>
          <a:off x="3530111" y="160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160899</xdr:rowOff>
    </xdr:from>
    <xdr:to>
      <xdr:col>15</xdr:col>
      <xdr:colOff>101600</xdr:colOff>
      <xdr:row>95</xdr:row>
      <xdr:rowOff>91049</xdr:rowOff>
    </xdr:to>
    <xdr:sp macro="" textlink="">
      <xdr:nvSpPr>
        <xdr:cNvPr id="256" name="楕円 255"/>
        <xdr:cNvSpPr/>
      </xdr:nvSpPr>
      <xdr:spPr>
        <a:xfrm>
          <a:off x="2857500" y="162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107576</xdr:rowOff>
    </xdr:from>
    <xdr:ext cx="534377" cy="259045"/>
    <xdr:sp macro="" textlink="">
      <xdr:nvSpPr>
        <xdr:cNvPr id="257" name="テキスト ボックス 256"/>
        <xdr:cNvSpPr txBox="1"/>
      </xdr:nvSpPr>
      <xdr:spPr>
        <a:xfrm>
          <a:off x="2641111" y="160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55545</xdr:rowOff>
    </xdr:from>
    <xdr:to>
      <xdr:col>10</xdr:col>
      <xdr:colOff>165100</xdr:colOff>
      <xdr:row>95</xdr:row>
      <xdr:rowOff>157145</xdr:rowOff>
    </xdr:to>
    <xdr:sp macro="" textlink="">
      <xdr:nvSpPr>
        <xdr:cNvPr id="258" name="楕円 257"/>
        <xdr:cNvSpPr/>
      </xdr:nvSpPr>
      <xdr:spPr>
        <a:xfrm>
          <a:off x="1968500" y="163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148272</xdr:rowOff>
    </xdr:from>
    <xdr:ext cx="534377" cy="259045"/>
    <xdr:sp macro="" textlink="">
      <xdr:nvSpPr>
        <xdr:cNvPr id="259" name="テキスト ボックス 258"/>
        <xdr:cNvSpPr txBox="1"/>
      </xdr:nvSpPr>
      <xdr:spPr>
        <a:xfrm>
          <a:off x="1752111" y="164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41002</xdr:rowOff>
    </xdr:from>
    <xdr:to>
      <xdr:col>6</xdr:col>
      <xdr:colOff>38100</xdr:colOff>
      <xdr:row>95</xdr:row>
      <xdr:rowOff>142602</xdr:rowOff>
    </xdr:to>
    <xdr:sp macro="" textlink="">
      <xdr:nvSpPr>
        <xdr:cNvPr id="260" name="楕円 259"/>
        <xdr:cNvSpPr/>
      </xdr:nvSpPr>
      <xdr:spPr>
        <a:xfrm>
          <a:off x="1079500" y="163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133729</xdr:rowOff>
    </xdr:from>
    <xdr:ext cx="534377" cy="259045"/>
    <xdr:sp macro="" textlink="">
      <xdr:nvSpPr>
        <xdr:cNvPr id="261" name="テキスト ボックス 260"/>
        <xdr:cNvSpPr txBox="1"/>
      </xdr:nvSpPr>
      <xdr:spPr>
        <a:xfrm>
          <a:off x="863111" y="164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85316</xdr:rowOff>
    </xdr:from>
    <xdr:to>
      <xdr:col>55</xdr:col>
      <xdr:colOff>0</xdr:colOff>
      <xdr:row>39</xdr:row>
      <xdr:rowOff>41619</xdr:rowOff>
    </xdr:to>
    <xdr:cxnSp macro="">
      <xdr:nvCxnSpPr>
        <xdr:cNvPr id="289" name="直線コネクタ 288"/>
        <xdr:cNvCxnSpPr/>
      </xdr:nvCxnSpPr>
      <xdr:spPr>
        <a:xfrm flipV="1">
          <a:off x="9639300" y="6428966"/>
          <a:ext cx="838200" cy="29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6378</xdr:rowOff>
    </xdr:from>
    <xdr:to>
      <xdr:col>50</xdr:col>
      <xdr:colOff>114300</xdr:colOff>
      <xdr:row>39</xdr:row>
      <xdr:rowOff>41619</xdr:rowOff>
    </xdr:to>
    <xdr:cxnSp macro="">
      <xdr:nvCxnSpPr>
        <xdr:cNvPr id="292" name="直線コネクタ 291"/>
        <xdr:cNvCxnSpPr/>
      </xdr:nvCxnSpPr>
      <xdr:spPr>
        <a:xfrm>
          <a:off x="8750300" y="6692928"/>
          <a:ext cx="889000" cy="3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6378</xdr:rowOff>
    </xdr:from>
    <xdr:to>
      <xdr:col>45</xdr:col>
      <xdr:colOff>177800</xdr:colOff>
      <xdr:row>39</xdr:row>
      <xdr:rowOff>17957</xdr:rowOff>
    </xdr:to>
    <xdr:cxnSp macro="">
      <xdr:nvCxnSpPr>
        <xdr:cNvPr id="295" name="直線コネクタ 294"/>
        <xdr:cNvCxnSpPr/>
      </xdr:nvCxnSpPr>
      <xdr:spPr>
        <a:xfrm flipV="1">
          <a:off x="7861300" y="6692928"/>
          <a:ext cx="889000" cy="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151962</xdr:rowOff>
    </xdr:from>
    <xdr:to>
      <xdr:col>41</xdr:col>
      <xdr:colOff>50800</xdr:colOff>
      <xdr:row>39</xdr:row>
      <xdr:rowOff>17957</xdr:rowOff>
    </xdr:to>
    <xdr:cxnSp macro="">
      <xdr:nvCxnSpPr>
        <xdr:cNvPr id="298" name="直線コネクタ 297"/>
        <xdr:cNvCxnSpPr/>
      </xdr:nvCxnSpPr>
      <xdr:spPr>
        <a:xfrm>
          <a:off x="6972300" y="6667062"/>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34516</xdr:rowOff>
    </xdr:from>
    <xdr:to>
      <xdr:col>55</xdr:col>
      <xdr:colOff>50800</xdr:colOff>
      <xdr:row>37</xdr:row>
      <xdr:rowOff>136116</xdr:rowOff>
    </xdr:to>
    <xdr:sp macro="" textlink="">
      <xdr:nvSpPr>
        <xdr:cNvPr id="308" name="楕円 307"/>
        <xdr:cNvSpPr/>
      </xdr:nvSpPr>
      <xdr:spPr>
        <a:xfrm>
          <a:off x="10426700" y="63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12943</xdr:rowOff>
    </xdr:from>
    <xdr:ext cx="599010" cy="259045"/>
    <xdr:sp macro="" textlink="">
      <xdr:nvSpPr>
        <xdr:cNvPr id="309" name="補助費等該当値テキスト"/>
        <xdr:cNvSpPr txBox="1"/>
      </xdr:nvSpPr>
      <xdr:spPr>
        <a:xfrm>
          <a:off x="10528300" y="635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162269</xdr:rowOff>
    </xdr:from>
    <xdr:to>
      <xdr:col>50</xdr:col>
      <xdr:colOff>165100</xdr:colOff>
      <xdr:row>39</xdr:row>
      <xdr:rowOff>92419</xdr:rowOff>
    </xdr:to>
    <xdr:sp macro="" textlink="">
      <xdr:nvSpPr>
        <xdr:cNvPr id="310" name="楕円 309"/>
        <xdr:cNvSpPr/>
      </xdr:nvSpPr>
      <xdr:spPr>
        <a:xfrm>
          <a:off x="9588500" y="66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83546</xdr:rowOff>
    </xdr:from>
    <xdr:ext cx="599010" cy="259045"/>
    <xdr:sp macro="" textlink="">
      <xdr:nvSpPr>
        <xdr:cNvPr id="311" name="テキスト ボックス 310"/>
        <xdr:cNvSpPr txBox="1"/>
      </xdr:nvSpPr>
      <xdr:spPr>
        <a:xfrm>
          <a:off x="9339795" y="677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127028</xdr:rowOff>
    </xdr:from>
    <xdr:to>
      <xdr:col>46</xdr:col>
      <xdr:colOff>38100</xdr:colOff>
      <xdr:row>39</xdr:row>
      <xdr:rowOff>57178</xdr:rowOff>
    </xdr:to>
    <xdr:sp macro="" textlink="">
      <xdr:nvSpPr>
        <xdr:cNvPr id="312" name="楕円 311"/>
        <xdr:cNvSpPr/>
      </xdr:nvSpPr>
      <xdr:spPr>
        <a:xfrm>
          <a:off x="8699500" y="66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48305</xdr:rowOff>
    </xdr:from>
    <xdr:ext cx="599010" cy="259045"/>
    <xdr:sp macro="" textlink="">
      <xdr:nvSpPr>
        <xdr:cNvPr id="313" name="テキスト ボックス 312"/>
        <xdr:cNvSpPr txBox="1"/>
      </xdr:nvSpPr>
      <xdr:spPr>
        <a:xfrm>
          <a:off x="8450795" y="673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138607</xdr:rowOff>
    </xdr:from>
    <xdr:to>
      <xdr:col>41</xdr:col>
      <xdr:colOff>101600</xdr:colOff>
      <xdr:row>39</xdr:row>
      <xdr:rowOff>68757</xdr:rowOff>
    </xdr:to>
    <xdr:sp macro="" textlink="">
      <xdr:nvSpPr>
        <xdr:cNvPr id="314" name="楕円 313"/>
        <xdr:cNvSpPr/>
      </xdr:nvSpPr>
      <xdr:spPr>
        <a:xfrm>
          <a:off x="7810500" y="66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59884</xdr:rowOff>
    </xdr:from>
    <xdr:ext cx="599010" cy="259045"/>
    <xdr:sp macro="" textlink="">
      <xdr:nvSpPr>
        <xdr:cNvPr id="315" name="テキスト ボックス 314"/>
        <xdr:cNvSpPr txBox="1"/>
      </xdr:nvSpPr>
      <xdr:spPr>
        <a:xfrm>
          <a:off x="7561795" y="674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101162</xdr:rowOff>
    </xdr:from>
    <xdr:to>
      <xdr:col>36</xdr:col>
      <xdr:colOff>165100</xdr:colOff>
      <xdr:row>39</xdr:row>
      <xdr:rowOff>31312</xdr:rowOff>
    </xdr:to>
    <xdr:sp macro="" textlink="">
      <xdr:nvSpPr>
        <xdr:cNvPr id="316" name="楕円 315"/>
        <xdr:cNvSpPr/>
      </xdr:nvSpPr>
      <xdr:spPr>
        <a:xfrm>
          <a:off x="6921500" y="66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47839</xdr:rowOff>
    </xdr:from>
    <xdr:ext cx="599010" cy="259045"/>
    <xdr:sp macro="" textlink="">
      <xdr:nvSpPr>
        <xdr:cNvPr id="317" name="テキスト ボックス 316"/>
        <xdr:cNvSpPr txBox="1"/>
      </xdr:nvSpPr>
      <xdr:spPr>
        <a:xfrm>
          <a:off x="6672795" y="639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54572</xdr:rowOff>
    </xdr:from>
    <xdr:to>
      <xdr:col>55</xdr:col>
      <xdr:colOff>0</xdr:colOff>
      <xdr:row>58</xdr:row>
      <xdr:rowOff>84733</xdr:rowOff>
    </xdr:to>
    <xdr:cxnSp macro="">
      <xdr:nvCxnSpPr>
        <xdr:cNvPr id="346" name="直線コネクタ 345"/>
        <xdr:cNvCxnSpPr/>
      </xdr:nvCxnSpPr>
      <xdr:spPr>
        <a:xfrm>
          <a:off x="9639300" y="9827222"/>
          <a:ext cx="838200" cy="20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54572</xdr:rowOff>
    </xdr:from>
    <xdr:to>
      <xdr:col>50</xdr:col>
      <xdr:colOff>114300</xdr:colOff>
      <xdr:row>58</xdr:row>
      <xdr:rowOff>110093</xdr:rowOff>
    </xdr:to>
    <xdr:cxnSp macro="">
      <xdr:nvCxnSpPr>
        <xdr:cNvPr id="349" name="直線コネクタ 348"/>
        <xdr:cNvCxnSpPr/>
      </xdr:nvCxnSpPr>
      <xdr:spPr>
        <a:xfrm flipV="1">
          <a:off x="8750300" y="9827222"/>
          <a:ext cx="889000" cy="2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110093</xdr:rowOff>
    </xdr:from>
    <xdr:to>
      <xdr:col>45</xdr:col>
      <xdr:colOff>177800</xdr:colOff>
      <xdr:row>58</xdr:row>
      <xdr:rowOff>123905</xdr:rowOff>
    </xdr:to>
    <xdr:cxnSp macro="">
      <xdr:nvCxnSpPr>
        <xdr:cNvPr id="352" name="直線コネクタ 351"/>
        <xdr:cNvCxnSpPr/>
      </xdr:nvCxnSpPr>
      <xdr:spPr>
        <a:xfrm flipV="1">
          <a:off x="7861300" y="10054193"/>
          <a:ext cx="8890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123905</xdr:rowOff>
    </xdr:from>
    <xdr:to>
      <xdr:col>41</xdr:col>
      <xdr:colOff>50800</xdr:colOff>
      <xdr:row>58</xdr:row>
      <xdr:rowOff>137636</xdr:rowOff>
    </xdr:to>
    <xdr:cxnSp macro="">
      <xdr:nvCxnSpPr>
        <xdr:cNvPr id="355" name="直線コネクタ 354"/>
        <xdr:cNvCxnSpPr/>
      </xdr:nvCxnSpPr>
      <xdr:spPr>
        <a:xfrm flipV="1">
          <a:off x="6972300" y="10068005"/>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33933</xdr:rowOff>
    </xdr:from>
    <xdr:to>
      <xdr:col>55</xdr:col>
      <xdr:colOff>50800</xdr:colOff>
      <xdr:row>58</xdr:row>
      <xdr:rowOff>135533</xdr:rowOff>
    </xdr:to>
    <xdr:sp macro="" textlink="">
      <xdr:nvSpPr>
        <xdr:cNvPr id="365" name="楕円 364"/>
        <xdr:cNvSpPr/>
      </xdr:nvSpPr>
      <xdr:spPr>
        <a:xfrm>
          <a:off x="10426700" y="99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164760</xdr:rowOff>
    </xdr:from>
    <xdr:ext cx="599010" cy="259045"/>
    <xdr:sp macro="" textlink="">
      <xdr:nvSpPr>
        <xdr:cNvPr id="366" name="普通建設事業費該当値テキスト"/>
        <xdr:cNvSpPr txBox="1"/>
      </xdr:nvSpPr>
      <xdr:spPr>
        <a:xfrm>
          <a:off x="10528300" y="976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3772</xdr:rowOff>
    </xdr:from>
    <xdr:to>
      <xdr:col>50</xdr:col>
      <xdr:colOff>165100</xdr:colOff>
      <xdr:row>57</xdr:row>
      <xdr:rowOff>105372</xdr:rowOff>
    </xdr:to>
    <xdr:sp macro="" textlink="">
      <xdr:nvSpPr>
        <xdr:cNvPr id="367" name="楕円 366"/>
        <xdr:cNvSpPr/>
      </xdr:nvSpPr>
      <xdr:spPr>
        <a:xfrm>
          <a:off x="9588500" y="97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121899</xdr:rowOff>
    </xdr:from>
    <xdr:ext cx="599010" cy="259045"/>
    <xdr:sp macro="" textlink="">
      <xdr:nvSpPr>
        <xdr:cNvPr id="368" name="テキスト ボックス 367"/>
        <xdr:cNvSpPr txBox="1"/>
      </xdr:nvSpPr>
      <xdr:spPr>
        <a:xfrm>
          <a:off x="9339795" y="955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59293</xdr:rowOff>
    </xdr:from>
    <xdr:to>
      <xdr:col>46</xdr:col>
      <xdr:colOff>38100</xdr:colOff>
      <xdr:row>58</xdr:row>
      <xdr:rowOff>160893</xdr:rowOff>
    </xdr:to>
    <xdr:sp macro="" textlink="">
      <xdr:nvSpPr>
        <xdr:cNvPr id="369" name="楕円 368"/>
        <xdr:cNvSpPr/>
      </xdr:nvSpPr>
      <xdr:spPr>
        <a:xfrm>
          <a:off x="8699500" y="100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5970</xdr:rowOff>
    </xdr:from>
    <xdr:ext cx="599010" cy="259045"/>
    <xdr:sp macro="" textlink="">
      <xdr:nvSpPr>
        <xdr:cNvPr id="370" name="テキスト ボックス 369"/>
        <xdr:cNvSpPr txBox="1"/>
      </xdr:nvSpPr>
      <xdr:spPr>
        <a:xfrm>
          <a:off x="8450795" y="977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73105</xdr:rowOff>
    </xdr:from>
    <xdr:to>
      <xdr:col>41</xdr:col>
      <xdr:colOff>101600</xdr:colOff>
      <xdr:row>59</xdr:row>
      <xdr:rowOff>3255</xdr:rowOff>
    </xdr:to>
    <xdr:sp macro="" textlink="">
      <xdr:nvSpPr>
        <xdr:cNvPr id="371" name="楕円 370"/>
        <xdr:cNvSpPr/>
      </xdr:nvSpPr>
      <xdr:spPr>
        <a:xfrm>
          <a:off x="7810500" y="100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165832</xdr:rowOff>
    </xdr:from>
    <xdr:ext cx="599010" cy="259045"/>
    <xdr:sp macro="" textlink="">
      <xdr:nvSpPr>
        <xdr:cNvPr id="372" name="テキスト ボックス 371"/>
        <xdr:cNvSpPr txBox="1"/>
      </xdr:nvSpPr>
      <xdr:spPr>
        <a:xfrm>
          <a:off x="7561795" y="1010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86836</xdr:rowOff>
    </xdr:from>
    <xdr:to>
      <xdr:col>36</xdr:col>
      <xdr:colOff>165100</xdr:colOff>
      <xdr:row>59</xdr:row>
      <xdr:rowOff>16986</xdr:rowOff>
    </xdr:to>
    <xdr:sp macro="" textlink="">
      <xdr:nvSpPr>
        <xdr:cNvPr id="373" name="楕円 372"/>
        <xdr:cNvSpPr/>
      </xdr:nvSpPr>
      <xdr:spPr>
        <a:xfrm>
          <a:off x="6921500" y="100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8113</xdr:rowOff>
    </xdr:from>
    <xdr:ext cx="599010" cy="259045"/>
    <xdr:sp macro="" textlink="">
      <xdr:nvSpPr>
        <xdr:cNvPr id="374" name="テキスト ボックス 373"/>
        <xdr:cNvSpPr txBox="1"/>
      </xdr:nvSpPr>
      <xdr:spPr>
        <a:xfrm>
          <a:off x="6672795" y="1012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148062</xdr:rowOff>
    </xdr:from>
    <xdr:to>
      <xdr:col>55</xdr:col>
      <xdr:colOff>0</xdr:colOff>
      <xdr:row>79</xdr:row>
      <xdr:rowOff>32148</xdr:rowOff>
    </xdr:to>
    <xdr:cxnSp macro="">
      <xdr:nvCxnSpPr>
        <xdr:cNvPr id="403" name="直線コネクタ 402"/>
        <xdr:cNvCxnSpPr/>
      </xdr:nvCxnSpPr>
      <xdr:spPr>
        <a:xfrm>
          <a:off x="9639300" y="13521162"/>
          <a:ext cx="8382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148062</xdr:rowOff>
    </xdr:from>
    <xdr:to>
      <xdr:col>50</xdr:col>
      <xdr:colOff>114300</xdr:colOff>
      <xdr:row>79</xdr:row>
      <xdr:rowOff>42432</xdr:rowOff>
    </xdr:to>
    <xdr:cxnSp macro="">
      <xdr:nvCxnSpPr>
        <xdr:cNvPr id="406" name="直線コネクタ 405"/>
        <xdr:cNvCxnSpPr/>
      </xdr:nvCxnSpPr>
      <xdr:spPr>
        <a:xfrm flipV="1">
          <a:off x="8750300" y="13521162"/>
          <a:ext cx="889000" cy="6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35134</xdr:rowOff>
    </xdr:from>
    <xdr:to>
      <xdr:col>45</xdr:col>
      <xdr:colOff>177800</xdr:colOff>
      <xdr:row>79</xdr:row>
      <xdr:rowOff>42432</xdr:rowOff>
    </xdr:to>
    <xdr:cxnSp macro="">
      <xdr:nvCxnSpPr>
        <xdr:cNvPr id="409" name="直線コネクタ 408"/>
        <xdr:cNvCxnSpPr/>
      </xdr:nvCxnSpPr>
      <xdr:spPr>
        <a:xfrm>
          <a:off x="7861300" y="13579684"/>
          <a:ext cx="889000" cy="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35134</xdr:rowOff>
    </xdr:from>
    <xdr:to>
      <xdr:col>41</xdr:col>
      <xdr:colOff>50800</xdr:colOff>
      <xdr:row>79</xdr:row>
      <xdr:rowOff>40984</xdr:rowOff>
    </xdr:to>
    <xdr:cxnSp macro="">
      <xdr:nvCxnSpPr>
        <xdr:cNvPr id="412" name="直線コネクタ 411"/>
        <xdr:cNvCxnSpPr/>
      </xdr:nvCxnSpPr>
      <xdr:spPr>
        <a:xfrm flipV="1">
          <a:off x="6972300" y="13579684"/>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152798</xdr:rowOff>
    </xdr:from>
    <xdr:to>
      <xdr:col>55</xdr:col>
      <xdr:colOff>50800</xdr:colOff>
      <xdr:row>79</xdr:row>
      <xdr:rowOff>82948</xdr:rowOff>
    </xdr:to>
    <xdr:sp macro="" textlink="">
      <xdr:nvSpPr>
        <xdr:cNvPr id="422" name="楕円 421"/>
        <xdr:cNvSpPr/>
      </xdr:nvSpPr>
      <xdr:spPr>
        <a:xfrm>
          <a:off x="10426700" y="135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97262</xdr:rowOff>
    </xdr:from>
    <xdr:to>
      <xdr:col>50</xdr:col>
      <xdr:colOff>165100</xdr:colOff>
      <xdr:row>79</xdr:row>
      <xdr:rowOff>27412</xdr:rowOff>
    </xdr:to>
    <xdr:sp macro="" textlink="">
      <xdr:nvSpPr>
        <xdr:cNvPr id="424" name="楕円 423"/>
        <xdr:cNvSpPr/>
      </xdr:nvSpPr>
      <xdr:spPr>
        <a:xfrm>
          <a:off x="9588500" y="134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43939</xdr:rowOff>
    </xdr:from>
    <xdr:ext cx="534377" cy="259045"/>
    <xdr:sp macro="" textlink="">
      <xdr:nvSpPr>
        <xdr:cNvPr id="425" name="テキスト ボックス 424"/>
        <xdr:cNvSpPr txBox="1"/>
      </xdr:nvSpPr>
      <xdr:spPr>
        <a:xfrm>
          <a:off x="9372111" y="1324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163082</xdr:rowOff>
    </xdr:from>
    <xdr:to>
      <xdr:col>46</xdr:col>
      <xdr:colOff>38100</xdr:colOff>
      <xdr:row>79</xdr:row>
      <xdr:rowOff>93232</xdr:rowOff>
    </xdr:to>
    <xdr:sp macro="" textlink="">
      <xdr:nvSpPr>
        <xdr:cNvPr id="426" name="楕円 425"/>
        <xdr:cNvSpPr/>
      </xdr:nvSpPr>
      <xdr:spPr>
        <a:xfrm>
          <a:off x="8699500" y="13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84359</xdr:rowOff>
    </xdr:from>
    <xdr:ext cx="469744" cy="259045"/>
    <xdr:sp macro="" textlink="">
      <xdr:nvSpPr>
        <xdr:cNvPr id="427" name="テキスト ボックス 426"/>
        <xdr:cNvSpPr txBox="1"/>
      </xdr:nvSpPr>
      <xdr:spPr>
        <a:xfrm>
          <a:off x="8515428" y="1362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155784</xdr:rowOff>
    </xdr:from>
    <xdr:to>
      <xdr:col>41</xdr:col>
      <xdr:colOff>101600</xdr:colOff>
      <xdr:row>79</xdr:row>
      <xdr:rowOff>85934</xdr:rowOff>
    </xdr:to>
    <xdr:sp macro="" textlink="">
      <xdr:nvSpPr>
        <xdr:cNvPr id="428" name="楕円 427"/>
        <xdr:cNvSpPr/>
      </xdr:nvSpPr>
      <xdr:spPr>
        <a:xfrm>
          <a:off x="7810500" y="135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77061</xdr:rowOff>
    </xdr:from>
    <xdr:ext cx="534377" cy="259045"/>
    <xdr:sp macro="" textlink="">
      <xdr:nvSpPr>
        <xdr:cNvPr id="429" name="テキスト ボックス 428"/>
        <xdr:cNvSpPr txBox="1"/>
      </xdr:nvSpPr>
      <xdr:spPr>
        <a:xfrm>
          <a:off x="7594111" y="136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161634</xdr:rowOff>
    </xdr:from>
    <xdr:to>
      <xdr:col>36</xdr:col>
      <xdr:colOff>165100</xdr:colOff>
      <xdr:row>79</xdr:row>
      <xdr:rowOff>91784</xdr:rowOff>
    </xdr:to>
    <xdr:sp macro="" textlink="">
      <xdr:nvSpPr>
        <xdr:cNvPr id="430" name="楕円 429"/>
        <xdr:cNvSpPr/>
      </xdr:nvSpPr>
      <xdr:spPr>
        <a:xfrm>
          <a:off x="6921500" y="13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82911</xdr:rowOff>
    </xdr:from>
    <xdr:ext cx="469744" cy="259045"/>
    <xdr:sp macro="" textlink="">
      <xdr:nvSpPr>
        <xdr:cNvPr id="431" name="テキスト ボックス 430"/>
        <xdr:cNvSpPr txBox="1"/>
      </xdr:nvSpPr>
      <xdr:spPr>
        <a:xfrm>
          <a:off x="6737428" y="136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152312</xdr:rowOff>
    </xdr:from>
    <xdr:to>
      <xdr:col>55</xdr:col>
      <xdr:colOff>0</xdr:colOff>
      <xdr:row>97</xdr:row>
      <xdr:rowOff>166711</xdr:rowOff>
    </xdr:to>
    <xdr:cxnSp macro="">
      <xdr:nvCxnSpPr>
        <xdr:cNvPr id="458" name="直線コネクタ 457"/>
        <xdr:cNvCxnSpPr/>
      </xdr:nvCxnSpPr>
      <xdr:spPr>
        <a:xfrm>
          <a:off x="9639300" y="16611512"/>
          <a:ext cx="838200" cy="18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152312</xdr:rowOff>
    </xdr:from>
    <xdr:to>
      <xdr:col>50</xdr:col>
      <xdr:colOff>114300</xdr:colOff>
      <xdr:row>98</xdr:row>
      <xdr:rowOff>15018</xdr:rowOff>
    </xdr:to>
    <xdr:cxnSp macro="">
      <xdr:nvCxnSpPr>
        <xdr:cNvPr id="461" name="直線コネクタ 460"/>
        <xdr:cNvCxnSpPr/>
      </xdr:nvCxnSpPr>
      <xdr:spPr>
        <a:xfrm flipV="1">
          <a:off x="8750300" y="16611512"/>
          <a:ext cx="889000" cy="20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15018</xdr:rowOff>
    </xdr:from>
    <xdr:to>
      <xdr:col>45</xdr:col>
      <xdr:colOff>177800</xdr:colOff>
      <xdr:row>98</xdr:row>
      <xdr:rowOff>44972</xdr:rowOff>
    </xdr:to>
    <xdr:cxnSp macro="">
      <xdr:nvCxnSpPr>
        <xdr:cNvPr id="464" name="直線コネクタ 463"/>
        <xdr:cNvCxnSpPr/>
      </xdr:nvCxnSpPr>
      <xdr:spPr>
        <a:xfrm flipV="1">
          <a:off x="7861300" y="16817118"/>
          <a:ext cx="889000" cy="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44972</xdr:rowOff>
    </xdr:from>
    <xdr:to>
      <xdr:col>41</xdr:col>
      <xdr:colOff>50800</xdr:colOff>
      <xdr:row>98</xdr:row>
      <xdr:rowOff>53324</xdr:rowOff>
    </xdr:to>
    <xdr:cxnSp macro="">
      <xdr:nvCxnSpPr>
        <xdr:cNvPr id="467" name="直線コネクタ 466"/>
        <xdr:cNvCxnSpPr/>
      </xdr:nvCxnSpPr>
      <xdr:spPr>
        <a:xfrm flipV="1">
          <a:off x="6972300" y="16847072"/>
          <a:ext cx="8890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115911</xdr:rowOff>
    </xdr:from>
    <xdr:to>
      <xdr:col>55</xdr:col>
      <xdr:colOff>50800</xdr:colOff>
      <xdr:row>98</xdr:row>
      <xdr:rowOff>46061</xdr:rowOff>
    </xdr:to>
    <xdr:sp macro="" textlink="">
      <xdr:nvSpPr>
        <xdr:cNvPr id="477" name="楕円 476"/>
        <xdr:cNvSpPr/>
      </xdr:nvSpPr>
      <xdr:spPr>
        <a:xfrm>
          <a:off x="10426700" y="167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138788</xdr:rowOff>
    </xdr:from>
    <xdr:ext cx="599010" cy="259045"/>
    <xdr:sp macro="" textlink="">
      <xdr:nvSpPr>
        <xdr:cNvPr id="478" name="普通建設事業費 （ うち更新整備　）該当値テキスト"/>
        <xdr:cNvSpPr txBox="1"/>
      </xdr:nvSpPr>
      <xdr:spPr>
        <a:xfrm>
          <a:off x="10528300" y="165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101512</xdr:rowOff>
    </xdr:from>
    <xdr:to>
      <xdr:col>50</xdr:col>
      <xdr:colOff>165100</xdr:colOff>
      <xdr:row>97</xdr:row>
      <xdr:rowOff>31662</xdr:rowOff>
    </xdr:to>
    <xdr:sp macro="" textlink="">
      <xdr:nvSpPr>
        <xdr:cNvPr id="479" name="楕円 478"/>
        <xdr:cNvSpPr/>
      </xdr:nvSpPr>
      <xdr:spPr>
        <a:xfrm>
          <a:off x="9588500" y="165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48189</xdr:rowOff>
    </xdr:from>
    <xdr:ext cx="599010" cy="259045"/>
    <xdr:sp macro="" textlink="">
      <xdr:nvSpPr>
        <xdr:cNvPr id="480" name="テキスト ボックス 479"/>
        <xdr:cNvSpPr txBox="1"/>
      </xdr:nvSpPr>
      <xdr:spPr>
        <a:xfrm>
          <a:off x="9339795" y="1633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135668</xdr:rowOff>
    </xdr:from>
    <xdr:to>
      <xdr:col>46</xdr:col>
      <xdr:colOff>38100</xdr:colOff>
      <xdr:row>98</xdr:row>
      <xdr:rowOff>65818</xdr:rowOff>
    </xdr:to>
    <xdr:sp macro="" textlink="">
      <xdr:nvSpPr>
        <xdr:cNvPr id="481" name="楕円 480"/>
        <xdr:cNvSpPr/>
      </xdr:nvSpPr>
      <xdr:spPr>
        <a:xfrm>
          <a:off x="8699500" y="167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82345</xdr:rowOff>
    </xdr:from>
    <xdr:ext cx="599010" cy="259045"/>
    <xdr:sp macro="" textlink="">
      <xdr:nvSpPr>
        <xdr:cNvPr id="482" name="テキスト ボックス 481"/>
        <xdr:cNvSpPr txBox="1"/>
      </xdr:nvSpPr>
      <xdr:spPr>
        <a:xfrm>
          <a:off x="8450795" y="1654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165622</xdr:rowOff>
    </xdr:from>
    <xdr:to>
      <xdr:col>41</xdr:col>
      <xdr:colOff>101600</xdr:colOff>
      <xdr:row>98</xdr:row>
      <xdr:rowOff>95772</xdr:rowOff>
    </xdr:to>
    <xdr:sp macro="" textlink="">
      <xdr:nvSpPr>
        <xdr:cNvPr id="483" name="楕円 482"/>
        <xdr:cNvSpPr/>
      </xdr:nvSpPr>
      <xdr:spPr>
        <a:xfrm>
          <a:off x="7810500" y="16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112299</xdr:rowOff>
    </xdr:from>
    <xdr:ext cx="599010" cy="259045"/>
    <xdr:sp macro="" textlink="">
      <xdr:nvSpPr>
        <xdr:cNvPr id="484" name="テキスト ボックス 483"/>
        <xdr:cNvSpPr txBox="1"/>
      </xdr:nvSpPr>
      <xdr:spPr>
        <a:xfrm>
          <a:off x="7561795" y="1657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2524</xdr:rowOff>
    </xdr:from>
    <xdr:to>
      <xdr:col>36</xdr:col>
      <xdr:colOff>165100</xdr:colOff>
      <xdr:row>98</xdr:row>
      <xdr:rowOff>104124</xdr:rowOff>
    </xdr:to>
    <xdr:sp macro="" textlink="">
      <xdr:nvSpPr>
        <xdr:cNvPr id="485" name="楕円 484"/>
        <xdr:cNvSpPr/>
      </xdr:nvSpPr>
      <xdr:spPr>
        <a:xfrm>
          <a:off x="6921500" y="168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120651</xdr:rowOff>
    </xdr:from>
    <xdr:ext cx="599010" cy="259045"/>
    <xdr:sp macro="" textlink="">
      <xdr:nvSpPr>
        <xdr:cNvPr id="486" name="テキスト ボックス 485"/>
        <xdr:cNvSpPr txBox="1"/>
      </xdr:nvSpPr>
      <xdr:spPr>
        <a:xfrm>
          <a:off x="6672795" y="1657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48182</xdr:rowOff>
    </xdr:from>
    <xdr:to>
      <xdr:col>85</xdr:col>
      <xdr:colOff>127000</xdr:colOff>
      <xdr:row>38</xdr:row>
      <xdr:rowOff>122732</xdr:rowOff>
    </xdr:to>
    <xdr:cxnSp macro="">
      <xdr:nvCxnSpPr>
        <xdr:cNvPr id="515" name="直線コネクタ 514"/>
        <xdr:cNvCxnSpPr/>
      </xdr:nvCxnSpPr>
      <xdr:spPr>
        <a:xfrm>
          <a:off x="15481300" y="6563282"/>
          <a:ext cx="838200" cy="7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48182</xdr:rowOff>
    </xdr:from>
    <xdr:to>
      <xdr:col>81</xdr:col>
      <xdr:colOff>50800</xdr:colOff>
      <xdr:row>38</xdr:row>
      <xdr:rowOff>140249</xdr:rowOff>
    </xdr:to>
    <xdr:cxnSp macro="">
      <xdr:nvCxnSpPr>
        <xdr:cNvPr id="518" name="直線コネクタ 517"/>
        <xdr:cNvCxnSpPr/>
      </xdr:nvCxnSpPr>
      <xdr:spPr>
        <a:xfrm flipV="1">
          <a:off x="14592300" y="6563282"/>
          <a:ext cx="889000" cy="9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140249</xdr:rowOff>
    </xdr:from>
    <xdr:to>
      <xdr:col>76</xdr:col>
      <xdr:colOff>114300</xdr:colOff>
      <xdr:row>39</xdr:row>
      <xdr:rowOff>42094</xdr:rowOff>
    </xdr:to>
    <xdr:cxnSp macro="">
      <xdr:nvCxnSpPr>
        <xdr:cNvPr id="521" name="直線コネクタ 520"/>
        <xdr:cNvCxnSpPr/>
      </xdr:nvCxnSpPr>
      <xdr:spPr>
        <a:xfrm flipV="1">
          <a:off x="13703300" y="6655349"/>
          <a:ext cx="889000" cy="7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42094</xdr:rowOff>
    </xdr:from>
    <xdr:to>
      <xdr:col>71</xdr:col>
      <xdr:colOff>177800</xdr:colOff>
      <xdr:row>39</xdr:row>
      <xdr:rowOff>44450</xdr:rowOff>
    </xdr:to>
    <xdr:cxnSp macro="">
      <xdr:nvCxnSpPr>
        <xdr:cNvPr id="524" name="直線コネクタ 523"/>
        <xdr:cNvCxnSpPr/>
      </xdr:nvCxnSpPr>
      <xdr:spPr>
        <a:xfrm flipV="1">
          <a:off x="12814300" y="6728644"/>
          <a:ext cx="8890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71932</xdr:rowOff>
    </xdr:from>
    <xdr:to>
      <xdr:col>85</xdr:col>
      <xdr:colOff>177800</xdr:colOff>
      <xdr:row>39</xdr:row>
      <xdr:rowOff>2082</xdr:rowOff>
    </xdr:to>
    <xdr:sp macro="" textlink="">
      <xdr:nvSpPr>
        <xdr:cNvPr id="534" name="楕円 533"/>
        <xdr:cNvSpPr/>
      </xdr:nvSpPr>
      <xdr:spPr>
        <a:xfrm>
          <a:off x="16268700" y="65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31309</xdr:rowOff>
    </xdr:from>
    <xdr:ext cx="534377" cy="259045"/>
    <xdr:sp macro="" textlink="">
      <xdr:nvSpPr>
        <xdr:cNvPr id="535" name="災害復旧事業費該当値テキスト"/>
        <xdr:cNvSpPr txBox="1"/>
      </xdr:nvSpPr>
      <xdr:spPr>
        <a:xfrm>
          <a:off x="16370300" y="637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168832</xdr:rowOff>
    </xdr:from>
    <xdr:to>
      <xdr:col>81</xdr:col>
      <xdr:colOff>101600</xdr:colOff>
      <xdr:row>38</xdr:row>
      <xdr:rowOff>98982</xdr:rowOff>
    </xdr:to>
    <xdr:sp macro="" textlink="">
      <xdr:nvSpPr>
        <xdr:cNvPr id="536" name="楕円 535"/>
        <xdr:cNvSpPr/>
      </xdr:nvSpPr>
      <xdr:spPr>
        <a:xfrm>
          <a:off x="15430500" y="65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115509</xdr:rowOff>
    </xdr:from>
    <xdr:ext cx="534377" cy="259045"/>
    <xdr:sp macro="" textlink="">
      <xdr:nvSpPr>
        <xdr:cNvPr id="537" name="テキスト ボックス 536"/>
        <xdr:cNvSpPr txBox="1"/>
      </xdr:nvSpPr>
      <xdr:spPr>
        <a:xfrm>
          <a:off x="15214111" y="62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89449</xdr:rowOff>
    </xdr:from>
    <xdr:to>
      <xdr:col>76</xdr:col>
      <xdr:colOff>165100</xdr:colOff>
      <xdr:row>39</xdr:row>
      <xdr:rowOff>19599</xdr:rowOff>
    </xdr:to>
    <xdr:sp macro="" textlink="">
      <xdr:nvSpPr>
        <xdr:cNvPr id="538" name="楕円 537"/>
        <xdr:cNvSpPr/>
      </xdr:nvSpPr>
      <xdr:spPr>
        <a:xfrm>
          <a:off x="14541500" y="66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36126</xdr:rowOff>
    </xdr:from>
    <xdr:ext cx="534377" cy="259045"/>
    <xdr:sp macro="" textlink="">
      <xdr:nvSpPr>
        <xdr:cNvPr id="539" name="テキスト ボックス 538"/>
        <xdr:cNvSpPr txBox="1"/>
      </xdr:nvSpPr>
      <xdr:spPr>
        <a:xfrm>
          <a:off x="14325111" y="63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162744</xdr:rowOff>
    </xdr:from>
    <xdr:to>
      <xdr:col>72</xdr:col>
      <xdr:colOff>38100</xdr:colOff>
      <xdr:row>39</xdr:row>
      <xdr:rowOff>92894</xdr:rowOff>
    </xdr:to>
    <xdr:sp macro="" textlink="">
      <xdr:nvSpPr>
        <xdr:cNvPr id="540" name="楕円 539"/>
        <xdr:cNvSpPr/>
      </xdr:nvSpPr>
      <xdr:spPr>
        <a:xfrm>
          <a:off x="13652500" y="66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84021</xdr:rowOff>
    </xdr:from>
    <xdr:ext cx="469744" cy="259045"/>
    <xdr:sp macro="" textlink="">
      <xdr:nvSpPr>
        <xdr:cNvPr id="541" name="テキスト ボックス 540"/>
        <xdr:cNvSpPr txBox="1"/>
      </xdr:nvSpPr>
      <xdr:spPr>
        <a:xfrm>
          <a:off x="13468428" y="677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11237</xdr:rowOff>
    </xdr:from>
    <xdr:to>
      <xdr:col>85</xdr:col>
      <xdr:colOff>127000</xdr:colOff>
      <xdr:row>78</xdr:row>
      <xdr:rowOff>25516</xdr:rowOff>
    </xdr:to>
    <xdr:cxnSp macro="">
      <xdr:nvCxnSpPr>
        <xdr:cNvPr id="627" name="直線コネクタ 626"/>
        <xdr:cNvCxnSpPr/>
      </xdr:nvCxnSpPr>
      <xdr:spPr>
        <a:xfrm flipV="1">
          <a:off x="15481300" y="13384337"/>
          <a:ext cx="8382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111027</xdr:rowOff>
    </xdr:from>
    <xdr:to>
      <xdr:col>81</xdr:col>
      <xdr:colOff>50800</xdr:colOff>
      <xdr:row>78</xdr:row>
      <xdr:rowOff>25516</xdr:rowOff>
    </xdr:to>
    <xdr:cxnSp macro="">
      <xdr:nvCxnSpPr>
        <xdr:cNvPr id="630" name="直線コネクタ 629"/>
        <xdr:cNvCxnSpPr/>
      </xdr:nvCxnSpPr>
      <xdr:spPr>
        <a:xfrm>
          <a:off x="14592300" y="13312677"/>
          <a:ext cx="889000" cy="8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111027</xdr:rowOff>
    </xdr:from>
    <xdr:to>
      <xdr:col>76</xdr:col>
      <xdr:colOff>114300</xdr:colOff>
      <xdr:row>78</xdr:row>
      <xdr:rowOff>6221</xdr:rowOff>
    </xdr:to>
    <xdr:cxnSp macro="">
      <xdr:nvCxnSpPr>
        <xdr:cNvPr id="633" name="直線コネクタ 632"/>
        <xdr:cNvCxnSpPr/>
      </xdr:nvCxnSpPr>
      <xdr:spPr>
        <a:xfrm flipV="1">
          <a:off x="13703300" y="13312677"/>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6221</xdr:rowOff>
    </xdr:from>
    <xdr:to>
      <xdr:col>71</xdr:col>
      <xdr:colOff>177800</xdr:colOff>
      <xdr:row>78</xdr:row>
      <xdr:rowOff>44293</xdr:rowOff>
    </xdr:to>
    <xdr:cxnSp macro="">
      <xdr:nvCxnSpPr>
        <xdr:cNvPr id="636" name="直線コネクタ 635"/>
        <xdr:cNvCxnSpPr/>
      </xdr:nvCxnSpPr>
      <xdr:spPr>
        <a:xfrm flipV="1">
          <a:off x="12814300" y="13379321"/>
          <a:ext cx="8890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131887</xdr:rowOff>
    </xdr:from>
    <xdr:to>
      <xdr:col>85</xdr:col>
      <xdr:colOff>177800</xdr:colOff>
      <xdr:row>78</xdr:row>
      <xdr:rowOff>62037</xdr:rowOff>
    </xdr:to>
    <xdr:sp macro="" textlink="">
      <xdr:nvSpPr>
        <xdr:cNvPr id="646" name="楕円 645"/>
        <xdr:cNvSpPr/>
      </xdr:nvSpPr>
      <xdr:spPr>
        <a:xfrm>
          <a:off x="16268700" y="1333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154764</xdr:rowOff>
    </xdr:from>
    <xdr:ext cx="599010" cy="259045"/>
    <xdr:sp macro="" textlink="">
      <xdr:nvSpPr>
        <xdr:cNvPr id="647" name="公債費該当値テキスト"/>
        <xdr:cNvSpPr txBox="1"/>
      </xdr:nvSpPr>
      <xdr:spPr>
        <a:xfrm>
          <a:off x="16370300" y="1318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146166</xdr:rowOff>
    </xdr:from>
    <xdr:to>
      <xdr:col>81</xdr:col>
      <xdr:colOff>101600</xdr:colOff>
      <xdr:row>78</xdr:row>
      <xdr:rowOff>76316</xdr:rowOff>
    </xdr:to>
    <xdr:sp macro="" textlink="">
      <xdr:nvSpPr>
        <xdr:cNvPr id="648" name="楕円 647"/>
        <xdr:cNvSpPr/>
      </xdr:nvSpPr>
      <xdr:spPr>
        <a:xfrm>
          <a:off x="15430500" y="133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92843</xdr:rowOff>
    </xdr:from>
    <xdr:ext cx="599010" cy="259045"/>
    <xdr:sp macro="" textlink="">
      <xdr:nvSpPr>
        <xdr:cNvPr id="649" name="テキスト ボックス 648"/>
        <xdr:cNvSpPr txBox="1"/>
      </xdr:nvSpPr>
      <xdr:spPr>
        <a:xfrm>
          <a:off x="15181795" y="1312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60227</xdr:rowOff>
    </xdr:from>
    <xdr:to>
      <xdr:col>76</xdr:col>
      <xdr:colOff>165100</xdr:colOff>
      <xdr:row>77</xdr:row>
      <xdr:rowOff>161827</xdr:rowOff>
    </xdr:to>
    <xdr:sp macro="" textlink="">
      <xdr:nvSpPr>
        <xdr:cNvPr id="650" name="楕円 649"/>
        <xdr:cNvSpPr/>
      </xdr:nvSpPr>
      <xdr:spPr>
        <a:xfrm>
          <a:off x="14541500" y="1326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6904</xdr:rowOff>
    </xdr:from>
    <xdr:ext cx="599010" cy="259045"/>
    <xdr:sp macro="" textlink="">
      <xdr:nvSpPr>
        <xdr:cNvPr id="651" name="テキスト ボックス 650"/>
        <xdr:cNvSpPr txBox="1"/>
      </xdr:nvSpPr>
      <xdr:spPr>
        <a:xfrm>
          <a:off x="14292795" y="1303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126871</xdr:rowOff>
    </xdr:from>
    <xdr:to>
      <xdr:col>72</xdr:col>
      <xdr:colOff>38100</xdr:colOff>
      <xdr:row>78</xdr:row>
      <xdr:rowOff>57021</xdr:rowOff>
    </xdr:to>
    <xdr:sp macro="" textlink="">
      <xdr:nvSpPr>
        <xdr:cNvPr id="652" name="楕円 651"/>
        <xdr:cNvSpPr/>
      </xdr:nvSpPr>
      <xdr:spPr>
        <a:xfrm>
          <a:off x="13652500" y="133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73548</xdr:rowOff>
    </xdr:from>
    <xdr:ext cx="599010" cy="259045"/>
    <xdr:sp macro="" textlink="">
      <xdr:nvSpPr>
        <xdr:cNvPr id="653" name="テキスト ボックス 652"/>
        <xdr:cNvSpPr txBox="1"/>
      </xdr:nvSpPr>
      <xdr:spPr>
        <a:xfrm>
          <a:off x="13403795" y="1310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164943</xdr:rowOff>
    </xdr:from>
    <xdr:to>
      <xdr:col>67</xdr:col>
      <xdr:colOff>101600</xdr:colOff>
      <xdr:row>78</xdr:row>
      <xdr:rowOff>95093</xdr:rowOff>
    </xdr:to>
    <xdr:sp macro="" textlink="">
      <xdr:nvSpPr>
        <xdr:cNvPr id="654" name="楕円 653"/>
        <xdr:cNvSpPr/>
      </xdr:nvSpPr>
      <xdr:spPr>
        <a:xfrm>
          <a:off x="12763500" y="133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86220</xdr:rowOff>
    </xdr:from>
    <xdr:ext cx="599010" cy="259045"/>
    <xdr:sp macro="" textlink="">
      <xdr:nvSpPr>
        <xdr:cNvPr id="655" name="テキスト ボックス 654"/>
        <xdr:cNvSpPr txBox="1"/>
      </xdr:nvSpPr>
      <xdr:spPr>
        <a:xfrm>
          <a:off x="12514795" y="134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125695</xdr:rowOff>
    </xdr:from>
    <xdr:to>
      <xdr:col>85</xdr:col>
      <xdr:colOff>127000</xdr:colOff>
      <xdr:row>98</xdr:row>
      <xdr:rowOff>135336</xdr:rowOff>
    </xdr:to>
    <xdr:cxnSp macro="">
      <xdr:nvCxnSpPr>
        <xdr:cNvPr id="684" name="直線コネクタ 683"/>
        <xdr:cNvCxnSpPr/>
      </xdr:nvCxnSpPr>
      <xdr:spPr>
        <a:xfrm flipV="1">
          <a:off x="15481300" y="16927795"/>
          <a:ext cx="8382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102944</xdr:rowOff>
    </xdr:from>
    <xdr:to>
      <xdr:col>81</xdr:col>
      <xdr:colOff>50800</xdr:colOff>
      <xdr:row>98</xdr:row>
      <xdr:rowOff>135336</xdr:rowOff>
    </xdr:to>
    <xdr:cxnSp macro="">
      <xdr:nvCxnSpPr>
        <xdr:cNvPr id="687" name="直線コネクタ 686"/>
        <xdr:cNvCxnSpPr/>
      </xdr:nvCxnSpPr>
      <xdr:spPr>
        <a:xfrm>
          <a:off x="14592300" y="16905044"/>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11640</xdr:rowOff>
    </xdr:from>
    <xdr:to>
      <xdr:col>76</xdr:col>
      <xdr:colOff>114300</xdr:colOff>
      <xdr:row>98</xdr:row>
      <xdr:rowOff>102944</xdr:rowOff>
    </xdr:to>
    <xdr:cxnSp macro="">
      <xdr:nvCxnSpPr>
        <xdr:cNvPr id="690" name="直線コネクタ 689"/>
        <xdr:cNvCxnSpPr/>
      </xdr:nvCxnSpPr>
      <xdr:spPr>
        <a:xfrm>
          <a:off x="13703300" y="16813740"/>
          <a:ext cx="889000" cy="9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11640</xdr:rowOff>
    </xdr:from>
    <xdr:to>
      <xdr:col>71</xdr:col>
      <xdr:colOff>177800</xdr:colOff>
      <xdr:row>98</xdr:row>
      <xdr:rowOff>46954</xdr:rowOff>
    </xdr:to>
    <xdr:cxnSp macro="">
      <xdr:nvCxnSpPr>
        <xdr:cNvPr id="693" name="直線コネクタ 692"/>
        <xdr:cNvCxnSpPr/>
      </xdr:nvCxnSpPr>
      <xdr:spPr>
        <a:xfrm flipV="1">
          <a:off x="12814300" y="16813740"/>
          <a:ext cx="889000" cy="3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74895</xdr:rowOff>
    </xdr:from>
    <xdr:to>
      <xdr:col>85</xdr:col>
      <xdr:colOff>177800</xdr:colOff>
      <xdr:row>99</xdr:row>
      <xdr:rowOff>5045</xdr:rowOff>
    </xdr:to>
    <xdr:sp macro="" textlink="">
      <xdr:nvSpPr>
        <xdr:cNvPr id="703" name="楕円 702"/>
        <xdr:cNvSpPr/>
      </xdr:nvSpPr>
      <xdr:spPr>
        <a:xfrm>
          <a:off x="16268700" y="168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34272</xdr:rowOff>
    </xdr:from>
    <xdr:ext cx="599010" cy="259045"/>
    <xdr:sp macro="" textlink="">
      <xdr:nvSpPr>
        <xdr:cNvPr id="704" name="積立金該当値テキスト"/>
        <xdr:cNvSpPr txBox="1"/>
      </xdr:nvSpPr>
      <xdr:spPr>
        <a:xfrm>
          <a:off x="16370300" y="1666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84536</xdr:rowOff>
    </xdr:from>
    <xdr:to>
      <xdr:col>81</xdr:col>
      <xdr:colOff>101600</xdr:colOff>
      <xdr:row>99</xdr:row>
      <xdr:rowOff>14686</xdr:rowOff>
    </xdr:to>
    <xdr:sp macro="" textlink="">
      <xdr:nvSpPr>
        <xdr:cNvPr id="705" name="楕円 704"/>
        <xdr:cNvSpPr/>
      </xdr:nvSpPr>
      <xdr:spPr>
        <a:xfrm>
          <a:off x="15430500" y="168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31213</xdr:rowOff>
    </xdr:from>
    <xdr:ext cx="599010" cy="259045"/>
    <xdr:sp macro="" textlink="">
      <xdr:nvSpPr>
        <xdr:cNvPr id="706" name="テキスト ボックス 705"/>
        <xdr:cNvSpPr txBox="1"/>
      </xdr:nvSpPr>
      <xdr:spPr>
        <a:xfrm>
          <a:off x="15181795" y="1666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52144</xdr:rowOff>
    </xdr:from>
    <xdr:to>
      <xdr:col>76</xdr:col>
      <xdr:colOff>165100</xdr:colOff>
      <xdr:row>98</xdr:row>
      <xdr:rowOff>153744</xdr:rowOff>
    </xdr:to>
    <xdr:sp macro="" textlink="">
      <xdr:nvSpPr>
        <xdr:cNvPr id="707" name="楕円 706"/>
        <xdr:cNvSpPr/>
      </xdr:nvSpPr>
      <xdr:spPr>
        <a:xfrm>
          <a:off x="14541500" y="168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170271</xdr:rowOff>
    </xdr:from>
    <xdr:ext cx="599010" cy="259045"/>
    <xdr:sp macro="" textlink="">
      <xdr:nvSpPr>
        <xdr:cNvPr id="708" name="テキスト ボックス 707"/>
        <xdr:cNvSpPr txBox="1"/>
      </xdr:nvSpPr>
      <xdr:spPr>
        <a:xfrm>
          <a:off x="14292795" y="1662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132290</xdr:rowOff>
    </xdr:from>
    <xdr:to>
      <xdr:col>72</xdr:col>
      <xdr:colOff>38100</xdr:colOff>
      <xdr:row>98</xdr:row>
      <xdr:rowOff>62440</xdr:rowOff>
    </xdr:to>
    <xdr:sp macro="" textlink="">
      <xdr:nvSpPr>
        <xdr:cNvPr id="709" name="楕円 708"/>
        <xdr:cNvSpPr/>
      </xdr:nvSpPr>
      <xdr:spPr>
        <a:xfrm>
          <a:off x="13652500" y="167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78967</xdr:rowOff>
    </xdr:from>
    <xdr:ext cx="599010" cy="259045"/>
    <xdr:sp macro="" textlink="">
      <xdr:nvSpPr>
        <xdr:cNvPr id="710" name="テキスト ボックス 709"/>
        <xdr:cNvSpPr txBox="1"/>
      </xdr:nvSpPr>
      <xdr:spPr>
        <a:xfrm>
          <a:off x="13403795" y="1653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167604</xdr:rowOff>
    </xdr:from>
    <xdr:to>
      <xdr:col>67</xdr:col>
      <xdr:colOff>101600</xdr:colOff>
      <xdr:row>98</xdr:row>
      <xdr:rowOff>97754</xdr:rowOff>
    </xdr:to>
    <xdr:sp macro="" textlink="">
      <xdr:nvSpPr>
        <xdr:cNvPr id="711" name="楕円 710"/>
        <xdr:cNvSpPr/>
      </xdr:nvSpPr>
      <xdr:spPr>
        <a:xfrm>
          <a:off x="12763500" y="167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114281</xdr:rowOff>
    </xdr:from>
    <xdr:ext cx="599010" cy="259045"/>
    <xdr:sp macro="" textlink="">
      <xdr:nvSpPr>
        <xdr:cNvPr id="712" name="テキスト ボックス 711"/>
        <xdr:cNvSpPr txBox="1"/>
      </xdr:nvSpPr>
      <xdr:spPr>
        <a:xfrm>
          <a:off x="12514795" y="1657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4369</xdr:rowOff>
    </xdr:from>
    <xdr:to>
      <xdr:col>116</xdr:col>
      <xdr:colOff>63500</xdr:colOff>
      <xdr:row>38</xdr:row>
      <xdr:rowOff>139700</xdr:rowOff>
    </xdr:to>
    <xdr:cxnSp macro="">
      <xdr:nvCxnSpPr>
        <xdr:cNvPr id="739" name="直線コネクタ 738"/>
        <xdr:cNvCxnSpPr/>
      </xdr:nvCxnSpPr>
      <xdr:spPr>
        <a:xfrm flipV="1">
          <a:off x="21323300" y="5833669"/>
          <a:ext cx="838200" cy="8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139540</xdr:rowOff>
    </xdr:from>
    <xdr:to>
      <xdr:col>107</xdr:col>
      <xdr:colOff>50800</xdr:colOff>
      <xdr:row>38</xdr:row>
      <xdr:rowOff>139700</xdr:rowOff>
    </xdr:to>
    <xdr:cxnSp macro="">
      <xdr:nvCxnSpPr>
        <xdr:cNvPr id="745" name="直線コネクタ 744"/>
        <xdr:cNvCxnSpPr/>
      </xdr:nvCxnSpPr>
      <xdr:spPr>
        <a:xfrm>
          <a:off x="19545300" y="6654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139540</xdr:rowOff>
    </xdr:from>
    <xdr:to>
      <xdr:col>102</xdr:col>
      <xdr:colOff>114300</xdr:colOff>
      <xdr:row>38</xdr:row>
      <xdr:rowOff>139700</xdr:rowOff>
    </xdr:to>
    <xdr:cxnSp macro="">
      <xdr:nvCxnSpPr>
        <xdr:cNvPr id="748" name="直線コネクタ 747"/>
        <xdr:cNvCxnSpPr/>
      </xdr:nvCxnSpPr>
      <xdr:spPr>
        <a:xfrm flipV="1">
          <a:off x="18656300" y="6654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125019</xdr:rowOff>
    </xdr:from>
    <xdr:to>
      <xdr:col>116</xdr:col>
      <xdr:colOff>114300</xdr:colOff>
      <xdr:row>34</xdr:row>
      <xdr:rowOff>55169</xdr:rowOff>
    </xdr:to>
    <xdr:sp macro="" textlink="">
      <xdr:nvSpPr>
        <xdr:cNvPr id="758" name="楕円 757"/>
        <xdr:cNvSpPr/>
      </xdr:nvSpPr>
      <xdr:spPr>
        <a:xfrm>
          <a:off x="22110700" y="5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147896</xdr:rowOff>
    </xdr:from>
    <xdr:ext cx="534377" cy="259045"/>
    <xdr:sp macro="" textlink="">
      <xdr:nvSpPr>
        <xdr:cNvPr id="759" name="投資及び出資金該当値テキスト"/>
        <xdr:cNvSpPr txBox="1"/>
      </xdr:nvSpPr>
      <xdr:spPr>
        <a:xfrm>
          <a:off x="22212300" y="563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88740</xdr:rowOff>
    </xdr:from>
    <xdr:to>
      <xdr:col>102</xdr:col>
      <xdr:colOff>165100</xdr:colOff>
      <xdr:row>39</xdr:row>
      <xdr:rowOff>18890</xdr:rowOff>
    </xdr:to>
    <xdr:sp macro="" textlink="">
      <xdr:nvSpPr>
        <xdr:cNvPr id="764" name="楕円 763"/>
        <xdr:cNvSpPr/>
      </xdr:nvSpPr>
      <xdr:spPr>
        <a:xfrm>
          <a:off x="19494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10017</xdr:rowOff>
    </xdr:from>
    <xdr:ext cx="249299" cy="259045"/>
    <xdr:sp macro="" textlink="">
      <xdr:nvSpPr>
        <xdr:cNvPr id="765" name="テキスト ボックス 764"/>
        <xdr:cNvSpPr txBox="1"/>
      </xdr:nvSpPr>
      <xdr:spPr>
        <a:xfrm>
          <a:off x="19420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138187</xdr:rowOff>
    </xdr:from>
    <xdr:to>
      <xdr:col>107</xdr:col>
      <xdr:colOff>50800</xdr:colOff>
      <xdr:row>58</xdr:row>
      <xdr:rowOff>139700</xdr:rowOff>
    </xdr:to>
    <xdr:cxnSp macro="">
      <xdr:nvCxnSpPr>
        <xdr:cNvPr id="800" name="直線コネクタ 799"/>
        <xdr:cNvCxnSpPr/>
      </xdr:nvCxnSpPr>
      <xdr:spPr>
        <a:xfrm>
          <a:off x="19545300" y="10082287"/>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138187</xdr:rowOff>
    </xdr:from>
    <xdr:to>
      <xdr:col>102</xdr:col>
      <xdr:colOff>114300</xdr:colOff>
      <xdr:row>58</xdr:row>
      <xdr:rowOff>139700</xdr:rowOff>
    </xdr:to>
    <xdr:cxnSp macro="">
      <xdr:nvCxnSpPr>
        <xdr:cNvPr id="803" name="直線コネクタ 802"/>
        <xdr:cNvCxnSpPr/>
      </xdr:nvCxnSpPr>
      <xdr:spPr>
        <a:xfrm flipV="1">
          <a:off x="18656300" y="10082287"/>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4" name="貸付金該当値テキスト"/>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87387</xdr:rowOff>
    </xdr:from>
    <xdr:to>
      <xdr:col>102</xdr:col>
      <xdr:colOff>165100</xdr:colOff>
      <xdr:row>59</xdr:row>
      <xdr:rowOff>17537</xdr:rowOff>
    </xdr:to>
    <xdr:sp macro="" textlink="">
      <xdr:nvSpPr>
        <xdr:cNvPr id="819" name="楕円 818"/>
        <xdr:cNvSpPr/>
      </xdr:nvSpPr>
      <xdr:spPr>
        <a:xfrm>
          <a:off x="19494500" y="100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8664</xdr:rowOff>
    </xdr:from>
    <xdr:ext cx="378565" cy="259045"/>
    <xdr:sp macro="" textlink="">
      <xdr:nvSpPr>
        <xdr:cNvPr id="820" name="テキスト ボックス 819"/>
        <xdr:cNvSpPr txBox="1"/>
      </xdr:nvSpPr>
      <xdr:spPr>
        <a:xfrm>
          <a:off x="19356017" y="1012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54699</xdr:rowOff>
    </xdr:from>
    <xdr:to>
      <xdr:col>116</xdr:col>
      <xdr:colOff>63500</xdr:colOff>
      <xdr:row>76</xdr:row>
      <xdr:rowOff>79293</xdr:rowOff>
    </xdr:to>
    <xdr:cxnSp macro="">
      <xdr:nvCxnSpPr>
        <xdr:cNvPr id="851" name="直線コネクタ 850"/>
        <xdr:cNvCxnSpPr/>
      </xdr:nvCxnSpPr>
      <xdr:spPr>
        <a:xfrm flipV="1">
          <a:off x="21323300" y="13084899"/>
          <a:ext cx="8382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79293</xdr:rowOff>
    </xdr:from>
    <xdr:to>
      <xdr:col>111</xdr:col>
      <xdr:colOff>177800</xdr:colOff>
      <xdr:row>76</xdr:row>
      <xdr:rowOff>99763</xdr:rowOff>
    </xdr:to>
    <xdr:cxnSp macro="">
      <xdr:nvCxnSpPr>
        <xdr:cNvPr id="854" name="直線コネクタ 853"/>
        <xdr:cNvCxnSpPr/>
      </xdr:nvCxnSpPr>
      <xdr:spPr>
        <a:xfrm flipV="1">
          <a:off x="20434300" y="13109493"/>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46081</xdr:rowOff>
    </xdr:from>
    <xdr:to>
      <xdr:col>107</xdr:col>
      <xdr:colOff>50800</xdr:colOff>
      <xdr:row>76</xdr:row>
      <xdr:rowOff>99763</xdr:rowOff>
    </xdr:to>
    <xdr:cxnSp macro="">
      <xdr:nvCxnSpPr>
        <xdr:cNvPr id="857" name="直線コネクタ 856"/>
        <xdr:cNvCxnSpPr/>
      </xdr:nvCxnSpPr>
      <xdr:spPr>
        <a:xfrm>
          <a:off x="19545300" y="13076281"/>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46081</xdr:rowOff>
    </xdr:from>
    <xdr:to>
      <xdr:col>102</xdr:col>
      <xdr:colOff>114300</xdr:colOff>
      <xdr:row>76</xdr:row>
      <xdr:rowOff>170199</xdr:rowOff>
    </xdr:to>
    <xdr:cxnSp macro="">
      <xdr:nvCxnSpPr>
        <xdr:cNvPr id="860" name="直線コネクタ 859"/>
        <xdr:cNvCxnSpPr/>
      </xdr:nvCxnSpPr>
      <xdr:spPr>
        <a:xfrm flipV="1">
          <a:off x="18656300" y="13076281"/>
          <a:ext cx="889000" cy="1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3899</xdr:rowOff>
    </xdr:from>
    <xdr:to>
      <xdr:col>116</xdr:col>
      <xdr:colOff>114300</xdr:colOff>
      <xdr:row>76</xdr:row>
      <xdr:rowOff>105499</xdr:rowOff>
    </xdr:to>
    <xdr:sp macro="" textlink="">
      <xdr:nvSpPr>
        <xdr:cNvPr id="870" name="楕円 869"/>
        <xdr:cNvSpPr/>
      </xdr:nvSpPr>
      <xdr:spPr>
        <a:xfrm>
          <a:off x="22110700" y="130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26776</xdr:rowOff>
    </xdr:from>
    <xdr:ext cx="599010" cy="259045"/>
    <xdr:sp macro="" textlink="">
      <xdr:nvSpPr>
        <xdr:cNvPr id="871" name="繰出金該当値テキスト"/>
        <xdr:cNvSpPr txBox="1"/>
      </xdr:nvSpPr>
      <xdr:spPr>
        <a:xfrm>
          <a:off x="22212300" y="1288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28493</xdr:rowOff>
    </xdr:from>
    <xdr:to>
      <xdr:col>112</xdr:col>
      <xdr:colOff>38100</xdr:colOff>
      <xdr:row>76</xdr:row>
      <xdr:rowOff>130093</xdr:rowOff>
    </xdr:to>
    <xdr:sp macro="" textlink="">
      <xdr:nvSpPr>
        <xdr:cNvPr id="872" name="楕円 871"/>
        <xdr:cNvSpPr/>
      </xdr:nvSpPr>
      <xdr:spPr>
        <a:xfrm>
          <a:off x="21272500" y="130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146620</xdr:rowOff>
    </xdr:from>
    <xdr:ext cx="599010" cy="259045"/>
    <xdr:sp macro="" textlink="">
      <xdr:nvSpPr>
        <xdr:cNvPr id="873" name="テキスト ボックス 872"/>
        <xdr:cNvSpPr txBox="1"/>
      </xdr:nvSpPr>
      <xdr:spPr>
        <a:xfrm>
          <a:off x="21023795" y="1283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48963</xdr:rowOff>
    </xdr:from>
    <xdr:to>
      <xdr:col>107</xdr:col>
      <xdr:colOff>101600</xdr:colOff>
      <xdr:row>76</xdr:row>
      <xdr:rowOff>150563</xdr:rowOff>
    </xdr:to>
    <xdr:sp macro="" textlink="">
      <xdr:nvSpPr>
        <xdr:cNvPr id="874" name="楕円 873"/>
        <xdr:cNvSpPr/>
      </xdr:nvSpPr>
      <xdr:spPr>
        <a:xfrm>
          <a:off x="20383500" y="130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167091</xdr:rowOff>
    </xdr:from>
    <xdr:ext cx="599010" cy="259045"/>
    <xdr:sp macro="" textlink="">
      <xdr:nvSpPr>
        <xdr:cNvPr id="875" name="テキスト ボックス 874"/>
        <xdr:cNvSpPr txBox="1"/>
      </xdr:nvSpPr>
      <xdr:spPr>
        <a:xfrm>
          <a:off x="20134795" y="1285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166731</xdr:rowOff>
    </xdr:from>
    <xdr:to>
      <xdr:col>102</xdr:col>
      <xdr:colOff>165100</xdr:colOff>
      <xdr:row>76</xdr:row>
      <xdr:rowOff>96881</xdr:rowOff>
    </xdr:to>
    <xdr:sp macro="" textlink="">
      <xdr:nvSpPr>
        <xdr:cNvPr id="876" name="楕円 875"/>
        <xdr:cNvSpPr/>
      </xdr:nvSpPr>
      <xdr:spPr>
        <a:xfrm>
          <a:off x="19494500" y="130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113408</xdr:rowOff>
    </xdr:from>
    <xdr:ext cx="599010" cy="259045"/>
    <xdr:sp macro="" textlink="">
      <xdr:nvSpPr>
        <xdr:cNvPr id="877" name="テキスト ボックス 876"/>
        <xdr:cNvSpPr txBox="1"/>
      </xdr:nvSpPr>
      <xdr:spPr>
        <a:xfrm>
          <a:off x="19245795" y="128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119399</xdr:rowOff>
    </xdr:from>
    <xdr:to>
      <xdr:col>98</xdr:col>
      <xdr:colOff>38100</xdr:colOff>
      <xdr:row>77</xdr:row>
      <xdr:rowOff>49549</xdr:rowOff>
    </xdr:to>
    <xdr:sp macro="" textlink="">
      <xdr:nvSpPr>
        <xdr:cNvPr id="878" name="楕円 877"/>
        <xdr:cNvSpPr/>
      </xdr:nvSpPr>
      <xdr:spPr>
        <a:xfrm>
          <a:off x="18605500" y="131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40676</xdr:rowOff>
    </xdr:from>
    <xdr:ext cx="599010" cy="259045"/>
    <xdr:sp macro="" textlink="">
      <xdr:nvSpPr>
        <xdr:cNvPr id="879" name="テキスト ボックス 878"/>
        <xdr:cNvSpPr txBox="1"/>
      </xdr:nvSpPr>
      <xdr:spPr>
        <a:xfrm>
          <a:off x="18356795" y="1324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1,781,703</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308,910</a:t>
          </a:r>
          <a:r>
            <a:rPr kumimoji="1" lang="ja-JP" altLang="ja-JP" sz="1100">
              <a:solidFill>
                <a:schemeClr val="dk1"/>
              </a:solidFill>
              <a:effectLst/>
              <a:latin typeface="+mn-lt"/>
              <a:ea typeface="+mn-ea"/>
              <a:cs typeface="+mn-cs"/>
            </a:rPr>
            <a:t>円となっており年々増加傾向にある。さらに、平成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％増加していることから、類似団体平均と比較すると高い水準にある。類似団体平均と比較して職員数が多いこと及び</a:t>
          </a:r>
          <a:r>
            <a:rPr kumimoji="1" lang="ja-JP" altLang="en-US" sz="1100">
              <a:solidFill>
                <a:schemeClr val="dk1"/>
              </a:solidFill>
              <a:effectLst/>
              <a:latin typeface="+mn-lt"/>
              <a:ea typeface="+mn-ea"/>
              <a:cs typeface="+mn-cs"/>
            </a:rPr>
            <a:t>会計年度任用職員の導入した</a:t>
          </a:r>
          <a:r>
            <a:rPr kumimoji="1" lang="ja-JP" altLang="ja-JP" sz="1100">
              <a:solidFill>
                <a:schemeClr val="dk1"/>
              </a:solidFill>
              <a:effectLst/>
              <a:latin typeface="+mn-lt"/>
              <a:ea typeface="+mn-ea"/>
              <a:cs typeface="+mn-cs"/>
            </a:rPr>
            <a:t>ことが主な要因である。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261,277</a:t>
          </a:r>
          <a:r>
            <a:rPr kumimoji="1" lang="ja-JP" altLang="ja-JP" sz="1100">
              <a:solidFill>
                <a:schemeClr val="dk1"/>
              </a:solidFill>
              <a:effectLst/>
              <a:latin typeface="+mn-lt"/>
              <a:ea typeface="+mn-ea"/>
              <a:cs typeface="+mn-cs"/>
            </a:rPr>
            <a:t>円となっており前年度比較で</a:t>
          </a:r>
          <a:r>
            <a:rPr kumimoji="1" lang="en-US" altLang="ja-JP" sz="1100">
              <a:solidFill>
                <a:schemeClr val="dk1"/>
              </a:solidFill>
              <a:effectLst/>
              <a:latin typeface="+mn-lt"/>
              <a:ea typeface="+mn-ea"/>
              <a:cs typeface="+mn-cs"/>
            </a:rPr>
            <a:t>28.2%</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コロナウイルスの影響に伴う経済対策</a:t>
          </a:r>
          <a:r>
            <a:rPr kumimoji="1" lang="ja-JP" altLang="ja-JP" sz="1100">
              <a:solidFill>
                <a:schemeClr val="dk1"/>
              </a:solidFill>
              <a:effectLst/>
              <a:latin typeface="+mn-lt"/>
              <a:ea typeface="+mn-ea"/>
              <a:cs typeface="+mn-cs"/>
            </a:rPr>
            <a:t>によるためである。　　　　　　　　　</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344,270</a:t>
          </a:r>
          <a:r>
            <a:rPr kumimoji="1" lang="ja-JP" altLang="ja-JP" sz="1100">
              <a:solidFill>
                <a:schemeClr val="dk1"/>
              </a:solidFill>
              <a:effectLst/>
              <a:latin typeface="+mn-lt"/>
              <a:ea typeface="+mn-ea"/>
              <a:cs typeface="+mn-cs"/>
            </a:rPr>
            <a:t>円となっており、前年度比較で</a:t>
          </a:r>
          <a:r>
            <a:rPr kumimoji="1" lang="en-US" altLang="ja-JP" sz="1100">
              <a:solidFill>
                <a:schemeClr val="dk1"/>
              </a:solidFill>
              <a:effectLst/>
              <a:latin typeface="+mn-lt"/>
              <a:ea typeface="+mn-ea"/>
              <a:cs typeface="+mn-cs"/>
            </a:rPr>
            <a:t>60.6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しているが、これは、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小中一貫教育施設整備事業など大規模事業を行ったことによる。今後、施設改修については公共施設等総合管理計画、個別施設計画に基づき、事業の取捨選択を徹底していくことで、更なる事業費の削減を目指す。</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118,380</a:t>
          </a:r>
          <a:r>
            <a:rPr kumimoji="1" lang="ja-JP" altLang="ja-JP" sz="1100">
              <a:solidFill>
                <a:schemeClr val="dk1"/>
              </a:solidFill>
              <a:effectLst/>
              <a:latin typeface="+mn-lt"/>
              <a:ea typeface="+mn-ea"/>
              <a:cs typeface="+mn-cs"/>
            </a:rPr>
            <a:t>円となっており、前年度比較</a:t>
          </a:r>
          <a:r>
            <a:rPr kumimoji="1" lang="en-US" altLang="ja-JP" sz="1100">
              <a:solidFill>
                <a:schemeClr val="dk1"/>
              </a:solidFill>
              <a:effectLst/>
              <a:latin typeface="+mn-lt"/>
              <a:ea typeface="+mn-ea"/>
              <a:cs typeface="+mn-cs"/>
            </a:rPr>
            <a:t>12.0%</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主に減債基金・森林環境整備基金への積立</a:t>
          </a:r>
          <a:r>
            <a:rPr kumimoji="1" lang="ja-JP" altLang="ja-JP" sz="110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1,374
47.76
2,589,573
2,480,130
96,796
1,233,019
2,665,458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48451</xdr:rowOff>
    </xdr:from>
    <xdr:to>
      <xdr:col>24</xdr:col>
      <xdr:colOff>63500</xdr:colOff>
      <xdr:row>36</xdr:row>
      <xdr:rowOff>60185</xdr:rowOff>
    </xdr:to>
    <xdr:cxnSp macro="">
      <xdr:nvCxnSpPr>
        <xdr:cNvPr id="60" name="直線コネクタ 59"/>
        <xdr:cNvCxnSpPr/>
      </xdr:nvCxnSpPr>
      <xdr:spPr>
        <a:xfrm flipV="1">
          <a:off x="3797300" y="6220651"/>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57080</xdr:rowOff>
    </xdr:from>
    <xdr:to>
      <xdr:col>19</xdr:col>
      <xdr:colOff>177800</xdr:colOff>
      <xdr:row>36</xdr:row>
      <xdr:rowOff>60185</xdr:rowOff>
    </xdr:to>
    <xdr:cxnSp macro="">
      <xdr:nvCxnSpPr>
        <xdr:cNvPr id="63" name="直線コネクタ 62"/>
        <xdr:cNvCxnSpPr/>
      </xdr:nvCxnSpPr>
      <xdr:spPr>
        <a:xfrm>
          <a:off x="2908300" y="6229280"/>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57080</xdr:rowOff>
    </xdr:from>
    <xdr:to>
      <xdr:col>15</xdr:col>
      <xdr:colOff>50800</xdr:colOff>
      <xdr:row>36</xdr:row>
      <xdr:rowOff>77883</xdr:rowOff>
    </xdr:to>
    <xdr:cxnSp macro="">
      <xdr:nvCxnSpPr>
        <xdr:cNvPr id="66" name="直線コネクタ 65"/>
        <xdr:cNvCxnSpPr/>
      </xdr:nvCxnSpPr>
      <xdr:spPr>
        <a:xfrm flipV="1">
          <a:off x="2019300" y="6229280"/>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77883</xdr:rowOff>
    </xdr:from>
    <xdr:to>
      <xdr:col>10</xdr:col>
      <xdr:colOff>114300</xdr:colOff>
      <xdr:row>36</xdr:row>
      <xdr:rowOff>90570</xdr:rowOff>
    </xdr:to>
    <xdr:cxnSp macro="">
      <xdr:nvCxnSpPr>
        <xdr:cNvPr id="69" name="直線コネクタ 68"/>
        <xdr:cNvCxnSpPr/>
      </xdr:nvCxnSpPr>
      <xdr:spPr>
        <a:xfrm flipV="1">
          <a:off x="1130300" y="625008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169101</xdr:rowOff>
    </xdr:from>
    <xdr:to>
      <xdr:col>24</xdr:col>
      <xdr:colOff>114300</xdr:colOff>
      <xdr:row>36</xdr:row>
      <xdr:rowOff>99251</xdr:rowOff>
    </xdr:to>
    <xdr:sp macro="" textlink="">
      <xdr:nvSpPr>
        <xdr:cNvPr id="79" name="楕円 78"/>
        <xdr:cNvSpPr/>
      </xdr:nvSpPr>
      <xdr:spPr>
        <a:xfrm>
          <a:off x="4584700" y="61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20528</xdr:rowOff>
    </xdr:from>
    <xdr:ext cx="534377" cy="259045"/>
    <xdr:sp macro="" textlink="">
      <xdr:nvSpPr>
        <xdr:cNvPr id="80" name="議会費該当値テキスト"/>
        <xdr:cNvSpPr txBox="1"/>
      </xdr:nvSpPr>
      <xdr:spPr>
        <a:xfrm>
          <a:off x="4686300" y="60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9385</xdr:rowOff>
    </xdr:from>
    <xdr:to>
      <xdr:col>20</xdr:col>
      <xdr:colOff>38100</xdr:colOff>
      <xdr:row>36</xdr:row>
      <xdr:rowOff>110985</xdr:rowOff>
    </xdr:to>
    <xdr:sp macro="" textlink="">
      <xdr:nvSpPr>
        <xdr:cNvPr id="81" name="楕円 80"/>
        <xdr:cNvSpPr/>
      </xdr:nvSpPr>
      <xdr:spPr>
        <a:xfrm>
          <a:off x="3746500" y="6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127512</xdr:rowOff>
    </xdr:from>
    <xdr:ext cx="534377" cy="259045"/>
    <xdr:sp macro="" textlink="">
      <xdr:nvSpPr>
        <xdr:cNvPr id="82" name="テキスト ボックス 81"/>
        <xdr:cNvSpPr txBox="1"/>
      </xdr:nvSpPr>
      <xdr:spPr>
        <a:xfrm>
          <a:off x="3530111" y="59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6280</xdr:rowOff>
    </xdr:from>
    <xdr:to>
      <xdr:col>15</xdr:col>
      <xdr:colOff>101600</xdr:colOff>
      <xdr:row>36</xdr:row>
      <xdr:rowOff>107880</xdr:rowOff>
    </xdr:to>
    <xdr:sp macro="" textlink="">
      <xdr:nvSpPr>
        <xdr:cNvPr id="83" name="楕円 82"/>
        <xdr:cNvSpPr/>
      </xdr:nvSpPr>
      <xdr:spPr>
        <a:xfrm>
          <a:off x="2857500" y="61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124407</xdr:rowOff>
    </xdr:from>
    <xdr:ext cx="534377" cy="259045"/>
    <xdr:sp macro="" textlink="">
      <xdr:nvSpPr>
        <xdr:cNvPr id="84" name="テキスト ボックス 83"/>
        <xdr:cNvSpPr txBox="1"/>
      </xdr:nvSpPr>
      <xdr:spPr>
        <a:xfrm>
          <a:off x="2641111" y="59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27083</xdr:rowOff>
    </xdr:from>
    <xdr:to>
      <xdr:col>10</xdr:col>
      <xdr:colOff>165100</xdr:colOff>
      <xdr:row>36</xdr:row>
      <xdr:rowOff>128683</xdr:rowOff>
    </xdr:to>
    <xdr:sp macro="" textlink="">
      <xdr:nvSpPr>
        <xdr:cNvPr id="85" name="楕円 84"/>
        <xdr:cNvSpPr/>
      </xdr:nvSpPr>
      <xdr:spPr>
        <a:xfrm>
          <a:off x="1968500" y="61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145210</xdr:rowOff>
    </xdr:from>
    <xdr:ext cx="534377" cy="259045"/>
    <xdr:sp macro="" textlink="">
      <xdr:nvSpPr>
        <xdr:cNvPr id="86" name="テキスト ボックス 85"/>
        <xdr:cNvSpPr txBox="1"/>
      </xdr:nvSpPr>
      <xdr:spPr>
        <a:xfrm>
          <a:off x="1752111" y="59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39770</xdr:rowOff>
    </xdr:from>
    <xdr:to>
      <xdr:col>6</xdr:col>
      <xdr:colOff>38100</xdr:colOff>
      <xdr:row>36</xdr:row>
      <xdr:rowOff>141370</xdr:rowOff>
    </xdr:to>
    <xdr:sp macro="" textlink="">
      <xdr:nvSpPr>
        <xdr:cNvPr id="87" name="楕円 86"/>
        <xdr:cNvSpPr/>
      </xdr:nvSpPr>
      <xdr:spPr>
        <a:xfrm>
          <a:off x="1079500" y="62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157897</xdr:rowOff>
    </xdr:from>
    <xdr:ext cx="534377" cy="259045"/>
    <xdr:sp macro="" textlink="">
      <xdr:nvSpPr>
        <xdr:cNvPr id="88" name="テキスト ボックス 87"/>
        <xdr:cNvSpPr txBox="1"/>
      </xdr:nvSpPr>
      <xdr:spPr>
        <a:xfrm>
          <a:off x="863111" y="59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82681</xdr:rowOff>
    </xdr:from>
    <xdr:to>
      <xdr:col>24</xdr:col>
      <xdr:colOff>63500</xdr:colOff>
      <xdr:row>57</xdr:row>
      <xdr:rowOff>111265</xdr:rowOff>
    </xdr:to>
    <xdr:cxnSp macro="">
      <xdr:nvCxnSpPr>
        <xdr:cNvPr id="115" name="直線コネクタ 114"/>
        <xdr:cNvCxnSpPr/>
      </xdr:nvCxnSpPr>
      <xdr:spPr>
        <a:xfrm>
          <a:off x="3797300" y="9855331"/>
          <a:ext cx="8382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60836</xdr:rowOff>
    </xdr:from>
    <xdr:to>
      <xdr:col>19</xdr:col>
      <xdr:colOff>177800</xdr:colOff>
      <xdr:row>57</xdr:row>
      <xdr:rowOff>82681</xdr:rowOff>
    </xdr:to>
    <xdr:cxnSp macro="">
      <xdr:nvCxnSpPr>
        <xdr:cNvPr id="118" name="直線コネクタ 117"/>
        <xdr:cNvCxnSpPr/>
      </xdr:nvCxnSpPr>
      <xdr:spPr>
        <a:xfrm>
          <a:off x="2908300" y="9833486"/>
          <a:ext cx="8890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118313</xdr:rowOff>
    </xdr:from>
    <xdr:to>
      <xdr:col>15</xdr:col>
      <xdr:colOff>50800</xdr:colOff>
      <xdr:row>57</xdr:row>
      <xdr:rowOff>60836</xdr:rowOff>
    </xdr:to>
    <xdr:cxnSp macro="">
      <xdr:nvCxnSpPr>
        <xdr:cNvPr id="121" name="直線コネクタ 120"/>
        <xdr:cNvCxnSpPr/>
      </xdr:nvCxnSpPr>
      <xdr:spPr>
        <a:xfrm>
          <a:off x="2019300" y="9719513"/>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118313</xdr:rowOff>
    </xdr:from>
    <xdr:to>
      <xdr:col>10</xdr:col>
      <xdr:colOff>114300</xdr:colOff>
      <xdr:row>57</xdr:row>
      <xdr:rowOff>64018</xdr:rowOff>
    </xdr:to>
    <xdr:cxnSp macro="">
      <xdr:nvCxnSpPr>
        <xdr:cNvPr id="124" name="直線コネクタ 123"/>
        <xdr:cNvCxnSpPr/>
      </xdr:nvCxnSpPr>
      <xdr:spPr>
        <a:xfrm flipV="1">
          <a:off x="1130300" y="9719513"/>
          <a:ext cx="889000" cy="11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60465</xdr:rowOff>
    </xdr:from>
    <xdr:to>
      <xdr:col>24</xdr:col>
      <xdr:colOff>114300</xdr:colOff>
      <xdr:row>57</xdr:row>
      <xdr:rowOff>162065</xdr:rowOff>
    </xdr:to>
    <xdr:sp macro="" textlink="">
      <xdr:nvSpPr>
        <xdr:cNvPr id="134" name="楕円 133"/>
        <xdr:cNvSpPr/>
      </xdr:nvSpPr>
      <xdr:spPr>
        <a:xfrm>
          <a:off x="4584700" y="98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19842</xdr:rowOff>
    </xdr:from>
    <xdr:ext cx="599010" cy="259045"/>
    <xdr:sp macro="" textlink="">
      <xdr:nvSpPr>
        <xdr:cNvPr id="135" name="総務費該当値テキスト"/>
        <xdr:cNvSpPr txBox="1"/>
      </xdr:nvSpPr>
      <xdr:spPr>
        <a:xfrm>
          <a:off x="4686300" y="962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31881</xdr:rowOff>
    </xdr:from>
    <xdr:to>
      <xdr:col>20</xdr:col>
      <xdr:colOff>38100</xdr:colOff>
      <xdr:row>57</xdr:row>
      <xdr:rowOff>133481</xdr:rowOff>
    </xdr:to>
    <xdr:sp macro="" textlink="">
      <xdr:nvSpPr>
        <xdr:cNvPr id="136" name="楕円 135"/>
        <xdr:cNvSpPr/>
      </xdr:nvSpPr>
      <xdr:spPr>
        <a:xfrm>
          <a:off x="3746500" y="980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150008</xdr:rowOff>
    </xdr:from>
    <xdr:ext cx="599010" cy="259045"/>
    <xdr:sp macro="" textlink="">
      <xdr:nvSpPr>
        <xdr:cNvPr id="137" name="テキスト ボックス 136"/>
        <xdr:cNvSpPr txBox="1"/>
      </xdr:nvSpPr>
      <xdr:spPr>
        <a:xfrm>
          <a:off x="3497795" y="957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10036</xdr:rowOff>
    </xdr:from>
    <xdr:to>
      <xdr:col>15</xdr:col>
      <xdr:colOff>101600</xdr:colOff>
      <xdr:row>57</xdr:row>
      <xdr:rowOff>111636</xdr:rowOff>
    </xdr:to>
    <xdr:sp macro="" textlink="">
      <xdr:nvSpPr>
        <xdr:cNvPr id="138" name="楕円 137"/>
        <xdr:cNvSpPr/>
      </xdr:nvSpPr>
      <xdr:spPr>
        <a:xfrm>
          <a:off x="2857500" y="97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128163</xdr:rowOff>
    </xdr:from>
    <xdr:ext cx="599010" cy="259045"/>
    <xdr:sp macro="" textlink="">
      <xdr:nvSpPr>
        <xdr:cNvPr id="139" name="テキスト ボックス 138"/>
        <xdr:cNvSpPr txBox="1"/>
      </xdr:nvSpPr>
      <xdr:spPr>
        <a:xfrm>
          <a:off x="2608795" y="955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67513</xdr:rowOff>
    </xdr:from>
    <xdr:to>
      <xdr:col>10</xdr:col>
      <xdr:colOff>165100</xdr:colOff>
      <xdr:row>56</xdr:row>
      <xdr:rowOff>169113</xdr:rowOff>
    </xdr:to>
    <xdr:sp macro="" textlink="">
      <xdr:nvSpPr>
        <xdr:cNvPr id="140" name="楕円 139"/>
        <xdr:cNvSpPr/>
      </xdr:nvSpPr>
      <xdr:spPr>
        <a:xfrm>
          <a:off x="1968500" y="96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14190</xdr:rowOff>
    </xdr:from>
    <xdr:ext cx="599010" cy="259045"/>
    <xdr:sp macro="" textlink="">
      <xdr:nvSpPr>
        <xdr:cNvPr id="141" name="テキスト ボックス 140"/>
        <xdr:cNvSpPr txBox="1"/>
      </xdr:nvSpPr>
      <xdr:spPr>
        <a:xfrm>
          <a:off x="1719795" y="944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13218</xdr:rowOff>
    </xdr:from>
    <xdr:to>
      <xdr:col>6</xdr:col>
      <xdr:colOff>38100</xdr:colOff>
      <xdr:row>57</xdr:row>
      <xdr:rowOff>114818</xdr:rowOff>
    </xdr:to>
    <xdr:sp macro="" textlink="">
      <xdr:nvSpPr>
        <xdr:cNvPr id="142" name="楕円 141"/>
        <xdr:cNvSpPr/>
      </xdr:nvSpPr>
      <xdr:spPr>
        <a:xfrm>
          <a:off x="1079500" y="97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131345</xdr:rowOff>
    </xdr:from>
    <xdr:ext cx="599010" cy="259045"/>
    <xdr:sp macro="" textlink="">
      <xdr:nvSpPr>
        <xdr:cNvPr id="143" name="テキスト ボックス 142"/>
        <xdr:cNvSpPr txBox="1"/>
      </xdr:nvSpPr>
      <xdr:spPr>
        <a:xfrm>
          <a:off x="830795" y="956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45179</xdr:rowOff>
    </xdr:from>
    <xdr:to>
      <xdr:col>24</xdr:col>
      <xdr:colOff>63500</xdr:colOff>
      <xdr:row>76</xdr:row>
      <xdr:rowOff>80283</xdr:rowOff>
    </xdr:to>
    <xdr:cxnSp macro="">
      <xdr:nvCxnSpPr>
        <xdr:cNvPr id="172" name="直線コネクタ 171"/>
        <xdr:cNvCxnSpPr/>
      </xdr:nvCxnSpPr>
      <xdr:spPr>
        <a:xfrm flipV="1">
          <a:off x="3797300" y="12903929"/>
          <a:ext cx="838200" cy="20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80283</xdr:rowOff>
    </xdr:from>
    <xdr:to>
      <xdr:col>19</xdr:col>
      <xdr:colOff>177800</xdr:colOff>
      <xdr:row>76</xdr:row>
      <xdr:rowOff>80837</xdr:rowOff>
    </xdr:to>
    <xdr:cxnSp macro="">
      <xdr:nvCxnSpPr>
        <xdr:cNvPr id="175" name="直線コネクタ 174"/>
        <xdr:cNvCxnSpPr/>
      </xdr:nvCxnSpPr>
      <xdr:spPr>
        <a:xfrm flipV="1">
          <a:off x="2908300" y="13110483"/>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80837</xdr:rowOff>
    </xdr:from>
    <xdr:to>
      <xdr:col>15</xdr:col>
      <xdr:colOff>50800</xdr:colOff>
      <xdr:row>76</xdr:row>
      <xdr:rowOff>165472</xdr:rowOff>
    </xdr:to>
    <xdr:cxnSp macro="">
      <xdr:nvCxnSpPr>
        <xdr:cNvPr id="178" name="直線コネクタ 177"/>
        <xdr:cNvCxnSpPr/>
      </xdr:nvCxnSpPr>
      <xdr:spPr>
        <a:xfrm flipV="1">
          <a:off x="2019300" y="13111037"/>
          <a:ext cx="889000" cy="8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165472</xdr:rowOff>
    </xdr:from>
    <xdr:to>
      <xdr:col>10</xdr:col>
      <xdr:colOff>114300</xdr:colOff>
      <xdr:row>77</xdr:row>
      <xdr:rowOff>4412</xdr:rowOff>
    </xdr:to>
    <xdr:cxnSp macro="">
      <xdr:nvCxnSpPr>
        <xdr:cNvPr id="181" name="直線コネクタ 180"/>
        <xdr:cNvCxnSpPr/>
      </xdr:nvCxnSpPr>
      <xdr:spPr>
        <a:xfrm flipV="1">
          <a:off x="1130300" y="13195672"/>
          <a:ext cx="889000" cy="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165829</xdr:rowOff>
    </xdr:from>
    <xdr:to>
      <xdr:col>24</xdr:col>
      <xdr:colOff>114300</xdr:colOff>
      <xdr:row>75</xdr:row>
      <xdr:rowOff>95979</xdr:rowOff>
    </xdr:to>
    <xdr:sp macro="" textlink="">
      <xdr:nvSpPr>
        <xdr:cNvPr id="191" name="楕円 190"/>
        <xdr:cNvSpPr/>
      </xdr:nvSpPr>
      <xdr:spPr>
        <a:xfrm>
          <a:off x="4584700" y="1285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17256</xdr:rowOff>
    </xdr:from>
    <xdr:ext cx="599010" cy="259045"/>
    <xdr:sp macro="" textlink="">
      <xdr:nvSpPr>
        <xdr:cNvPr id="192" name="民生費該当値テキスト"/>
        <xdr:cNvSpPr txBox="1"/>
      </xdr:nvSpPr>
      <xdr:spPr>
        <a:xfrm>
          <a:off x="4686300" y="1270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29483</xdr:rowOff>
    </xdr:from>
    <xdr:to>
      <xdr:col>20</xdr:col>
      <xdr:colOff>38100</xdr:colOff>
      <xdr:row>76</xdr:row>
      <xdr:rowOff>131083</xdr:rowOff>
    </xdr:to>
    <xdr:sp macro="" textlink="">
      <xdr:nvSpPr>
        <xdr:cNvPr id="193" name="楕円 192"/>
        <xdr:cNvSpPr/>
      </xdr:nvSpPr>
      <xdr:spPr>
        <a:xfrm>
          <a:off x="3746500" y="130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147610</xdr:rowOff>
    </xdr:from>
    <xdr:ext cx="599010" cy="259045"/>
    <xdr:sp macro="" textlink="">
      <xdr:nvSpPr>
        <xdr:cNvPr id="194" name="テキスト ボックス 193"/>
        <xdr:cNvSpPr txBox="1"/>
      </xdr:nvSpPr>
      <xdr:spPr>
        <a:xfrm>
          <a:off x="3497795" y="1283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30037</xdr:rowOff>
    </xdr:from>
    <xdr:to>
      <xdr:col>15</xdr:col>
      <xdr:colOff>101600</xdr:colOff>
      <xdr:row>76</xdr:row>
      <xdr:rowOff>131637</xdr:rowOff>
    </xdr:to>
    <xdr:sp macro="" textlink="">
      <xdr:nvSpPr>
        <xdr:cNvPr id="195" name="楕円 194"/>
        <xdr:cNvSpPr/>
      </xdr:nvSpPr>
      <xdr:spPr>
        <a:xfrm>
          <a:off x="2857500" y="130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148165</xdr:rowOff>
    </xdr:from>
    <xdr:ext cx="599010" cy="259045"/>
    <xdr:sp macro="" textlink="">
      <xdr:nvSpPr>
        <xdr:cNvPr id="196" name="テキスト ボックス 195"/>
        <xdr:cNvSpPr txBox="1"/>
      </xdr:nvSpPr>
      <xdr:spPr>
        <a:xfrm>
          <a:off x="2608795" y="1283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114672</xdr:rowOff>
    </xdr:from>
    <xdr:to>
      <xdr:col>10</xdr:col>
      <xdr:colOff>165100</xdr:colOff>
      <xdr:row>77</xdr:row>
      <xdr:rowOff>44822</xdr:rowOff>
    </xdr:to>
    <xdr:sp macro="" textlink="">
      <xdr:nvSpPr>
        <xdr:cNvPr id="197" name="楕円 196"/>
        <xdr:cNvSpPr/>
      </xdr:nvSpPr>
      <xdr:spPr>
        <a:xfrm>
          <a:off x="1968500" y="131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35949</xdr:rowOff>
    </xdr:from>
    <xdr:ext cx="599010" cy="259045"/>
    <xdr:sp macro="" textlink="">
      <xdr:nvSpPr>
        <xdr:cNvPr id="198" name="テキスト ボックス 197"/>
        <xdr:cNvSpPr txBox="1"/>
      </xdr:nvSpPr>
      <xdr:spPr>
        <a:xfrm>
          <a:off x="1719795" y="1323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125062</xdr:rowOff>
    </xdr:from>
    <xdr:to>
      <xdr:col>6</xdr:col>
      <xdr:colOff>38100</xdr:colOff>
      <xdr:row>77</xdr:row>
      <xdr:rowOff>55212</xdr:rowOff>
    </xdr:to>
    <xdr:sp macro="" textlink="">
      <xdr:nvSpPr>
        <xdr:cNvPr id="199" name="楕円 198"/>
        <xdr:cNvSpPr/>
      </xdr:nvSpPr>
      <xdr:spPr>
        <a:xfrm>
          <a:off x="1079500" y="131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46339</xdr:rowOff>
    </xdr:from>
    <xdr:ext cx="599010" cy="259045"/>
    <xdr:sp macro="" textlink="">
      <xdr:nvSpPr>
        <xdr:cNvPr id="200" name="テキスト ボックス 199"/>
        <xdr:cNvSpPr txBox="1"/>
      </xdr:nvSpPr>
      <xdr:spPr>
        <a:xfrm>
          <a:off x="830795" y="1324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90718</xdr:rowOff>
    </xdr:from>
    <xdr:to>
      <xdr:col>24</xdr:col>
      <xdr:colOff>63500</xdr:colOff>
      <xdr:row>97</xdr:row>
      <xdr:rowOff>108342</xdr:rowOff>
    </xdr:to>
    <xdr:cxnSp macro="">
      <xdr:nvCxnSpPr>
        <xdr:cNvPr id="227" name="直線コネクタ 226"/>
        <xdr:cNvCxnSpPr/>
      </xdr:nvCxnSpPr>
      <xdr:spPr>
        <a:xfrm flipV="1">
          <a:off x="3797300" y="16721368"/>
          <a:ext cx="838200" cy="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108342</xdr:rowOff>
    </xdr:from>
    <xdr:to>
      <xdr:col>19</xdr:col>
      <xdr:colOff>177800</xdr:colOff>
      <xdr:row>97</xdr:row>
      <xdr:rowOff>147527</xdr:rowOff>
    </xdr:to>
    <xdr:cxnSp macro="">
      <xdr:nvCxnSpPr>
        <xdr:cNvPr id="230" name="直線コネクタ 229"/>
        <xdr:cNvCxnSpPr/>
      </xdr:nvCxnSpPr>
      <xdr:spPr>
        <a:xfrm flipV="1">
          <a:off x="2908300" y="16738992"/>
          <a:ext cx="889000" cy="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90492</xdr:rowOff>
    </xdr:from>
    <xdr:to>
      <xdr:col>15</xdr:col>
      <xdr:colOff>50800</xdr:colOff>
      <xdr:row>97</xdr:row>
      <xdr:rowOff>147527</xdr:rowOff>
    </xdr:to>
    <xdr:cxnSp macro="">
      <xdr:nvCxnSpPr>
        <xdr:cNvPr id="233" name="直線コネクタ 232"/>
        <xdr:cNvCxnSpPr/>
      </xdr:nvCxnSpPr>
      <xdr:spPr>
        <a:xfrm>
          <a:off x="2019300" y="16721142"/>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90492</xdr:rowOff>
    </xdr:from>
    <xdr:to>
      <xdr:col>10</xdr:col>
      <xdr:colOff>114300</xdr:colOff>
      <xdr:row>97</xdr:row>
      <xdr:rowOff>147568</xdr:rowOff>
    </xdr:to>
    <xdr:cxnSp macro="">
      <xdr:nvCxnSpPr>
        <xdr:cNvPr id="236" name="直線コネクタ 235"/>
        <xdr:cNvCxnSpPr/>
      </xdr:nvCxnSpPr>
      <xdr:spPr>
        <a:xfrm flipV="1">
          <a:off x="1130300" y="16721142"/>
          <a:ext cx="8890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39918</xdr:rowOff>
    </xdr:from>
    <xdr:to>
      <xdr:col>24</xdr:col>
      <xdr:colOff>114300</xdr:colOff>
      <xdr:row>97</xdr:row>
      <xdr:rowOff>141518</xdr:rowOff>
    </xdr:to>
    <xdr:sp macro="" textlink="">
      <xdr:nvSpPr>
        <xdr:cNvPr id="246" name="楕円 245"/>
        <xdr:cNvSpPr/>
      </xdr:nvSpPr>
      <xdr:spPr>
        <a:xfrm>
          <a:off x="4584700" y="166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18345</xdr:rowOff>
    </xdr:from>
    <xdr:ext cx="534377" cy="259045"/>
    <xdr:sp macro="" textlink="">
      <xdr:nvSpPr>
        <xdr:cNvPr id="247" name="衛生費該当値テキスト"/>
        <xdr:cNvSpPr txBox="1"/>
      </xdr:nvSpPr>
      <xdr:spPr>
        <a:xfrm>
          <a:off x="4686300" y="166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57542</xdr:rowOff>
    </xdr:from>
    <xdr:to>
      <xdr:col>20</xdr:col>
      <xdr:colOff>38100</xdr:colOff>
      <xdr:row>97</xdr:row>
      <xdr:rowOff>159142</xdr:rowOff>
    </xdr:to>
    <xdr:sp macro="" textlink="">
      <xdr:nvSpPr>
        <xdr:cNvPr id="248" name="楕円 247"/>
        <xdr:cNvSpPr/>
      </xdr:nvSpPr>
      <xdr:spPr>
        <a:xfrm>
          <a:off x="3746500" y="166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150269</xdr:rowOff>
    </xdr:from>
    <xdr:ext cx="534377" cy="259045"/>
    <xdr:sp macro="" textlink="">
      <xdr:nvSpPr>
        <xdr:cNvPr id="249" name="テキスト ボックス 248"/>
        <xdr:cNvSpPr txBox="1"/>
      </xdr:nvSpPr>
      <xdr:spPr>
        <a:xfrm>
          <a:off x="3530111" y="1678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96727</xdr:rowOff>
    </xdr:from>
    <xdr:to>
      <xdr:col>15</xdr:col>
      <xdr:colOff>101600</xdr:colOff>
      <xdr:row>98</xdr:row>
      <xdr:rowOff>26877</xdr:rowOff>
    </xdr:to>
    <xdr:sp macro="" textlink="">
      <xdr:nvSpPr>
        <xdr:cNvPr id="250" name="楕円 249"/>
        <xdr:cNvSpPr/>
      </xdr:nvSpPr>
      <xdr:spPr>
        <a:xfrm>
          <a:off x="2857500" y="167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18004</xdr:rowOff>
    </xdr:from>
    <xdr:ext cx="534377" cy="259045"/>
    <xdr:sp macro="" textlink="">
      <xdr:nvSpPr>
        <xdr:cNvPr id="251" name="テキスト ボックス 250"/>
        <xdr:cNvSpPr txBox="1"/>
      </xdr:nvSpPr>
      <xdr:spPr>
        <a:xfrm>
          <a:off x="2641111" y="1682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39692</xdr:rowOff>
    </xdr:from>
    <xdr:to>
      <xdr:col>10</xdr:col>
      <xdr:colOff>165100</xdr:colOff>
      <xdr:row>97</xdr:row>
      <xdr:rowOff>141292</xdr:rowOff>
    </xdr:to>
    <xdr:sp macro="" textlink="">
      <xdr:nvSpPr>
        <xdr:cNvPr id="252" name="楕円 251"/>
        <xdr:cNvSpPr/>
      </xdr:nvSpPr>
      <xdr:spPr>
        <a:xfrm>
          <a:off x="1968500" y="166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132419</xdr:rowOff>
    </xdr:from>
    <xdr:ext cx="534377" cy="259045"/>
    <xdr:sp macro="" textlink="">
      <xdr:nvSpPr>
        <xdr:cNvPr id="253" name="テキスト ボックス 252"/>
        <xdr:cNvSpPr txBox="1"/>
      </xdr:nvSpPr>
      <xdr:spPr>
        <a:xfrm>
          <a:off x="1752111" y="1676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96768</xdr:rowOff>
    </xdr:from>
    <xdr:to>
      <xdr:col>6</xdr:col>
      <xdr:colOff>38100</xdr:colOff>
      <xdr:row>98</xdr:row>
      <xdr:rowOff>26918</xdr:rowOff>
    </xdr:to>
    <xdr:sp macro="" textlink="">
      <xdr:nvSpPr>
        <xdr:cNvPr id="254" name="楕円 253"/>
        <xdr:cNvSpPr/>
      </xdr:nvSpPr>
      <xdr:spPr>
        <a:xfrm>
          <a:off x="1079500" y="167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18045</xdr:rowOff>
    </xdr:from>
    <xdr:ext cx="534377" cy="259045"/>
    <xdr:sp macro="" textlink="">
      <xdr:nvSpPr>
        <xdr:cNvPr id="255" name="テキスト ボックス 254"/>
        <xdr:cNvSpPr txBox="1"/>
      </xdr:nvSpPr>
      <xdr:spPr>
        <a:xfrm>
          <a:off x="863111" y="168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97045</xdr:rowOff>
    </xdr:from>
    <xdr:to>
      <xdr:col>55</xdr:col>
      <xdr:colOff>0</xdr:colOff>
      <xdr:row>58</xdr:row>
      <xdr:rowOff>97786</xdr:rowOff>
    </xdr:to>
    <xdr:cxnSp macro="">
      <xdr:nvCxnSpPr>
        <xdr:cNvPr id="339" name="直線コネクタ 338"/>
        <xdr:cNvCxnSpPr/>
      </xdr:nvCxnSpPr>
      <xdr:spPr>
        <a:xfrm>
          <a:off x="9639300" y="10041145"/>
          <a:ext cx="8382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96713</xdr:rowOff>
    </xdr:from>
    <xdr:to>
      <xdr:col>50</xdr:col>
      <xdr:colOff>114300</xdr:colOff>
      <xdr:row>58</xdr:row>
      <xdr:rowOff>97045</xdr:rowOff>
    </xdr:to>
    <xdr:cxnSp macro="">
      <xdr:nvCxnSpPr>
        <xdr:cNvPr id="342" name="直線コネクタ 341"/>
        <xdr:cNvCxnSpPr/>
      </xdr:nvCxnSpPr>
      <xdr:spPr>
        <a:xfrm>
          <a:off x="8750300" y="10040813"/>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89060</xdr:rowOff>
    </xdr:from>
    <xdr:to>
      <xdr:col>45</xdr:col>
      <xdr:colOff>177800</xdr:colOff>
      <xdr:row>58</xdr:row>
      <xdr:rowOff>96713</xdr:rowOff>
    </xdr:to>
    <xdr:cxnSp macro="">
      <xdr:nvCxnSpPr>
        <xdr:cNvPr id="345" name="直線コネクタ 344"/>
        <xdr:cNvCxnSpPr/>
      </xdr:nvCxnSpPr>
      <xdr:spPr>
        <a:xfrm>
          <a:off x="7861300" y="10033160"/>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89060</xdr:rowOff>
    </xdr:from>
    <xdr:to>
      <xdr:col>41</xdr:col>
      <xdr:colOff>50800</xdr:colOff>
      <xdr:row>58</xdr:row>
      <xdr:rowOff>105504</xdr:rowOff>
    </xdr:to>
    <xdr:cxnSp macro="">
      <xdr:nvCxnSpPr>
        <xdr:cNvPr id="348" name="直線コネクタ 347"/>
        <xdr:cNvCxnSpPr/>
      </xdr:nvCxnSpPr>
      <xdr:spPr>
        <a:xfrm flipV="1">
          <a:off x="6972300" y="10033160"/>
          <a:ext cx="8890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46986</xdr:rowOff>
    </xdr:from>
    <xdr:to>
      <xdr:col>55</xdr:col>
      <xdr:colOff>50800</xdr:colOff>
      <xdr:row>58</xdr:row>
      <xdr:rowOff>148586</xdr:rowOff>
    </xdr:to>
    <xdr:sp macro="" textlink="">
      <xdr:nvSpPr>
        <xdr:cNvPr id="358" name="楕円 357"/>
        <xdr:cNvSpPr/>
      </xdr:nvSpPr>
      <xdr:spPr>
        <a:xfrm>
          <a:off x="10426700" y="99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46245</xdr:rowOff>
    </xdr:from>
    <xdr:to>
      <xdr:col>50</xdr:col>
      <xdr:colOff>165100</xdr:colOff>
      <xdr:row>58</xdr:row>
      <xdr:rowOff>147845</xdr:rowOff>
    </xdr:to>
    <xdr:sp macro="" textlink="">
      <xdr:nvSpPr>
        <xdr:cNvPr id="360" name="楕円 359"/>
        <xdr:cNvSpPr/>
      </xdr:nvSpPr>
      <xdr:spPr>
        <a:xfrm>
          <a:off x="9588500" y="999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138972</xdr:rowOff>
    </xdr:from>
    <xdr:ext cx="534377" cy="259045"/>
    <xdr:sp macro="" textlink="">
      <xdr:nvSpPr>
        <xdr:cNvPr id="361" name="テキスト ボックス 360"/>
        <xdr:cNvSpPr txBox="1"/>
      </xdr:nvSpPr>
      <xdr:spPr>
        <a:xfrm>
          <a:off x="9372111" y="1008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45913</xdr:rowOff>
    </xdr:from>
    <xdr:to>
      <xdr:col>46</xdr:col>
      <xdr:colOff>38100</xdr:colOff>
      <xdr:row>58</xdr:row>
      <xdr:rowOff>147513</xdr:rowOff>
    </xdr:to>
    <xdr:sp macro="" textlink="">
      <xdr:nvSpPr>
        <xdr:cNvPr id="362" name="楕円 361"/>
        <xdr:cNvSpPr/>
      </xdr:nvSpPr>
      <xdr:spPr>
        <a:xfrm>
          <a:off x="8699500" y="99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138640</xdr:rowOff>
    </xdr:from>
    <xdr:ext cx="534377" cy="259045"/>
    <xdr:sp macro="" textlink="">
      <xdr:nvSpPr>
        <xdr:cNvPr id="363" name="テキスト ボックス 362"/>
        <xdr:cNvSpPr txBox="1"/>
      </xdr:nvSpPr>
      <xdr:spPr>
        <a:xfrm>
          <a:off x="8483111" y="100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38260</xdr:rowOff>
    </xdr:from>
    <xdr:to>
      <xdr:col>41</xdr:col>
      <xdr:colOff>101600</xdr:colOff>
      <xdr:row>58</xdr:row>
      <xdr:rowOff>139860</xdr:rowOff>
    </xdr:to>
    <xdr:sp macro="" textlink="">
      <xdr:nvSpPr>
        <xdr:cNvPr id="364" name="楕円 363"/>
        <xdr:cNvSpPr/>
      </xdr:nvSpPr>
      <xdr:spPr>
        <a:xfrm>
          <a:off x="7810500" y="99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130987</xdr:rowOff>
    </xdr:from>
    <xdr:ext cx="599010" cy="259045"/>
    <xdr:sp macro="" textlink="">
      <xdr:nvSpPr>
        <xdr:cNvPr id="365" name="テキスト ボックス 364"/>
        <xdr:cNvSpPr txBox="1"/>
      </xdr:nvSpPr>
      <xdr:spPr>
        <a:xfrm>
          <a:off x="7561795" y="1007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54704</xdr:rowOff>
    </xdr:from>
    <xdr:to>
      <xdr:col>36</xdr:col>
      <xdr:colOff>165100</xdr:colOff>
      <xdr:row>58</xdr:row>
      <xdr:rowOff>156304</xdr:rowOff>
    </xdr:to>
    <xdr:sp macro="" textlink="">
      <xdr:nvSpPr>
        <xdr:cNvPr id="366" name="楕円 365"/>
        <xdr:cNvSpPr/>
      </xdr:nvSpPr>
      <xdr:spPr>
        <a:xfrm>
          <a:off x="6921500" y="99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147431</xdr:rowOff>
    </xdr:from>
    <xdr:ext cx="534377" cy="259045"/>
    <xdr:sp macro="" textlink="">
      <xdr:nvSpPr>
        <xdr:cNvPr id="367" name="テキスト ボックス 366"/>
        <xdr:cNvSpPr txBox="1"/>
      </xdr:nvSpPr>
      <xdr:spPr>
        <a:xfrm>
          <a:off x="6705111" y="100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19323</xdr:rowOff>
    </xdr:from>
    <xdr:to>
      <xdr:col>55</xdr:col>
      <xdr:colOff>0</xdr:colOff>
      <xdr:row>76</xdr:row>
      <xdr:rowOff>132924</xdr:rowOff>
    </xdr:to>
    <xdr:cxnSp macro="">
      <xdr:nvCxnSpPr>
        <xdr:cNvPr id="398" name="直線コネクタ 397"/>
        <xdr:cNvCxnSpPr/>
      </xdr:nvCxnSpPr>
      <xdr:spPr>
        <a:xfrm flipV="1">
          <a:off x="9639300" y="12878073"/>
          <a:ext cx="838200" cy="28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132924</xdr:rowOff>
    </xdr:from>
    <xdr:to>
      <xdr:col>50</xdr:col>
      <xdr:colOff>114300</xdr:colOff>
      <xdr:row>78</xdr:row>
      <xdr:rowOff>27291</xdr:rowOff>
    </xdr:to>
    <xdr:cxnSp macro="">
      <xdr:nvCxnSpPr>
        <xdr:cNvPr id="401" name="直線コネクタ 400"/>
        <xdr:cNvCxnSpPr/>
      </xdr:nvCxnSpPr>
      <xdr:spPr>
        <a:xfrm flipV="1">
          <a:off x="8750300" y="13163124"/>
          <a:ext cx="889000" cy="23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27291</xdr:rowOff>
    </xdr:from>
    <xdr:to>
      <xdr:col>45</xdr:col>
      <xdr:colOff>177800</xdr:colOff>
      <xdr:row>79</xdr:row>
      <xdr:rowOff>13689</xdr:rowOff>
    </xdr:to>
    <xdr:cxnSp macro="">
      <xdr:nvCxnSpPr>
        <xdr:cNvPr id="404" name="直線コネクタ 403"/>
        <xdr:cNvCxnSpPr/>
      </xdr:nvCxnSpPr>
      <xdr:spPr>
        <a:xfrm flipV="1">
          <a:off x="7861300" y="13400391"/>
          <a:ext cx="8890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13689</xdr:rowOff>
    </xdr:from>
    <xdr:to>
      <xdr:col>41</xdr:col>
      <xdr:colOff>50800</xdr:colOff>
      <xdr:row>79</xdr:row>
      <xdr:rowOff>26766</xdr:rowOff>
    </xdr:to>
    <xdr:cxnSp macro="">
      <xdr:nvCxnSpPr>
        <xdr:cNvPr id="407" name="直線コネクタ 406"/>
        <xdr:cNvCxnSpPr/>
      </xdr:nvCxnSpPr>
      <xdr:spPr>
        <a:xfrm flipV="1">
          <a:off x="6972300" y="13558239"/>
          <a:ext cx="889000" cy="1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139973</xdr:rowOff>
    </xdr:from>
    <xdr:to>
      <xdr:col>55</xdr:col>
      <xdr:colOff>50800</xdr:colOff>
      <xdr:row>75</xdr:row>
      <xdr:rowOff>70123</xdr:rowOff>
    </xdr:to>
    <xdr:sp macro="" textlink="">
      <xdr:nvSpPr>
        <xdr:cNvPr id="417" name="楕円 416"/>
        <xdr:cNvSpPr/>
      </xdr:nvSpPr>
      <xdr:spPr>
        <a:xfrm>
          <a:off x="10426700" y="128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162850</xdr:rowOff>
    </xdr:from>
    <xdr:ext cx="599010" cy="259045"/>
    <xdr:sp macro="" textlink="">
      <xdr:nvSpPr>
        <xdr:cNvPr id="418" name="商工費該当値テキスト"/>
        <xdr:cNvSpPr txBox="1"/>
      </xdr:nvSpPr>
      <xdr:spPr>
        <a:xfrm>
          <a:off x="10528300" y="1267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82124</xdr:rowOff>
    </xdr:from>
    <xdr:to>
      <xdr:col>50</xdr:col>
      <xdr:colOff>165100</xdr:colOff>
      <xdr:row>77</xdr:row>
      <xdr:rowOff>12274</xdr:rowOff>
    </xdr:to>
    <xdr:sp macro="" textlink="">
      <xdr:nvSpPr>
        <xdr:cNvPr id="419" name="楕円 418"/>
        <xdr:cNvSpPr/>
      </xdr:nvSpPr>
      <xdr:spPr>
        <a:xfrm>
          <a:off x="9588500" y="131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28801</xdr:rowOff>
    </xdr:from>
    <xdr:ext cx="599010" cy="259045"/>
    <xdr:sp macro="" textlink="">
      <xdr:nvSpPr>
        <xdr:cNvPr id="420" name="テキスト ボックス 419"/>
        <xdr:cNvSpPr txBox="1"/>
      </xdr:nvSpPr>
      <xdr:spPr>
        <a:xfrm>
          <a:off x="9339795" y="1288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147941</xdr:rowOff>
    </xdr:from>
    <xdr:to>
      <xdr:col>46</xdr:col>
      <xdr:colOff>38100</xdr:colOff>
      <xdr:row>78</xdr:row>
      <xdr:rowOff>78091</xdr:rowOff>
    </xdr:to>
    <xdr:sp macro="" textlink="">
      <xdr:nvSpPr>
        <xdr:cNvPr id="421" name="楕円 420"/>
        <xdr:cNvSpPr/>
      </xdr:nvSpPr>
      <xdr:spPr>
        <a:xfrm>
          <a:off x="8699500" y="133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94618</xdr:rowOff>
    </xdr:from>
    <xdr:ext cx="534377" cy="259045"/>
    <xdr:sp macro="" textlink="">
      <xdr:nvSpPr>
        <xdr:cNvPr id="422" name="テキスト ボックス 421"/>
        <xdr:cNvSpPr txBox="1"/>
      </xdr:nvSpPr>
      <xdr:spPr>
        <a:xfrm>
          <a:off x="8483111" y="131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134339</xdr:rowOff>
    </xdr:from>
    <xdr:to>
      <xdr:col>41</xdr:col>
      <xdr:colOff>101600</xdr:colOff>
      <xdr:row>79</xdr:row>
      <xdr:rowOff>64489</xdr:rowOff>
    </xdr:to>
    <xdr:sp macro="" textlink="">
      <xdr:nvSpPr>
        <xdr:cNvPr id="423" name="楕円 422"/>
        <xdr:cNvSpPr/>
      </xdr:nvSpPr>
      <xdr:spPr>
        <a:xfrm>
          <a:off x="7810500" y="135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55616</xdr:rowOff>
    </xdr:from>
    <xdr:ext cx="534377" cy="259045"/>
    <xdr:sp macro="" textlink="">
      <xdr:nvSpPr>
        <xdr:cNvPr id="424" name="テキスト ボックス 423"/>
        <xdr:cNvSpPr txBox="1"/>
      </xdr:nvSpPr>
      <xdr:spPr>
        <a:xfrm>
          <a:off x="7594111" y="136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147416</xdr:rowOff>
    </xdr:from>
    <xdr:to>
      <xdr:col>36</xdr:col>
      <xdr:colOff>165100</xdr:colOff>
      <xdr:row>79</xdr:row>
      <xdr:rowOff>77566</xdr:rowOff>
    </xdr:to>
    <xdr:sp macro="" textlink="">
      <xdr:nvSpPr>
        <xdr:cNvPr id="425" name="楕円 424"/>
        <xdr:cNvSpPr/>
      </xdr:nvSpPr>
      <xdr:spPr>
        <a:xfrm>
          <a:off x="6921500" y="1352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68693</xdr:rowOff>
    </xdr:from>
    <xdr:ext cx="534377" cy="259045"/>
    <xdr:sp macro="" textlink="">
      <xdr:nvSpPr>
        <xdr:cNvPr id="426" name="テキスト ボックス 425"/>
        <xdr:cNvSpPr txBox="1"/>
      </xdr:nvSpPr>
      <xdr:spPr>
        <a:xfrm>
          <a:off x="6705111" y="136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127281</xdr:rowOff>
    </xdr:from>
    <xdr:to>
      <xdr:col>55</xdr:col>
      <xdr:colOff>0</xdr:colOff>
      <xdr:row>98</xdr:row>
      <xdr:rowOff>147114</xdr:rowOff>
    </xdr:to>
    <xdr:cxnSp macro="">
      <xdr:nvCxnSpPr>
        <xdr:cNvPr id="457" name="直線コネクタ 456"/>
        <xdr:cNvCxnSpPr/>
      </xdr:nvCxnSpPr>
      <xdr:spPr>
        <a:xfrm flipV="1">
          <a:off x="9639300" y="16929381"/>
          <a:ext cx="8382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89709</xdr:rowOff>
    </xdr:from>
    <xdr:to>
      <xdr:col>50</xdr:col>
      <xdr:colOff>114300</xdr:colOff>
      <xdr:row>98</xdr:row>
      <xdr:rowOff>147114</xdr:rowOff>
    </xdr:to>
    <xdr:cxnSp macro="">
      <xdr:nvCxnSpPr>
        <xdr:cNvPr id="460" name="直線コネクタ 459"/>
        <xdr:cNvCxnSpPr/>
      </xdr:nvCxnSpPr>
      <xdr:spPr>
        <a:xfrm>
          <a:off x="8750300" y="16891809"/>
          <a:ext cx="889000" cy="5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89709</xdr:rowOff>
    </xdr:from>
    <xdr:to>
      <xdr:col>45</xdr:col>
      <xdr:colOff>177800</xdr:colOff>
      <xdr:row>98</xdr:row>
      <xdr:rowOff>133316</xdr:rowOff>
    </xdr:to>
    <xdr:cxnSp macro="">
      <xdr:nvCxnSpPr>
        <xdr:cNvPr id="463" name="直線コネクタ 462"/>
        <xdr:cNvCxnSpPr/>
      </xdr:nvCxnSpPr>
      <xdr:spPr>
        <a:xfrm flipV="1">
          <a:off x="7861300" y="16891809"/>
          <a:ext cx="889000" cy="4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110375</xdr:rowOff>
    </xdr:from>
    <xdr:to>
      <xdr:col>41</xdr:col>
      <xdr:colOff>50800</xdr:colOff>
      <xdr:row>98</xdr:row>
      <xdr:rowOff>133316</xdr:rowOff>
    </xdr:to>
    <xdr:cxnSp macro="">
      <xdr:nvCxnSpPr>
        <xdr:cNvPr id="466" name="直線コネクタ 465"/>
        <xdr:cNvCxnSpPr/>
      </xdr:nvCxnSpPr>
      <xdr:spPr>
        <a:xfrm>
          <a:off x="6972300" y="16912475"/>
          <a:ext cx="889000" cy="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76481</xdr:rowOff>
    </xdr:from>
    <xdr:to>
      <xdr:col>55</xdr:col>
      <xdr:colOff>50800</xdr:colOff>
      <xdr:row>99</xdr:row>
      <xdr:rowOff>6631</xdr:rowOff>
    </xdr:to>
    <xdr:sp macro="" textlink="">
      <xdr:nvSpPr>
        <xdr:cNvPr id="476" name="楕円 475"/>
        <xdr:cNvSpPr/>
      </xdr:nvSpPr>
      <xdr:spPr>
        <a:xfrm>
          <a:off x="10426700" y="168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96314</xdr:rowOff>
    </xdr:from>
    <xdr:to>
      <xdr:col>50</xdr:col>
      <xdr:colOff>165100</xdr:colOff>
      <xdr:row>99</xdr:row>
      <xdr:rowOff>26464</xdr:rowOff>
    </xdr:to>
    <xdr:sp macro="" textlink="">
      <xdr:nvSpPr>
        <xdr:cNvPr id="478" name="楕円 477"/>
        <xdr:cNvSpPr/>
      </xdr:nvSpPr>
      <xdr:spPr>
        <a:xfrm>
          <a:off x="9588500" y="168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17591</xdr:rowOff>
    </xdr:from>
    <xdr:ext cx="599010" cy="259045"/>
    <xdr:sp macro="" textlink="">
      <xdr:nvSpPr>
        <xdr:cNvPr id="479" name="テキスト ボックス 478"/>
        <xdr:cNvSpPr txBox="1"/>
      </xdr:nvSpPr>
      <xdr:spPr>
        <a:xfrm>
          <a:off x="9339795" y="1699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38909</xdr:rowOff>
    </xdr:from>
    <xdr:to>
      <xdr:col>46</xdr:col>
      <xdr:colOff>38100</xdr:colOff>
      <xdr:row>98</xdr:row>
      <xdr:rowOff>140509</xdr:rowOff>
    </xdr:to>
    <xdr:sp macro="" textlink="">
      <xdr:nvSpPr>
        <xdr:cNvPr id="480" name="楕円 479"/>
        <xdr:cNvSpPr/>
      </xdr:nvSpPr>
      <xdr:spPr>
        <a:xfrm>
          <a:off x="8699500" y="168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157036</xdr:rowOff>
    </xdr:from>
    <xdr:ext cx="599010" cy="259045"/>
    <xdr:sp macro="" textlink="">
      <xdr:nvSpPr>
        <xdr:cNvPr id="481" name="テキスト ボックス 480"/>
        <xdr:cNvSpPr txBox="1"/>
      </xdr:nvSpPr>
      <xdr:spPr>
        <a:xfrm>
          <a:off x="8450795" y="1661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82516</xdr:rowOff>
    </xdr:from>
    <xdr:to>
      <xdr:col>41</xdr:col>
      <xdr:colOff>101600</xdr:colOff>
      <xdr:row>99</xdr:row>
      <xdr:rowOff>12666</xdr:rowOff>
    </xdr:to>
    <xdr:sp macro="" textlink="">
      <xdr:nvSpPr>
        <xdr:cNvPr id="482" name="楕円 481"/>
        <xdr:cNvSpPr/>
      </xdr:nvSpPr>
      <xdr:spPr>
        <a:xfrm>
          <a:off x="7810500" y="168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3793</xdr:rowOff>
    </xdr:from>
    <xdr:ext cx="599010" cy="259045"/>
    <xdr:sp macro="" textlink="">
      <xdr:nvSpPr>
        <xdr:cNvPr id="483" name="テキスト ボックス 482"/>
        <xdr:cNvSpPr txBox="1"/>
      </xdr:nvSpPr>
      <xdr:spPr>
        <a:xfrm>
          <a:off x="7561795" y="1697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59575</xdr:rowOff>
    </xdr:from>
    <xdr:to>
      <xdr:col>36</xdr:col>
      <xdr:colOff>165100</xdr:colOff>
      <xdr:row>98</xdr:row>
      <xdr:rowOff>161175</xdr:rowOff>
    </xdr:to>
    <xdr:sp macro="" textlink="">
      <xdr:nvSpPr>
        <xdr:cNvPr id="484" name="楕円 483"/>
        <xdr:cNvSpPr/>
      </xdr:nvSpPr>
      <xdr:spPr>
        <a:xfrm>
          <a:off x="6921500" y="16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152302</xdr:rowOff>
    </xdr:from>
    <xdr:ext cx="599010" cy="259045"/>
    <xdr:sp macro="" textlink="">
      <xdr:nvSpPr>
        <xdr:cNvPr id="485" name="テキスト ボックス 484"/>
        <xdr:cNvSpPr txBox="1"/>
      </xdr:nvSpPr>
      <xdr:spPr>
        <a:xfrm>
          <a:off x="6672795" y="1695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13265</xdr:rowOff>
    </xdr:from>
    <xdr:to>
      <xdr:col>85</xdr:col>
      <xdr:colOff>127000</xdr:colOff>
      <xdr:row>37</xdr:row>
      <xdr:rowOff>93869</xdr:rowOff>
    </xdr:to>
    <xdr:cxnSp macro="">
      <xdr:nvCxnSpPr>
        <xdr:cNvPr id="514" name="直線コネクタ 513"/>
        <xdr:cNvCxnSpPr/>
      </xdr:nvCxnSpPr>
      <xdr:spPr>
        <a:xfrm flipV="1">
          <a:off x="15481300" y="6356915"/>
          <a:ext cx="8382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90254</xdr:rowOff>
    </xdr:from>
    <xdr:to>
      <xdr:col>81</xdr:col>
      <xdr:colOff>50800</xdr:colOff>
      <xdr:row>37</xdr:row>
      <xdr:rowOff>93869</xdr:rowOff>
    </xdr:to>
    <xdr:cxnSp macro="">
      <xdr:nvCxnSpPr>
        <xdr:cNvPr id="517" name="直線コネクタ 516"/>
        <xdr:cNvCxnSpPr/>
      </xdr:nvCxnSpPr>
      <xdr:spPr>
        <a:xfrm>
          <a:off x="14592300" y="6433904"/>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79952</xdr:rowOff>
    </xdr:from>
    <xdr:to>
      <xdr:col>76</xdr:col>
      <xdr:colOff>114300</xdr:colOff>
      <xdr:row>37</xdr:row>
      <xdr:rowOff>90254</xdr:rowOff>
    </xdr:to>
    <xdr:cxnSp macro="">
      <xdr:nvCxnSpPr>
        <xdr:cNvPr id="520" name="直線コネクタ 519"/>
        <xdr:cNvCxnSpPr/>
      </xdr:nvCxnSpPr>
      <xdr:spPr>
        <a:xfrm>
          <a:off x="13703300" y="6252152"/>
          <a:ext cx="889000" cy="18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79952</xdr:rowOff>
    </xdr:from>
    <xdr:to>
      <xdr:col>71</xdr:col>
      <xdr:colOff>177800</xdr:colOff>
      <xdr:row>37</xdr:row>
      <xdr:rowOff>78672</xdr:rowOff>
    </xdr:to>
    <xdr:cxnSp macro="">
      <xdr:nvCxnSpPr>
        <xdr:cNvPr id="523" name="直線コネクタ 522"/>
        <xdr:cNvCxnSpPr/>
      </xdr:nvCxnSpPr>
      <xdr:spPr>
        <a:xfrm flipV="1">
          <a:off x="12814300" y="6252152"/>
          <a:ext cx="889000" cy="17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133915</xdr:rowOff>
    </xdr:from>
    <xdr:to>
      <xdr:col>85</xdr:col>
      <xdr:colOff>177800</xdr:colOff>
      <xdr:row>37</xdr:row>
      <xdr:rowOff>64065</xdr:rowOff>
    </xdr:to>
    <xdr:sp macro="" textlink="">
      <xdr:nvSpPr>
        <xdr:cNvPr id="533" name="楕円 532"/>
        <xdr:cNvSpPr/>
      </xdr:nvSpPr>
      <xdr:spPr>
        <a:xfrm>
          <a:off x="16268700" y="63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156792</xdr:rowOff>
    </xdr:from>
    <xdr:ext cx="534377" cy="259045"/>
    <xdr:sp macro="" textlink="">
      <xdr:nvSpPr>
        <xdr:cNvPr id="534" name="消防費該当値テキスト"/>
        <xdr:cNvSpPr txBox="1"/>
      </xdr:nvSpPr>
      <xdr:spPr>
        <a:xfrm>
          <a:off x="16370300" y="61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43069</xdr:rowOff>
    </xdr:from>
    <xdr:to>
      <xdr:col>81</xdr:col>
      <xdr:colOff>101600</xdr:colOff>
      <xdr:row>37</xdr:row>
      <xdr:rowOff>144669</xdr:rowOff>
    </xdr:to>
    <xdr:sp macro="" textlink="">
      <xdr:nvSpPr>
        <xdr:cNvPr id="535" name="楕円 534"/>
        <xdr:cNvSpPr/>
      </xdr:nvSpPr>
      <xdr:spPr>
        <a:xfrm>
          <a:off x="15430500" y="63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161196</xdr:rowOff>
    </xdr:from>
    <xdr:ext cx="534377" cy="259045"/>
    <xdr:sp macro="" textlink="">
      <xdr:nvSpPr>
        <xdr:cNvPr id="536" name="テキスト ボックス 535"/>
        <xdr:cNvSpPr txBox="1"/>
      </xdr:nvSpPr>
      <xdr:spPr>
        <a:xfrm>
          <a:off x="15214111" y="61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39454</xdr:rowOff>
    </xdr:from>
    <xdr:to>
      <xdr:col>76</xdr:col>
      <xdr:colOff>165100</xdr:colOff>
      <xdr:row>37</xdr:row>
      <xdr:rowOff>141054</xdr:rowOff>
    </xdr:to>
    <xdr:sp macro="" textlink="">
      <xdr:nvSpPr>
        <xdr:cNvPr id="537" name="楕円 536"/>
        <xdr:cNvSpPr/>
      </xdr:nvSpPr>
      <xdr:spPr>
        <a:xfrm>
          <a:off x="14541500" y="63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157581</xdr:rowOff>
    </xdr:from>
    <xdr:ext cx="534377" cy="259045"/>
    <xdr:sp macro="" textlink="">
      <xdr:nvSpPr>
        <xdr:cNvPr id="538" name="テキスト ボックス 537"/>
        <xdr:cNvSpPr txBox="1"/>
      </xdr:nvSpPr>
      <xdr:spPr>
        <a:xfrm>
          <a:off x="14325111" y="615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29152</xdr:rowOff>
    </xdr:from>
    <xdr:to>
      <xdr:col>72</xdr:col>
      <xdr:colOff>38100</xdr:colOff>
      <xdr:row>36</xdr:row>
      <xdr:rowOff>130752</xdr:rowOff>
    </xdr:to>
    <xdr:sp macro="" textlink="">
      <xdr:nvSpPr>
        <xdr:cNvPr id="539" name="楕円 538"/>
        <xdr:cNvSpPr/>
      </xdr:nvSpPr>
      <xdr:spPr>
        <a:xfrm>
          <a:off x="13652500" y="62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147279</xdr:rowOff>
    </xdr:from>
    <xdr:ext cx="599010" cy="259045"/>
    <xdr:sp macro="" textlink="">
      <xdr:nvSpPr>
        <xdr:cNvPr id="540" name="テキスト ボックス 539"/>
        <xdr:cNvSpPr txBox="1"/>
      </xdr:nvSpPr>
      <xdr:spPr>
        <a:xfrm>
          <a:off x="13403795" y="597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27872</xdr:rowOff>
    </xdr:from>
    <xdr:to>
      <xdr:col>67</xdr:col>
      <xdr:colOff>101600</xdr:colOff>
      <xdr:row>37</xdr:row>
      <xdr:rowOff>129472</xdr:rowOff>
    </xdr:to>
    <xdr:sp macro="" textlink="">
      <xdr:nvSpPr>
        <xdr:cNvPr id="541" name="楕円 540"/>
        <xdr:cNvSpPr/>
      </xdr:nvSpPr>
      <xdr:spPr>
        <a:xfrm>
          <a:off x="12763500" y="63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145999</xdr:rowOff>
    </xdr:from>
    <xdr:ext cx="534377" cy="259045"/>
    <xdr:sp macro="" textlink="">
      <xdr:nvSpPr>
        <xdr:cNvPr id="542" name="テキスト ボックス 541"/>
        <xdr:cNvSpPr txBox="1"/>
      </xdr:nvSpPr>
      <xdr:spPr>
        <a:xfrm>
          <a:off x="12547111" y="61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53166</xdr:rowOff>
    </xdr:from>
    <xdr:to>
      <xdr:col>85</xdr:col>
      <xdr:colOff>127000</xdr:colOff>
      <xdr:row>58</xdr:row>
      <xdr:rowOff>28328</xdr:rowOff>
    </xdr:to>
    <xdr:cxnSp macro="">
      <xdr:nvCxnSpPr>
        <xdr:cNvPr id="571" name="直線コネクタ 570"/>
        <xdr:cNvCxnSpPr/>
      </xdr:nvCxnSpPr>
      <xdr:spPr>
        <a:xfrm>
          <a:off x="15481300" y="9140016"/>
          <a:ext cx="838200" cy="8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53166</xdr:rowOff>
    </xdr:from>
    <xdr:to>
      <xdr:col>81</xdr:col>
      <xdr:colOff>50800</xdr:colOff>
      <xdr:row>57</xdr:row>
      <xdr:rowOff>165648</xdr:rowOff>
    </xdr:to>
    <xdr:cxnSp macro="">
      <xdr:nvCxnSpPr>
        <xdr:cNvPr id="574" name="直線コネクタ 573"/>
        <xdr:cNvCxnSpPr/>
      </xdr:nvCxnSpPr>
      <xdr:spPr>
        <a:xfrm flipV="1">
          <a:off x="14592300" y="9140016"/>
          <a:ext cx="889000" cy="79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165648</xdr:rowOff>
    </xdr:from>
    <xdr:to>
      <xdr:col>76</xdr:col>
      <xdr:colOff>114300</xdr:colOff>
      <xdr:row>58</xdr:row>
      <xdr:rowOff>70526</xdr:rowOff>
    </xdr:to>
    <xdr:cxnSp macro="">
      <xdr:nvCxnSpPr>
        <xdr:cNvPr id="577" name="直線コネクタ 576"/>
        <xdr:cNvCxnSpPr/>
      </xdr:nvCxnSpPr>
      <xdr:spPr>
        <a:xfrm flipV="1">
          <a:off x="13703300" y="9938298"/>
          <a:ext cx="889000" cy="7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37782</xdr:rowOff>
    </xdr:from>
    <xdr:to>
      <xdr:col>71</xdr:col>
      <xdr:colOff>177800</xdr:colOff>
      <xdr:row>58</xdr:row>
      <xdr:rowOff>70526</xdr:rowOff>
    </xdr:to>
    <xdr:cxnSp macro="">
      <xdr:nvCxnSpPr>
        <xdr:cNvPr id="580" name="直線コネクタ 579"/>
        <xdr:cNvCxnSpPr/>
      </xdr:nvCxnSpPr>
      <xdr:spPr>
        <a:xfrm>
          <a:off x="12814300" y="9981882"/>
          <a:ext cx="889000" cy="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148978</xdr:rowOff>
    </xdr:from>
    <xdr:to>
      <xdr:col>85</xdr:col>
      <xdr:colOff>177800</xdr:colOff>
      <xdr:row>58</xdr:row>
      <xdr:rowOff>79128</xdr:rowOff>
    </xdr:to>
    <xdr:sp macro="" textlink="">
      <xdr:nvSpPr>
        <xdr:cNvPr id="590" name="楕円 589"/>
        <xdr:cNvSpPr/>
      </xdr:nvSpPr>
      <xdr:spPr>
        <a:xfrm>
          <a:off x="16268700" y="99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63905</xdr:rowOff>
    </xdr:from>
    <xdr:ext cx="534377" cy="259045"/>
    <xdr:sp macro="" textlink="">
      <xdr:nvSpPr>
        <xdr:cNvPr id="591" name="教育費該当値テキスト"/>
        <xdr:cNvSpPr txBox="1"/>
      </xdr:nvSpPr>
      <xdr:spPr>
        <a:xfrm>
          <a:off x="16370300" y="98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2366</xdr:rowOff>
    </xdr:from>
    <xdr:to>
      <xdr:col>81</xdr:col>
      <xdr:colOff>101600</xdr:colOff>
      <xdr:row>53</xdr:row>
      <xdr:rowOff>103966</xdr:rowOff>
    </xdr:to>
    <xdr:sp macro="" textlink="">
      <xdr:nvSpPr>
        <xdr:cNvPr id="592" name="楕円 591"/>
        <xdr:cNvSpPr/>
      </xdr:nvSpPr>
      <xdr:spPr>
        <a:xfrm>
          <a:off x="15430500" y="90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120493</xdr:rowOff>
    </xdr:from>
    <xdr:ext cx="599010" cy="259045"/>
    <xdr:sp macro="" textlink="">
      <xdr:nvSpPr>
        <xdr:cNvPr id="593" name="テキスト ボックス 592"/>
        <xdr:cNvSpPr txBox="1"/>
      </xdr:nvSpPr>
      <xdr:spPr>
        <a:xfrm>
          <a:off x="15181795" y="886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114848</xdr:rowOff>
    </xdr:from>
    <xdr:to>
      <xdr:col>76</xdr:col>
      <xdr:colOff>165100</xdr:colOff>
      <xdr:row>58</xdr:row>
      <xdr:rowOff>44998</xdr:rowOff>
    </xdr:to>
    <xdr:sp macro="" textlink="">
      <xdr:nvSpPr>
        <xdr:cNvPr id="594" name="楕円 593"/>
        <xdr:cNvSpPr/>
      </xdr:nvSpPr>
      <xdr:spPr>
        <a:xfrm>
          <a:off x="14541500" y="988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36125</xdr:rowOff>
    </xdr:from>
    <xdr:ext cx="599010" cy="259045"/>
    <xdr:sp macro="" textlink="">
      <xdr:nvSpPr>
        <xdr:cNvPr id="595" name="テキスト ボックス 594"/>
        <xdr:cNvSpPr txBox="1"/>
      </xdr:nvSpPr>
      <xdr:spPr>
        <a:xfrm>
          <a:off x="14292795" y="998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19726</xdr:rowOff>
    </xdr:from>
    <xdr:to>
      <xdr:col>72</xdr:col>
      <xdr:colOff>38100</xdr:colOff>
      <xdr:row>58</xdr:row>
      <xdr:rowOff>121326</xdr:rowOff>
    </xdr:to>
    <xdr:sp macro="" textlink="">
      <xdr:nvSpPr>
        <xdr:cNvPr id="596" name="楕円 595"/>
        <xdr:cNvSpPr/>
      </xdr:nvSpPr>
      <xdr:spPr>
        <a:xfrm>
          <a:off x="13652500" y="99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112453</xdr:rowOff>
    </xdr:from>
    <xdr:ext cx="534377" cy="259045"/>
    <xdr:sp macro="" textlink="">
      <xdr:nvSpPr>
        <xdr:cNvPr id="597" name="テキスト ボックス 596"/>
        <xdr:cNvSpPr txBox="1"/>
      </xdr:nvSpPr>
      <xdr:spPr>
        <a:xfrm>
          <a:off x="13436111" y="100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158432</xdr:rowOff>
    </xdr:from>
    <xdr:to>
      <xdr:col>67</xdr:col>
      <xdr:colOff>101600</xdr:colOff>
      <xdr:row>58</xdr:row>
      <xdr:rowOff>88582</xdr:rowOff>
    </xdr:to>
    <xdr:sp macro="" textlink="">
      <xdr:nvSpPr>
        <xdr:cNvPr id="598" name="楕円 597"/>
        <xdr:cNvSpPr/>
      </xdr:nvSpPr>
      <xdr:spPr>
        <a:xfrm>
          <a:off x="12763500" y="99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79709</xdr:rowOff>
    </xdr:from>
    <xdr:ext cx="534377" cy="259045"/>
    <xdr:sp macro="" textlink="">
      <xdr:nvSpPr>
        <xdr:cNvPr id="599" name="テキスト ボックス 598"/>
        <xdr:cNvSpPr txBox="1"/>
      </xdr:nvSpPr>
      <xdr:spPr>
        <a:xfrm>
          <a:off x="12547111" y="100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48182</xdr:rowOff>
    </xdr:from>
    <xdr:to>
      <xdr:col>85</xdr:col>
      <xdr:colOff>127000</xdr:colOff>
      <xdr:row>78</xdr:row>
      <xdr:rowOff>122732</xdr:rowOff>
    </xdr:to>
    <xdr:cxnSp macro="">
      <xdr:nvCxnSpPr>
        <xdr:cNvPr id="628" name="直線コネクタ 627"/>
        <xdr:cNvCxnSpPr/>
      </xdr:nvCxnSpPr>
      <xdr:spPr>
        <a:xfrm>
          <a:off x="15481300" y="13421282"/>
          <a:ext cx="838200" cy="7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48182</xdr:rowOff>
    </xdr:from>
    <xdr:to>
      <xdr:col>81</xdr:col>
      <xdr:colOff>50800</xdr:colOff>
      <xdr:row>78</xdr:row>
      <xdr:rowOff>140249</xdr:rowOff>
    </xdr:to>
    <xdr:cxnSp macro="">
      <xdr:nvCxnSpPr>
        <xdr:cNvPr id="631" name="直線コネクタ 630"/>
        <xdr:cNvCxnSpPr/>
      </xdr:nvCxnSpPr>
      <xdr:spPr>
        <a:xfrm flipV="1">
          <a:off x="14592300" y="13421282"/>
          <a:ext cx="889000" cy="9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140249</xdr:rowOff>
    </xdr:from>
    <xdr:to>
      <xdr:col>76</xdr:col>
      <xdr:colOff>114300</xdr:colOff>
      <xdr:row>79</xdr:row>
      <xdr:rowOff>42094</xdr:rowOff>
    </xdr:to>
    <xdr:cxnSp macro="">
      <xdr:nvCxnSpPr>
        <xdr:cNvPr id="634" name="直線コネクタ 633"/>
        <xdr:cNvCxnSpPr/>
      </xdr:nvCxnSpPr>
      <xdr:spPr>
        <a:xfrm flipV="1">
          <a:off x="13703300" y="13513349"/>
          <a:ext cx="889000" cy="7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42094</xdr:rowOff>
    </xdr:from>
    <xdr:to>
      <xdr:col>71</xdr:col>
      <xdr:colOff>177800</xdr:colOff>
      <xdr:row>79</xdr:row>
      <xdr:rowOff>44450</xdr:rowOff>
    </xdr:to>
    <xdr:cxnSp macro="">
      <xdr:nvCxnSpPr>
        <xdr:cNvPr id="637" name="直線コネクタ 636"/>
        <xdr:cNvCxnSpPr/>
      </xdr:nvCxnSpPr>
      <xdr:spPr>
        <a:xfrm flipV="1">
          <a:off x="12814300" y="13586644"/>
          <a:ext cx="8890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71932</xdr:rowOff>
    </xdr:from>
    <xdr:to>
      <xdr:col>85</xdr:col>
      <xdr:colOff>177800</xdr:colOff>
      <xdr:row>79</xdr:row>
      <xdr:rowOff>2082</xdr:rowOff>
    </xdr:to>
    <xdr:sp macro="" textlink="">
      <xdr:nvSpPr>
        <xdr:cNvPr id="647" name="楕円 646"/>
        <xdr:cNvSpPr/>
      </xdr:nvSpPr>
      <xdr:spPr>
        <a:xfrm>
          <a:off x="16268700" y="134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31309</xdr:rowOff>
    </xdr:from>
    <xdr:ext cx="534377" cy="259045"/>
    <xdr:sp macro="" textlink="">
      <xdr:nvSpPr>
        <xdr:cNvPr id="648" name="災害復旧費該当値テキスト"/>
        <xdr:cNvSpPr txBox="1"/>
      </xdr:nvSpPr>
      <xdr:spPr>
        <a:xfrm>
          <a:off x="16370300" y="132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168832</xdr:rowOff>
    </xdr:from>
    <xdr:to>
      <xdr:col>81</xdr:col>
      <xdr:colOff>101600</xdr:colOff>
      <xdr:row>78</xdr:row>
      <xdr:rowOff>98982</xdr:rowOff>
    </xdr:to>
    <xdr:sp macro="" textlink="">
      <xdr:nvSpPr>
        <xdr:cNvPr id="649" name="楕円 648"/>
        <xdr:cNvSpPr/>
      </xdr:nvSpPr>
      <xdr:spPr>
        <a:xfrm>
          <a:off x="15430500" y="1337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115509</xdr:rowOff>
    </xdr:from>
    <xdr:ext cx="534377" cy="259045"/>
    <xdr:sp macro="" textlink="">
      <xdr:nvSpPr>
        <xdr:cNvPr id="650" name="テキスト ボックス 649"/>
        <xdr:cNvSpPr txBox="1"/>
      </xdr:nvSpPr>
      <xdr:spPr>
        <a:xfrm>
          <a:off x="15214111" y="1314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89449</xdr:rowOff>
    </xdr:from>
    <xdr:to>
      <xdr:col>76</xdr:col>
      <xdr:colOff>165100</xdr:colOff>
      <xdr:row>79</xdr:row>
      <xdr:rowOff>19599</xdr:rowOff>
    </xdr:to>
    <xdr:sp macro="" textlink="">
      <xdr:nvSpPr>
        <xdr:cNvPr id="651" name="楕円 650"/>
        <xdr:cNvSpPr/>
      </xdr:nvSpPr>
      <xdr:spPr>
        <a:xfrm>
          <a:off x="14541500" y="134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36126</xdr:rowOff>
    </xdr:from>
    <xdr:ext cx="534377" cy="259045"/>
    <xdr:sp macro="" textlink="">
      <xdr:nvSpPr>
        <xdr:cNvPr id="652" name="テキスト ボックス 651"/>
        <xdr:cNvSpPr txBox="1"/>
      </xdr:nvSpPr>
      <xdr:spPr>
        <a:xfrm>
          <a:off x="14325111" y="132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162744</xdr:rowOff>
    </xdr:from>
    <xdr:to>
      <xdr:col>72</xdr:col>
      <xdr:colOff>38100</xdr:colOff>
      <xdr:row>79</xdr:row>
      <xdr:rowOff>92894</xdr:rowOff>
    </xdr:to>
    <xdr:sp macro="" textlink="">
      <xdr:nvSpPr>
        <xdr:cNvPr id="653" name="楕円 652"/>
        <xdr:cNvSpPr/>
      </xdr:nvSpPr>
      <xdr:spPr>
        <a:xfrm>
          <a:off x="13652500" y="13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84021</xdr:rowOff>
    </xdr:from>
    <xdr:ext cx="469744" cy="259045"/>
    <xdr:sp macro="" textlink="">
      <xdr:nvSpPr>
        <xdr:cNvPr id="654" name="テキスト ボックス 653"/>
        <xdr:cNvSpPr txBox="1"/>
      </xdr:nvSpPr>
      <xdr:spPr>
        <a:xfrm>
          <a:off x="13468428" y="136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11237</xdr:rowOff>
    </xdr:from>
    <xdr:to>
      <xdr:col>85</xdr:col>
      <xdr:colOff>127000</xdr:colOff>
      <xdr:row>98</xdr:row>
      <xdr:rowOff>25516</xdr:rowOff>
    </xdr:to>
    <xdr:cxnSp macro="">
      <xdr:nvCxnSpPr>
        <xdr:cNvPr id="687" name="直線コネクタ 686"/>
        <xdr:cNvCxnSpPr/>
      </xdr:nvCxnSpPr>
      <xdr:spPr>
        <a:xfrm flipV="1">
          <a:off x="15481300" y="16813337"/>
          <a:ext cx="8382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111027</xdr:rowOff>
    </xdr:from>
    <xdr:to>
      <xdr:col>81</xdr:col>
      <xdr:colOff>50800</xdr:colOff>
      <xdr:row>98</xdr:row>
      <xdr:rowOff>25516</xdr:rowOff>
    </xdr:to>
    <xdr:cxnSp macro="">
      <xdr:nvCxnSpPr>
        <xdr:cNvPr id="690" name="直線コネクタ 689"/>
        <xdr:cNvCxnSpPr/>
      </xdr:nvCxnSpPr>
      <xdr:spPr>
        <a:xfrm>
          <a:off x="14592300" y="16741677"/>
          <a:ext cx="889000" cy="8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111027</xdr:rowOff>
    </xdr:from>
    <xdr:to>
      <xdr:col>76</xdr:col>
      <xdr:colOff>114300</xdr:colOff>
      <xdr:row>98</xdr:row>
      <xdr:rowOff>6221</xdr:rowOff>
    </xdr:to>
    <xdr:cxnSp macro="">
      <xdr:nvCxnSpPr>
        <xdr:cNvPr id="693" name="直線コネクタ 692"/>
        <xdr:cNvCxnSpPr/>
      </xdr:nvCxnSpPr>
      <xdr:spPr>
        <a:xfrm flipV="1">
          <a:off x="13703300" y="16741677"/>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6221</xdr:rowOff>
    </xdr:from>
    <xdr:to>
      <xdr:col>71</xdr:col>
      <xdr:colOff>177800</xdr:colOff>
      <xdr:row>98</xdr:row>
      <xdr:rowOff>44293</xdr:rowOff>
    </xdr:to>
    <xdr:cxnSp macro="">
      <xdr:nvCxnSpPr>
        <xdr:cNvPr id="696" name="直線コネクタ 695"/>
        <xdr:cNvCxnSpPr/>
      </xdr:nvCxnSpPr>
      <xdr:spPr>
        <a:xfrm flipV="1">
          <a:off x="12814300" y="16808321"/>
          <a:ext cx="8890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131887</xdr:rowOff>
    </xdr:from>
    <xdr:to>
      <xdr:col>85</xdr:col>
      <xdr:colOff>177800</xdr:colOff>
      <xdr:row>98</xdr:row>
      <xdr:rowOff>62037</xdr:rowOff>
    </xdr:to>
    <xdr:sp macro="" textlink="">
      <xdr:nvSpPr>
        <xdr:cNvPr id="706" name="楕円 705"/>
        <xdr:cNvSpPr/>
      </xdr:nvSpPr>
      <xdr:spPr>
        <a:xfrm>
          <a:off x="16268700" y="1676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154764</xdr:rowOff>
    </xdr:from>
    <xdr:ext cx="599010" cy="259045"/>
    <xdr:sp macro="" textlink="">
      <xdr:nvSpPr>
        <xdr:cNvPr id="707" name="公債費該当値テキスト"/>
        <xdr:cNvSpPr txBox="1"/>
      </xdr:nvSpPr>
      <xdr:spPr>
        <a:xfrm>
          <a:off x="16370300" y="1661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146166</xdr:rowOff>
    </xdr:from>
    <xdr:to>
      <xdr:col>81</xdr:col>
      <xdr:colOff>101600</xdr:colOff>
      <xdr:row>98</xdr:row>
      <xdr:rowOff>76316</xdr:rowOff>
    </xdr:to>
    <xdr:sp macro="" textlink="">
      <xdr:nvSpPr>
        <xdr:cNvPr id="708" name="楕円 707"/>
        <xdr:cNvSpPr/>
      </xdr:nvSpPr>
      <xdr:spPr>
        <a:xfrm>
          <a:off x="15430500" y="167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92843</xdr:rowOff>
    </xdr:from>
    <xdr:ext cx="599010" cy="259045"/>
    <xdr:sp macro="" textlink="">
      <xdr:nvSpPr>
        <xdr:cNvPr id="709" name="テキスト ボックス 708"/>
        <xdr:cNvSpPr txBox="1"/>
      </xdr:nvSpPr>
      <xdr:spPr>
        <a:xfrm>
          <a:off x="15181795" y="1655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60227</xdr:rowOff>
    </xdr:from>
    <xdr:to>
      <xdr:col>76</xdr:col>
      <xdr:colOff>165100</xdr:colOff>
      <xdr:row>97</xdr:row>
      <xdr:rowOff>161827</xdr:rowOff>
    </xdr:to>
    <xdr:sp macro="" textlink="">
      <xdr:nvSpPr>
        <xdr:cNvPr id="710" name="楕円 709"/>
        <xdr:cNvSpPr/>
      </xdr:nvSpPr>
      <xdr:spPr>
        <a:xfrm>
          <a:off x="14541500" y="16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6904</xdr:rowOff>
    </xdr:from>
    <xdr:ext cx="599010" cy="259045"/>
    <xdr:sp macro="" textlink="">
      <xdr:nvSpPr>
        <xdr:cNvPr id="711" name="テキスト ボックス 710"/>
        <xdr:cNvSpPr txBox="1"/>
      </xdr:nvSpPr>
      <xdr:spPr>
        <a:xfrm>
          <a:off x="14292795" y="164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126871</xdr:rowOff>
    </xdr:from>
    <xdr:to>
      <xdr:col>72</xdr:col>
      <xdr:colOff>38100</xdr:colOff>
      <xdr:row>98</xdr:row>
      <xdr:rowOff>57021</xdr:rowOff>
    </xdr:to>
    <xdr:sp macro="" textlink="">
      <xdr:nvSpPr>
        <xdr:cNvPr id="712" name="楕円 711"/>
        <xdr:cNvSpPr/>
      </xdr:nvSpPr>
      <xdr:spPr>
        <a:xfrm>
          <a:off x="13652500" y="167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73548</xdr:rowOff>
    </xdr:from>
    <xdr:ext cx="599010" cy="259045"/>
    <xdr:sp macro="" textlink="">
      <xdr:nvSpPr>
        <xdr:cNvPr id="713" name="テキスト ボックス 712"/>
        <xdr:cNvSpPr txBox="1"/>
      </xdr:nvSpPr>
      <xdr:spPr>
        <a:xfrm>
          <a:off x="13403795" y="165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164943</xdr:rowOff>
    </xdr:from>
    <xdr:to>
      <xdr:col>67</xdr:col>
      <xdr:colOff>101600</xdr:colOff>
      <xdr:row>98</xdr:row>
      <xdr:rowOff>95093</xdr:rowOff>
    </xdr:to>
    <xdr:sp macro="" textlink="">
      <xdr:nvSpPr>
        <xdr:cNvPr id="714" name="楕円 713"/>
        <xdr:cNvSpPr/>
      </xdr:nvSpPr>
      <xdr:spPr>
        <a:xfrm>
          <a:off x="12763500" y="167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86220</xdr:rowOff>
    </xdr:from>
    <xdr:ext cx="599010" cy="259045"/>
    <xdr:sp macro="" textlink="">
      <xdr:nvSpPr>
        <xdr:cNvPr id="715" name="テキスト ボックス 714"/>
        <xdr:cNvSpPr txBox="1"/>
      </xdr:nvSpPr>
      <xdr:spPr>
        <a:xfrm>
          <a:off x="12514795" y="1688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商工費は、観光施設長寿命化を図るため、クラインガルテン曽爾・</a:t>
          </a:r>
          <a:r>
            <a:rPr kumimoji="1" lang="ja-JP" altLang="en-US" sz="1100">
              <a:solidFill>
                <a:schemeClr val="dk1"/>
              </a:solidFill>
              <a:effectLst/>
              <a:latin typeface="+mn-lt"/>
              <a:ea typeface="+mn-ea"/>
              <a:cs typeface="+mn-cs"/>
            </a:rPr>
            <a:t>お亀の湯</a:t>
          </a:r>
          <a:r>
            <a:rPr kumimoji="1" lang="ja-JP" altLang="ja-JP" sz="1100">
              <a:solidFill>
                <a:schemeClr val="dk1"/>
              </a:solidFill>
              <a:effectLst/>
              <a:latin typeface="+mn-lt"/>
              <a:ea typeface="+mn-ea"/>
              <a:cs typeface="+mn-cs"/>
            </a:rPr>
            <a:t>の修繕工事を行ったことにより、前年度比較で</a:t>
          </a:r>
          <a:r>
            <a:rPr kumimoji="1" lang="en-US" altLang="ja-JP" sz="1100">
              <a:solidFill>
                <a:schemeClr val="dk1"/>
              </a:solidFill>
              <a:effectLst/>
              <a:latin typeface="+mn-lt"/>
              <a:ea typeface="+mn-ea"/>
              <a:cs typeface="+mn-cs"/>
            </a:rPr>
            <a:t>87,286</a:t>
          </a:r>
          <a:r>
            <a:rPr kumimoji="1" lang="ja-JP" altLang="ja-JP" sz="1100">
              <a:solidFill>
                <a:schemeClr val="dk1"/>
              </a:solidFill>
              <a:effectLst/>
              <a:latin typeface="+mn-lt"/>
              <a:ea typeface="+mn-ea"/>
              <a:cs typeface="+mn-cs"/>
            </a:rPr>
            <a:t>円増額となった。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消防費は、新型コロナウイルス感染症予防のための防疫対策事業を行ったことにより、前年度比較で</a:t>
          </a:r>
          <a:r>
            <a:rPr kumimoji="1" lang="en-US" altLang="ja-JP" sz="1100">
              <a:solidFill>
                <a:schemeClr val="dk1"/>
              </a:solidFill>
              <a:effectLst/>
              <a:latin typeface="+mn-lt"/>
              <a:ea typeface="+mn-ea"/>
              <a:cs typeface="+mn-cs"/>
            </a:rPr>
            <a:t>21,156</a:t>
          </a:r>
          <a:r>
            <a:rPr kumimoji="1" lang="ja-JP" altLang="en-US" sz="1100">
              <a:solidFill>
                <a:schemeClr val="dk1"/>
              </a:solidFill>
              <a:effectLst/>
              <a:latin typeface="+mn-lt"/>
              <a:ea typeface="+mn-ea"/>
              <a:cs typeface="+mn-cs"/>
            </a:rPr>
            <a:t>円の増額となった。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小中一貫教育施設整備事業</a:t>
          </a:r>
          <a:r>
            <a:rPr kumimoji="1" lang="ja-JP" altLang="en-US" sz="1100">
              <a:solidFill>
                <a:schemeClr val="dk1"/>
              </a:solidFill>
              <a:effectLst/>
              <a:latin typeface="+mn-lt"/>
              <a:ea typeface="+mn-ea"/>
              <a:cs typeface="+mn-cs"/>
            </a:rPr>
            <a:t>の大型公共事業</a:t>
          </a:r>
          <a:r>
            <a:rPr kumimoji="1" lang="ja-JP" altLang="ja-JP" sz="1100">
              <a:solidFill>
                <a:schemeClr val="dk1"/>
              </a:solidFill>
              <a:effectLst/>
              <a:latin typeface="+mn-lt"/>
              <a:ea typeface="+mn-ea"/>
              <a:cs typeface="+mn-cs"/>
            </a:rPr>
            <a:t>を行ったことにより、前年度比較で</a:t>
          </a:r>
          <a:r>
            <a:rPr kumimoji="1" lang="en-US" altLang="ja-JP" sz="1100">
              <a:solidFill>
                <a:schemeClr val="dk1"/>
              </a:solidFill>
              <a:effectLst/>
              <a:latin typeface="+mn-lt"/>
              <a:ea typeface="+mn-ea"/>
              <a:cs typeface="+mn-cs"/>
            </a:rPr>
            <a:t>436,962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endParaRPr lang="ja-JP" altLang="ja-JP" sz="1400">
            <a:effectLst/>
          </a:endParaRPr>
        </a:p>
        <a:p>
          <a:r>
            <a:rPr kumimoji="1" lang="ja-JP" altLang="ja-JP" sz="1100">
              <a:solidFill>
                <a:schemeClr val="dk1"/>
              </a:solidFill>
              <a:effectLst/>
              <a:latin typeface="+mn-lt"/>
              <a:ea typeface="+mn-ea"/>
              <a:cs typeface="+mn-cs"/>
            </a:rPr>
            <a:t>災害復旧費は、</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繰越</a:t>
          </a:r>
          <a:r>
            <a:rPr kumimoji="1" lang="ja-JP" altLang="en-US" sz="1100">
              <a:solidFill>
                <a:schemeClr val="dk1"/>
              </a:solidFill>
              <a:effectLst/>
              <a:latin typeface="+mn-lt"/>
              <a:ea typeface="+mn-ea"/>
              <a:cs typeface="+mn-cs"/>
            </a:rPr>
            <a:t>した災害復旧事業が完了し、現年度大きな災害がなかったため、</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39,134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財政調整基金残高は、利子分の積立のみ行った。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実質収支額は、平成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年度以降順次、複数の公共施設で順次長寿命化事業を行う予定であり、その財源を確保するための剰余金を基金に積み立てたため、前年度に比べ若干増加した。</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実質単年度収支は、普通交付税の増額により歳入が増加したため、財源確保のための基金積立を行い、若干の黒字となった。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連結決算の不安材料は住宅新築資金等貸付事業特別会計であ</a:t>
          </a:r>
          <a:r>
            <a:rPr kumimoji="1" lang="ja-JP" altLang="en-US" sz="1100">
              <a:solidFill>
                <a:schemeClr val="dk1"/>
              </a:solidFill>
              <a:effectLst/>
              <a:latin typeface="+mn-lt"/>
              <a:ea typeface="+mn-ea"/>
              <a:cs typeface="+mn-cs"/>
            </a:rPr>
            <a:t>ったが、この事業に係る</a:t>
          </a:r>
          <a:r>
            <a:rPr kumimoji="1" lang="ja-JP" altLang="ja-JP" sz="1100">
              <a:solidFill>
                <a:schemeClr val="dk1"/>
              </a:solidFill>
              <a:effectLst/>
              <a:latin typeface="+mn-lt"/>
              <a:ea typeface="+mn-ea"/>
              <a:cs typeface="+mn-cs"/>
            </a:rPr>
            <a:t>起債償還は令和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年度末に完了</a:t>
          </a:r>
          <a:r>
            <a:rPr kumimoji="1" lang="ja-JP" altLang="en-US" sz="1100">
              <a:solidFill>
                <a:schemeClr val="dk1"/>
              </a:solidFill>
              <a:effectLst/>
              <a:latin typeface="+mn-lt"/>
              <a:ea typeface="+mn-ea"/>
              <a:cs typeface="+mn-cs"/>
            </a:rPr>
            <a:t>し、それを機に一般会計化することで住宅特会分の連結決算の赤字を解消した。しかしながら、会計を一本化したとしても、</a:t>
          </a:r>
          <a:r>
            <a:rPr kumimoji="1" lang="ja-JP" altLang="ja-JP" sz="1100">
              <a:solidFill>
                <a:schemeClr val="dk1"/>
              </a:solidFill>
              <a:effectLst/>
              <a:latin typeface="+mn-lt"/>
              <a:ea typeface="+mn-ea"/>
              <a:cs typeface="+mn-cs"/>
            </a:rPr>
            <a:t>貸付金元利収入に多額の滞納があるため歳入確保に</a:t>
          </a:r>
          <a:r>
            <a:rPr kumimoji="1" lang="ja-JP" altLang="en-US" sz="1100">
              <a:solidFill>
                <a:schemeClr val="dk1"/>
              </a:solidFill>
              <a:effectLst/>
              <a:latin typeface="+mn-lt"/>
              <a:ea typeface="+mn-ea"/>
              <a:cs typeface="+mn-cs"/>
            </a:rPr>
            <a:t>より一層</a:t>
          </a:r>
          <a:r>
            <a:rPr kumimoji="1" lang="ja-JP" altLang="ja-JP" sz="1100">
              <a:solidFill>
                <a:schemeClr val="dk1"/>
              </a:solidFill>
              <a:effectLst/>
              <a:latin typeface="+mn-lt"/>
              <a:ea typeface="+mn-ea"/>
              <a:cs typeface="+mn-cs"/>
            </a:rPr>
            <a:t>努めなければならない。また、直営診療施設については、経営努力するも再度赤字が発生することとなった。今後についても、人件費や高額な医療機器等の購入などの地方債の償還経費が計上的に発生するので、引き続き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2589573</v>
      </c>
      <c r="BO4" s="433"/>
      <c r="BP4" s="433"/>
      <c r="BQ4" s="433"/>
      <c r="BR4" s="433"/>
      <c r="BS4" s="433"/>
      <c r="BT4" s="433"/>
      <c r="BU4" s="434"/>
      <c r="BV4" s="432">
        <v>3029192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7.9</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2480130</v>
      </c>
      <c r="BO5" s="470"/>
      <c r="BP5" s="470"/>
      <c r="BQ5" s="470"/>
      <c r="BR5" s="470"/>
      <c r="BS5" s="470"/>
      <c r="BT5" s="470"/>
      <c r="BU5" s="471"/>
      <c r="BV5" s="469">
        <v>2953572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83.8</v>
      </c>
      <c r="CU5" s="467"/>
      <c r="CV5" s="467"/>
      <c r="CW5" s="467"/>
      <c r="CX5" s="467"/>
      <c r="CY5" s="467"/>
      <c r="CZ5" s="467"/>
      <c r="DA5" s="468"/>
      <c r="DB5" s="466">
        <v>84.8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109443</v>
      </c>
      <c r="BO6" s="470"/>
      <c r="BP6" s="470"/>
      <c r="BQ6" s="470"/>
      <c r="BR6" s="470"/>
      <c r="BS6" s="470"/>
      <c r="BT6" s="470"/>
      <c r="BU6" s="471"/>
      <c r="BV6" s="469">
        <v>75620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85.9</v>
      </c>
      <c r="CU6" s="507"/>
      <c r="CV6" s="507"/>
      <c r="CW6" s="507"/>
      <c r="CX6" s="507"/>
      <c r="CY6" s="507"/>
      <c r="CZ6" s="507"/>
      <c r="DA6" s="508"/>
      <c r="DB6" s="506">
        <v>87.1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12647</v>
      </c>
      <c r="BO7" s="470"/>
      <c r="BP7" s="470"/>
      <c r="BQ7" s="470"/>
      <c r="BR7" s="470"/>
      <c r="BS7" s="470"/>
      <c r="BT7" s="470"/>
      <c r="BU7" s="471"/>
      <c r="BV7" s="469">
        <v>17606</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1233019</v>
      </c>
      <c r="CU7" s="470"/>
      <c r="CV7" s="470"/>
      <c r="CW7" s="470"/>
      <c r="CX7" s="470"/>
      <c r="CY7" s="470"/>
      <c r="CZ7" s="470"/>
      <c r="DA7" s="471"/>
      <c r="DB7" s="469">
        <v>1166942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96796</v>
      </c>
      <c r="BO8" s="470"/>
      <c r="BP8" s="470"/>
      <c r="BQ8" s="470"/>
      <c r="BR8" s="470"/>
      <c r="BS8" s="470"/>
      <c r="BT8" s="470"/>
      <c r="BU8" s="471"/>
      <c r="BV8" s="469">
        <v>58014</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0.13</v>
      </c>
      <c r="CU8" s="510"/>
      <c r="CV8" s="510"/>
      <c r="CW8" s="510"/>
      <c r="CX8" s="510"/>
      <c r="CY8" s="510"/>
      <c r="CZ8" s="510"/>
      <c r="DA8" s="511"/>
      <c r="DB8" s="509">
        <v>0.13</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1295</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102</v>
      </c>
      <c r="AV9" s="502"/>
      <c r="AW9" s="502"/>
      <c r="AX9" s="502"/>
      <c r="AY9" s="503" t="s">
        <v>117</v>
      </c>
      <c r="AZ9" s="504"/>
      <c r="BA9" s="504"/>
      <c r="BB9" s="504"/>
      <c r="BC9" s="504"/>
      <c r="BD9" s="504"/>
      <c r="BE9" s="504"/>
      <c r="BF9" s="504"/>
      <c r="BG9" s="504"/>
      <c r="BH9" s="504"/>
      <c r="BI9" s="504"/>
      <c r="BJ9" s="504"/>
      <c r="BK9" s="504"/>
      <c r="BL9" s="504"/>
      <c r="BM9" s="505"/>
      <c r="BN9" s="469">
        <v>38782</v>
      </c>
      <c r="BO9" s="470"/>
      <c r="BP9" s="470"/>
      <c r="BQ9" s="470"/>
      <c r="BR9" s="470"/>
      <c r="BS9" s="470"/>
      <c r="BT9" s="470"/>
      <c r="BU9" s="471"/>
      <c r="BV9" s="469">
        <v>18462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15</v>
      </c>
      <c r="CU9" s="467"/>
      <c r="CV9" s="467"/>
      <c r="CW9" s="467"/>
      <c r="CX9" s="467"/>
      <c r="CY9" s="467"/>
      <c r="CZ9" s="467"/>
      <c r="DA9" s="468"/>
      <c r="DB9" s="466">
        <v>15.4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1549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747</v>
      </c>
      <c r="BO10" s="470"/>
      <c r="BP10" s="470"/>
      <c r="BQ10" s="470"/>
      <c r="BR10" s="470"/>
      <c r="BS10" s="470"/>
      <c r="BT10" s="470"/>
      <c r="BU10" s="471"/>
      <c r="BV10" s="469">
        <v>3766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1392</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102</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1374</v>
      </c>
      <c r="S13" s="554"/>
      <c r="T13" s="554"/>
      <c r="U13" s="554"/>
      <c r="V13" s="555"/>
      <c r="W13" s="485" t="s">
        <v>141</v>
      </c>
      <c r="X13" s="486"/>
      <c r="Y13" s="486"/>
      <c r="Z13" s="486"/>
      <c r="AA13" s="486"/>
      <c r="AB13" s="476"/>
      <c r="AC13" s="520">
        <v>140</v>
      </c>
      <c r="AD13" s="521"/>
      <c r="AE13" s="521"/>
      <c r="AF13" s="521"/>
      <c r="AG13" s="563"/>
      <c r="AH13" s="520">
        <v>152</v>
      </c>
      <c r="AI13" s="521"/>
      <c r="AJ13" s="521"/>
      <c r="AK13" s="521"/>
      <c r="AL13" s="522"/>
      <c r="AM13" s="498" t="s">
        <v>142</v>
      </c>
      <c r="AN13" s="499"/>
      <c r="AO13" s="499"/>
      <c r="AP13" s="499"/>
      <c r="AQ13" s="499"/>
      <c r="AR13" s="499"/>
      <c r="AS13" s="499"/>
      <c r="AT13" s="500"/>
      <c r="AU13" s="501" t="s">
        <v>110</v>
      </c>
      <c r="AV13" s="502"/>
      <c r="AW13" s="502"/>
      <c r="AX13" s="502"/>
      <c r="AY13" s="503" t="s">
        <v>143</v>
      </c>
      <c r="AZ13" s="504"/>
      <c r="BA13" s="504"/>
      <c r="BB13" s="504"/>
      <c r="BC13" s="504"/>
      <c r="BD13" s="504"/>
      <c r="BE13" s="504"/>
      <c r="BF13" s="504"/>
      <c r="BG13" s="504"/>
      <c r="BH13" s="504"/>
      <c r="BI13" s="504"/>
      <c r="BJ13" s="504"/>
      <c r="BK13" s="504"/>
      <c r="BL13" s="504"/>
      <c r="BM13" s="505"/>
      <c r="BN13" s="469">
        <v>39529</v>
      </c>
      <c r="BO13" s="470"/>
      <c r="BP13" s="470"/>
      <c r="BQ13" s="470"/>
      <c r="BR13" s="470"/>
      <c r="BS13" s="470"/>
      <c r="BT13" s="470"/>
      <c r="BU13" s="471"/>
      <c r="BV13" s="469">
        <v>22228</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8.1</v>
      </c>
      <c r="CU13" s="467"/>
      <c r="CV13" s="467"/>
      <c r="CW13" s="467"/>
      <c r="CX13" s="467"/>
      <c r="CY13" s="467"/>
      <c r="CZ13" s="467"/>
      <c r="DA13" s="468"/>
      <c r="DB13" s="466">
        <v>7.3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1427</v>
      </c>
      <c r="S14" s="554"/>
      <c r="T14" s="554"/>
      <c r="U14" s="554"/>
      <c r="V14" s="555"/>
      <c r="W14" s="459"/>
      <c r="X14" s="460"/>
      <c r="Y14" s="460"/>
      <c r="Z14" s="460"/>
      <c r="AA14" s="460"/>
      <c r="AB14" s="449"/>
      <c r="AC14" s="556">
        <v>18.899999999999999</v>
      </c>
      <c r="AD14" s="557"/>
      <c r="AE14" s="557"/>
      <c r="AF14" s="557"/>
      <c r="AG14" s="558"/>
      <c r="AH14" s="556">
        <v>17.5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147</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1411</v>
      </c>
      <c r="S15" s="554"/>
      <c r="T15" s="554"/>
      <c r="U15" s="554"/>
      <c r="V15" s="555"/>
      <c r="W15" s="485" t="s">
        <v>149</v>
      </c>
      <c r="X15" s="486"/>
      <c r="Y15" s="486"/>
      <c r="Z15" s="486"/>
      <c r="AA15" s="486"/>
      <c r="AB15" s="476"/>
      <c r="AC15" s="520">
        <v>160</v>
      </c>
      <c r="AD15" s="521"/>
      <c r="AE15" s="521"/>
      <c r="AF15" s="521"/>
      <c r="AG15" s="563"/>
      <c r="AH15" s="520">
        <v>212</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160973</v>
      </c>
      <c r="BO15" s="433"/>
      <c r="BP15" s="433"/>
      <c r="BQ15" s="433"/>
      <c r="BR15" s="433"/>
      <c r="BS15" s="433"/>
      <c r="BT15" s="433"/>
      <c r="BU15" s="434"/>
      <c r="BV15" s="432">
        <v>145530</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21.7</v>
      </c>
      <c r="AD16" s="557"/>
      <c r="AE16" s="557"/>
      <c r="AF16" s="557"/>
      <c r="AG16" s="558"/>
      <c r="AH16" s="556">
        <v>24.4</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1170806</v>
      </c>
      <c r="BO16" s="470"/>
      <c r="BP16" s="470"/>
      <c r="BQ16" s="470"/>
      <c r="BR16" s="470"/>
      <c r="BS16" s="470"/>
      <c r="BT16" s="470"/>
      <c r="BU16" s="471"/>
      <c r="BV16" s="469">
        <v>1105528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439</v>
      </c>
      <c r="AD17" s="521"/>
      <c r="AE17" s="521"/>
      <c r="AF17" s="521"/>
      <c r="AG17" s="563"/>
      <c r="AH17" s="520">
        <v>505</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193462</v>
      </c>
      <c r="BO17" s="470"/>
      <c r="BP17" s="470"/>
      <c r="BQ17" s="470"/>
      <c r="BR17" s="470"/>
      <c r="BS17" s="470"/>
      <c r="BT17" s="470"/>
      <c r="BU17" s="471"/>
      <c r="BV17" s="469">
        <v>177069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47.76</v>
      </c>
      <c r="M18" s="585"/>
      <c r="N18" s="585"/>
      <c r="O18" s="585"/>
      <c r="P18" s="585"/>
      <c r="Q18" s="585"/>
      <c r="R18" s="586"/>
      <c r="S18" s="586"/>
      <c r="T18" s="586"/>
      <c r="U18" s="586"/>
      <c r="V18" s="587"/>
      <c r="W18" s="487"/>
      <c r="X18" s="488"/>
      <c r="Y18" s="488"/>
      <c r="Z18" s="488"/>
      <c r="AA18" s="488"/>
      <c r="AB18" s="479"/>
      <c r="AC18" s="588">
        <v>59.4</v>
      </c>
      <c r="AD18" s="589"/>
      <c r="AE18" s="589"/>
      <c r="AF18" s="589"/>
      <c r="AG18" s="590"/>
      <c r="AH18" s="588">
        <v>58.1</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1034168</v>
      </c>
      <c r="BO18" s="470"/>
      <c r="BP18" s="470"/>
      <c r="BQ18" s="470"/>
      <c r="BR18" s="470"/>
      <c r="BS18" s="470"/>
      <c r="BT18" s="470"/>
      <c r="BU18" s="471"/>
      <c r="BV18" s="469">
        <v>997321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27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1473436</v>
      </c>
      <c r="BO19" s="470"/>
      <c r="BP19" s="470"/>
      <c r="BQ19" s="470"/>
      <c r="BR19" s="470"/>
      <c r="BS19" s="470"/>
      <c r="BT19" s="470"/>
      <c r="BU19" s="471"/>
      <c r="BV19" s="469">
        <v>1385831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593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2665458</v>
      </c>
      <c r="BO23" s="470"/>
      <c r="BP23" s="470"/>
      <c r="BQ23" s="470"/>
      <c r="BR23" s="470"/>
      <c r="BS23" s="470"/>
      <c r="BT23" s="470"/>
      <c r="BU23" s="471"/>
      <c r="BV23" s="469">
        <v>2510875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6120</v>
      </c>
      <c r="R24" s="521"/>
      <c r="S24" s="521"/>
      <c r="T24" s="521"/>
      <c r="U24" s="521"/>
      <c r="V24" s="563"/>
      <c r="W24" s="622"/>
      <c r="X24" s="610"/>
      <c r="Y24" s="611"/>
      <c r="Z24" s="519" t="s">
        <v>173</v>
      </c>
      <c r="AA24" s="499"/>
      <c r="AB24" s="499"/>
      <c r="AC24" s="499"/>
      <c r="AD24" s="499"/>
      <c r="AE24" s="499"/>
      <c r="AF24" s="499"/>
      <c r="AG24" s="500"/>
      <c r="AH24" s="520">
        <v>43</v>
      </c>
      <c r="AI24" s="521"/>
      <c r="AJ24" s="521"/>
      <c r="AK24" s="521"/>
      <c r="AL24" s="563"/>
      <c r="AM24" s="520">
        <v>123840</v>
      </c>
      <c r="AN24" s="521"/>
      <c r="AO24" s="521"/>
      <c r="AP24" s="521"/>
      <c r="AQ24" s="521"/>
      <c r="AR24" s="563"/>
      <c r="AS24" s="520">
        <v>2880</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2368170</v>
      </c>
      <c r="BO24" s="470"/>
      <c r="BP24" s="470"/>
      <c r="BQ24" s="470"/>
      <c r="BR24" s="470"/>
      <c r="BS24" s="470"/>
      <c r="BT24" s="470"/>
      <c r="BU24" s="471"/>
      <c r="BV24" s="469">
        <v>2213217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5220</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177</v>
      </c>
      <c r="AN25" s="521"/>
      <c r="AO25" s="521"/>
      <c r="AP25" s="521"/>
      <c r="AQ25" s="521"/>
      <c r="AR25" s="563"/>
      <c r="AS25" s="520" t="s">
        <v>131</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22537</v>
      </c>
      <c r="BO25" s="433"/>
      <c r="BP25" s="433"/>
      <c r="BQ25" s="433"/>
      <c r="BR25" s="433"/>
      <c r="BS25" s="433"/>
      <c r="BT25" s="433"/>
      <c r="BU25" s="434"/>
      <c r="BV25" s="432">
        <v>22130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4320</v>
      </c>
      <c r="R26" s="521"/>
      <c r="S26" s="521"/>
      <c r="T26" s="521"/>
      <c r="U26" s="521"/>
      <c r="V26" s="563"/>
      <c r="W26" s="622"/>
      <c r="X26" s="610"/>
      <c r="Y26" s="611"/>
      <c r="Z26" s="519" t="s">
        <v>180</v>
      </c>
      <c r="AA26" s="632"/>
      <c r="AB26" s="632"/>
      <c r="AC26" s="632"/>
      <c r="AD26" s="632"/>
      <c r="AE26" s="632"/>
      <c r="AF26" s="632"/>
      <c r="AG26" s="633"/>
      <c r="AH26" s="520">
        <v>1</v>
      </c>
      <c r="AI26" s="521"/>
      <c r="AJ26" s="521"/>
      <c r="AK26" s="521"/>
      <c r="AL26" s="563"/>
      <c r="AM26" s="520" t="s">
        <v>181</v>
      </c>
      <c r="AN26" s="521"/>
      <c r="AO26" s="521"/>
      <c r="AP26" s="521"/>
      <c r="AQ26" s="521"/>
      <c r="AR26" s="563"/>
      <c r="AS26" s="520" t="s">
        <v>181</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131</v>
      </c>
      <c r="BO26" s="470"/>
      <c r="BP26" s="470"/>
      <c r="BQ26" s="470"/>
      <c r="BR26" s="470"/>
      <c r="BS26" s="470"/>
      <c r="BT26" s="470"/>
      <c r="BU26" s="471"/>
      <c r="BV26" s="469" t="s">
        <v>131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2100</v>
      </c>
      <c r="R27" s="521"/>
      <c r="S27" s="521"/>
      <c r="T27" s="521"/>
      <c r="U27" s="521"/>
      <c r="V27" s="563"/>
      <c r="W27" s="622"/>
      <c r="X27" s="610"/>
      <c r="Y27" s="611"/>
      <c r="Z27" s="519" t="s">
        <v>184</v>
      </c>
      <c r="AA27" s="499"/>
      <c r="AB27" s="499"/>
      <c r="AC27" s="499"/>
      <c r="AD27" s="499"/>
      <c r="AE27" s="499"/>
      <c r="AF27" s="499"/>
      <c r="AG27" s="500"/>
      <c r="AH27" s="520" t="s">
        <v>147</v>
      </c>
      <c r="AI27" s="521"/>
      <c r="AJ27" s="521"/>
      <c r="AK27" s="521"/>
      <c r="AL27" s="563"/>
      <c r="AM27" s="520" t="s">
        <v>139</v>
      </c>
      <c r="AN27" s="521"/>
      <c r="AO27" s="521"/>
      <c r="AP27" s="521"/>
      <c r="AQ27" s="521"/>
      <c r="AR27" s="563"/>
      <c r="AS27" s="520" t="s">
        <v>177</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t="s">
        <v>177</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1660</v>
      </c>
      <c r="R28" s="521"/>
      <c r="S28" s="521"/>
      <c r="T28" s="521"/>
      <c r="U28" s="521"/>
      <c r="V28" s="563"/>
      <c r="W28" s="622"/>
      <c r="X28" s="610"/>
      <c r="Y28" s="611"/>
      <c r="Z28" s="519" t="s">
        <v>187</v>
      </c>
      <c r="AA28" s="499"/>
      <c r="AB28" s="499"/>
      <c r="AC28" s="499"/>
      <c r="AD28" s="499"/>
      <c r="AE28" s="499"/>
      <c r="AF28" s="499"/>
      <c r="AG28" s="500"/>
      <c r="AH28" s="520" t="s">
        <v>139</v>
      </c>
      <c r="AI28" s="521"/>
      <c r="AJ28" s="521"/>
      <c r="AK28" s="521"/>
      <c r="AL28" s="563"/>
      <c r="AM28" s="520" t="s">
        <v>177</v>
      </c>
      <c r="AN28" s="521"/>
      <c r="AO28" s="521"/>
      <c r="AP28" s="521"/>
      <c r="AQ28" s="521"/>
      <c r="AR28" s="563"/>
      <c r="AS28" s="520" t="s">
        <v>131</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858770</v>
      </c>
      <c r="BO28" s="433"/>
      <c r="BP28" s="433"/>
      <c r="BQ28" s="433"/>
      <c r="BR28" s="433"/>
      <c r="BS28" s="433"/>
      <c r="BT28" s="433"/>
      <c r="BU28" s="434"/>
      <c r="BV28" s="432">
        <v>858023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6</v>
      </c>
      <c r="M29" s="521"/>
      <c r="N29" s="521"/>
      <c r="O29" s="521"/>
      <c r="P29" s="563"/>
      <c r="Q29" s="520">
        <v>1580</v>
      </c>
      <c r="R29" s="521"/>
      <c r="S29" s="521"/>
      <c r="T29" s="521"/>
      <c r="U29" s="521"/>
      <c r="V29" s="563"/>
      <c r="W29" s="623"/>
      <c r="X29" s="624"/>
      <c r="Y29" s="625"/>
      <c r="Z29" s="519" t="s">
        <v>190</v>
      </c>
      <c r="AA29" s="499"/>
      <c r="AB29" s="499"/>
      <c r="AC29" s="499"/>
      <c r="AD29" s="499"/>
      <c r="AE29" s="499"/>
      <c r="AF29" s="499"/>
      <c r="AG29" s="500"/>
      <c r="AH29" s="520">
        <v>43</v>
      </c>
      <c r="AI29" s="521"/>
      <c r="AJ29" s="521"/>
      <c r="AK29" s="521"/>
      <c r="AL29" s="563"/>
      <c r="AM29" s="520">
        <v>123840</v>
      </c>
      <c r="AN29" s="521"/>
      <c r="AO29" s="521"/>
      <c r="AP29" s="521"/>
      <c r="AQ29" s="521"/>
      <c r="AR29" s="563"/>
      <c r="AS29" s="520">
        <v>2880</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30827</v>
      </c>
      <c r="BO29" s="470"/>
      <c r="BP29" s="470"/>
      <c r="BQ29" s="470"/>
      <c r="BR29" s="470"/>
      <c r="BS29" s="470"/>
      <c r="BT29" s="470"/>
      <c r="BU29" s="471"/>
      <c r="BV29" s="469">
        <v>27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1045860</v>
      </c>
      <c r="BO30" s="646"/>
      <c r="BP30" s="646"/>
      <c r="BQ30" s="646"/>
      <c r="BR30" s="646"/>
      <c r="BS30" s="646"/>
      <c r="BT30" s="646"/>
      <c r="BU30" s="647"/>
      <c r="BV30" s="645">
        <v>1048561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201</v>
      </c>
      <c r="X33" s="458"/>
      <c r="Y33" s="458"/>
      <c r="Z33" s="458"/>
      <c r="AA33" s="458"/>
      <c r="AB33" s="458"/>
      <c r="AC33" s="458"/>
      <c r="AD33" s="458"/>
      <c r="AE33" s="458"/>
      <c r="AF33" s="458"/>
      <c r="AG33" s="458"/>
      <c r="AH33" s="458"/>
      <c r="AI33" s="458"/>
      <c r="AJ33" s="458"/>
      <c r="AK33" s="458"/>
      <c r="AL33" s="216"/>
      <c r="AM33" s="493" t="s">
        <v>202</v>
      </c>
      <c r="AN33" s="493"/>
      <c r="AO33" s="458" t="s">
        <v>200</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199</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宇陀衛生一部事務組合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曽爾村土地開発公社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国民健康保険特別会計(直診勘定）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奈良県市町村総合事務組合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曽爾御杖行政一部事務組合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東宇陀環境衛生組合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奈良県広域水質検査センター組合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桜井宇陀広域連合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奈良県住宅新築資金等貸付金回収管理組合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奈良県後期高齢者医療広域連合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奈良県広域消防組合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sCCTTKcROrtSkqRAP2uvqnzMliszSm1UYqt0JKhrLi6m1uVtnKoOBLfojF092UZBnqBxddeI1TSRSW5tA4330g==" saltValue="YmUu7rjG7LuxwJcB34O1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571</v>
      </c>
      <c r="D34" s="1250"/>
      <c r="E34" s="1251"/>
      <c r="F34" s="32" t="s">
        <v>572</v>
      </c>
      <c r="G34" s="33">
        <v>0</v>
      </c>
      <c r="H34" s="33" t="s">
        <v>573</v>
      </c>
      <c r="I34" s="33" t="s">
        <v>574</v>
      </c>
      <c r="J34" s="34" t="s">
        <v>575</v>
      </c>
      <c r="K34" s="22"/>
      <c r="L34" s="22"/>
      <c r="M34" s="22"/>
      <c r="N34" s="22"/>
      <c r="O34" s="22"/>
      <c r="P34" s="22"/>
    </row>
    <row r="35" spans="1:16" ht="39" customHeight="1" x14ac:dyDescent="0.15">
      <c r="A35" s="22"/>
      <c r="B35" s="35"/>
      <c r="C35" s="1244" t="s">
        <v>576</v>
      </c>
      <c r="D35" s="1245"/>
      <c r="E35" s="1246"/>
      <c r="F35" s="36">
        <v>16.71</v>
      </c>
      <c r="G35" s="37">
        <v>12.68</v>
      </c>
      <c r="H35" s="37">
        <v>13.1</v>
      </c>
      <c r="I35" s="37">
        <v>14.3</v>
      </c>
      <c r="J35" s="38">
        <v>7.85</v>
      </c>
      <c r="K35" s="22"/>
      <c r="L35" s="22"/>
      <c r="M35" s="22"/>
      <c r="N35" s="22"/>
      <c r="O35" s="22"/>
      <c r="P35" s="22"/>
    </row>
    <row r="36" spans="1:16" ht="39" customHeight="1" x14ac:dyDescent="0.15">
      <c r="A36" s="22"/>
      <c r="B36" s="35"/>
      <c r="C36" s="1244" t="s">
        <v>577</v>
      </c>
      <c r="D36" s="1245"/>
      <c r="E36" s="1246"/>
      <c r="F36" s="36">
        <v>2.34</v>
      </c>
      <c r="G36" s="37">
        <v>3.33</v>
      </c>
      <c r="H36" s="37">
        <v>0.82</v>
      </c>
      <c r="I36" s="37">
        <v>1.0900000000000001</v>
      </c>
      <c r="J36" s="38">
        <v>0.76</v>
      </c>
      <c r="K36" s="22"/>
      <c r="L36" s="22"/>
      <c r="M36" s="22"/>
      <c r="N36" s="22"/>
      <c r="O36" s="22"/>
      <c r="P36" s="22"/>
    </row>
    <row r="37" spans="1:16" ht="39" customHeight="1" x14ac:dyDescent="0.15">
      <c r="A37" s="22"/>
      <c r="B37" s="35"/>
      <c r="C37" s="1244" t="s">
        <v>578</v>
      </c>
      <c r="D37" s="1245"/>
      <c r="E37" s="1246"/>
      <c r="F37" s="36">
        <v>0.49</v>
      </c>
      <c r="G37" s="37">
        <v>0.19</v>
      </c>
      <c r="H37" s="37">
        <v>0.9</v>
      </c>
      <c r="I37" s="37">
        <v>0.33</v>
      </c>
      <c r="J37" s="38">
        <v>0.44</v>
      </c>
      <c r="K37" s="22"/>
      <c r="L37" s="22"/>
      <c r="M37" s="22"/>
      <c r="N37" s="22"/>
      <c r="O37" s="22"/>
      <c r="P37" s="22"/>
    </row>
    <row r="38" spans="1:16" ht="39" customHeight="1" x14ac:dyDescent="0.15">
      <c r="A38" s="22"/>
      <c r="B38" s="35"/>
      <c r="C38" s="1244" t="s">
        <v>579</v>
      </c>
      <c r="D38" s="1245"/>
      <c r="E38" s="1246"/>
      <c r="F38" s="36">
        <v>0.17</v>
      </c>
      <c r="G38" s="37">
        <v>0.08</v>
      </c>
      <c r="H38" s="37">
        <v>0.19</v>
      </c>
      <c r="I38" s="37">
        <v>0.36</v>
      </c>
      <c r="J38" s="38">
        <v>0.4</v>
      </c>
      <c r="K38" s="22"/>
      <c r="L38" s="22"/>
      <c r="M38" s="22"/>
      <c r="N38" s="22"/>
      <c r="O38" s="22"/>
      <c r="P38" s="22"/>
    </row>
    <row r="39" spans="1:16" ht="39" customHeight="1" x14ac:dyDescent="0.15">
      <c r="A39" s="22"/>
      <c r="B39" s="35"/>
      <c r="C39" s="1244" t="s">
        <v>580</v>
      </c>
      <c r="D39" s="1245"/>
      <c r="E39" s="1246"/>
      <c r="F39" s="36">
        <v>0</v>
      </c>
      <c r="G39" s="37">
        <v>0.02</v>
      </c>
      <c r="H39" s="37">
        <v>0</v>
      </c>
      <c r="I39" s="37">
        <v>0.03</v>
      </c>
      <c r="J39" s="38">
        <v>0.01</v>
      </c>
      <c r="K39" s="22"/>
      <c r="L39" s="22"/>
      <c r="M39" s="22"/>
      <c r="N39" s="22"/>
      <c r="O39" s="22"/>
      <c r="P39" s="22"/>
    </row>
    <row r="40" spans="1:16" ht="39" customHeight="1" x14ac:dyDescent="0.15">
      <c r="A40" s="22"/>
      <c r="B40" s="35"/>
      <c r="C40" s="1244" t="s">
        <v>581</v>
      </c>
      <c r="D40" s="1245"/>
      <c r="E40" s="1246"/>
      <c r="F40" s="36" t="s">
        <v>582</v>
      </c>
      <c r="G40" s="37" t="s">
        <v>583</v>
      </c>
      <c r="H40" s="37" t="s">
        <v>584</v>
      </c>
      <c r="I40" s="37" t="s">
        <v>585</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586</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587</v>
      </c>
      <c r="D43" s="1248"/>
      <c r="E43" s="124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1UF1uLuxsFDLnev5SCCUUhEAY8qNuVrp1N41rK4AdS0s+5MWxXRQyRNQBEgyyIhG23gNZQqCaWNzy425lWmWg==" saltValue="8OY03OTVoG+xMAsx5qhb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214</v>
      </c>
      <c r="L45" s="60">
        <v>244</v>
      </c>
      <c r="M45" s="60">
        <v>296</v>
      </c>
      <c r="N45" s="60">
        <v>214</v>
      </c>
      <c r="O45" s="61">
        <v>221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15</v>
      </c>
      <c r="F48" s="1260"/>
      <c r="G48" s="1260"/>
      <c r="H48" s="1260"/>
      <c r="I48" s="1260"/>
      <c r="J48" s="1261"/>
      <c r="K48" s="63">
        <v>29</v>
      </c>
      <c r="L48" s="64">
        <v>28</v>
      </c>
      <c r="M48" s="64">
        <v>31</v>
      </c>
      <c r="N48" s="64">
        <v>38</v>
      </c>
      <c r="O48" s="65">
        <v>40</v>
      </c>
      <c r="P48" s="48"/>
      <c r="Q48" s="48"/>
      <c r="R48" s="48"/>
      <c r="S48" s="48"/>
      <c r="T48" s="48"/>
      <c r="U48" s="48"/>
    </row>
    <row r="49" spans="1:21" ht="30.75" customHeight="1" x14ac:dyDescent="0.15">
      <c r="A49" s="48"/>
      <c r="B49" s="1254"/>
      <c r="C49" s="1255"/>
      <c r="D49" s="62"/>
      <c r="E49" s="1260" t="s">
        <v>16</v>
      </c>
      <c r="F49" s="1260"/>
      <c r="G49" s="1260"/>
      <c r="H49" s="1260"/>
      <c r="I49" s="1260"/>
      <c r="J49" s="1261"/>
      <c r="K49" s="63">
        <v>3</v>
      </c>
      <c r="L49" s="64">
        <v>4</v>
      </c>
      <c r="M49" s="64">
        <v>5</v>
      </c>
      <c r="N49" s="64">
        <v>5</v>
      </c>
      <c r="O49" s="65">
        <v>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522</v>
      </c>
      <c r="L50" s="64" t="s">
        <v>522</v>
      </c>
      <c r="M50" s="64" t="s">
        <v>522</v>
      </c>
      <c r="N50" s="64" t="s">
        <v>522</v>
      </c>
      <c r="O50" s="65" t="s">
        <v>522</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t="s">
        <v>522</v>
      </c>
      <c r="N51" s="64" t="s">
        <v>522</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279</v>
      </c>
      <c r="L52" s="64">
        <v>251</v>
      </c>
      <c r="M52" s="64">
        <v>202</v>
      </c>
      <c r="N52" s="64">
        <v>207</v>
      </c>
      <c r="O52" s="65">
        <v>213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-33</v>
      </c>
      <c r="L53" s="69">
        <v>25</v>
      </c>
      <c r="M53" s="69">
        <v>130</v>
      </c>
      <c r="N53" s="69">
        <v>50</v>
      </c>
      <c r="O53" s="70">
        <v>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P/5gtF12HW00OAHY69uGB9ountIzR0TIHkEZFX0WleOHjsJYLkNmHrUmSsd9fow7lhUW57eB6CZMNlLZNeKqA==" saltValue="Ez18HzEuXEB3UBaUPgxd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8" t="s">
        <v>30</v>
      </c>
      <c r="C41" s="1279"/>
      <c r="D41" s="102"/>
      <c r="E41" s="1284" t="s">
        <v>31</v>
      </c>
      <c r="F41" s="1284"/>
      <c r="G41" s="1284"/>
      <c r="H41" s="1285"/>
      <c r="I41" s="103">
        <v>2066</v>
      </c>
      <c r="J41" s="104">
        <v>2086</v>
      </c>
      <c r="K41" s="104">
        <v>2023</v>
      </c>
      <c r="L41" s="104">
        <v>2511</v>
      </c>
      <c r="M41" s="105">
        <v>2665</v>
      </c>
    </row>
    <row r="42" spans="2:13" ht="27.75" customHeight="1" x14ac:dyDescent="0.15">
      <c r="B42" s="1280"/>
      <c r="C42" s="1281"/>
      <c r="D42" s="106"/>
      <c r="E42" s="1286" t="s">
        <v>32</v>
      </c>
      <c r="F42" s="1286"/>
      <c r="G42" s="1286"/>
      <c r="H42" s="1287"/>
      <c r="I42" s="107" t="s">
        <v>522</v>
      </c>
      <c r="J42" s="108" t="s">
        <v>522</v>
      </c>
      <c r="K42" s="108" t="s">
        <v>522</v>
      </c>
      <c r="L42" s="108" t="s">
        <v>522</v>
      </c>
      <c r="M42" s="109" t="s">
        <v>522</v>
      </c>
    </row>
    <row r="43" spans="2:13" ht="27.75" customHeight="1" x14ac:dyDescent="0.15">
      <c r="B43" s="1280"/>
      <c r="C43" s="1281"/>
      <c r="D43" s="106"/>
      <c r="E43" s="1286" t="s">
        <v>33</v>
      </c>
      <c r="F43" s="1286"/>
      <c r="G43" s="1286"/>
      <c r="H43" s="1287"/>
      <c r="I43" s="107">
        <v>409</v>
      </c>
      <c r="J43" s="108">
        <v>307</v>
      </c>
      <c r="K43" s="108">
        <v>323</v>
      </c>
      <c r="L43" s="108">
        <v>350</v>
      </c>
      <c r="M43" s="109">
        <v>436</v>
      </c>
    </row>
    <row r="44" spans="2:13" ht="27.75" customHeight="1" x14ac:dyDescent="0.15">
      <c r="B44" s="1280"/>
      <c r="C44" s="1281"/>
      <c r="D44" s="106"/>
      <c r="E44" s="1286" t="s">
        <v>34</v>
      </c>
      <c r="F44" s="1286"/>
      <c r="G44" s="1286"/>
      <c r="H44" s="1287"/>
      <c r="I44" s="107">
        <v>36</v>
      </c>
      <c r="J44" s="108">
        <v>32</v>
      </c>
      <c r="K44" s="108">
        <v>27</v>
      </c>
      <c r="L44" s="108">
        <v>22</v>
      </c>
      <c r="M44" s="109">
        <v>16</v>
      </c>
    </row>
    <row r="45" spans="2:13" ht="27.75" customHeight="1" x14ac:dyDescent="0.15">
      <c r="B45" s="1280"/>
      <c r="C45" s="1281"/>
      <c r="D45" s="106"/>
      <c r="E45" s="1286" t="s">
        <v>35</v>
      </c>
      <c r="F45" s="1286"/>
      <c r="G45" s="1286"/>
      <c r="H45" s="1287"/>
      <c r="I45" s="107">
        <v>500</v>
      </c>
      <c r="J45" s="108">
        <v>469</v>
      </c>
      <c r="K45" s="108">
        <v>389</v>
      </c>
      <c r="L45" s="108">
        <v>407</v>
      </c>
      <c r="M45" s="109">
        <v>244</v>
      </c>
    </row>
    <row r="46" spans="2:13" ht="27.75" customHeight="1" x14ac:dyDescent="0.15">
      <c r="B46" s="1280"/>
      <c r="C46" s="1281"/>
      <c r="D46" s="110"/>
      <c r="E46" s="1286" t="s">
        <v>36</v>
      </c>
      <c r="F46" s="1286"/>
      <c r="G46" s="1286"/>
      <c r="H46" s="1287"/>
      <c r="I46" s="107" t="s">
        <v>522</v>
      </c>
      <c r="J46" s="108" t="s">
        <v>522</v>
      </c>
      <c r="K46" s="108" t="s">
        <v>522</v>
      </c>
      <c r="L46" s="108" t="s">
        <v>522</v>
      </c>
      <c r="M46" s="109" t="s">
        <v>522</v>
      </c>
    </row>
    <row r="47" spans="2:13" ht="27.75" customHeight="1" x14ac:dyDescent="0.15">
      <c r="B47" s="1280"/>
      <c r="C47" s="1281"/>
      <c r="D47" s="111"/>
      <c r="E47" s="1288" t="s">
        <v>37</v>
      </c>
      <c r="F47" s="1289"/>
      <c r="G47" s="1289"/>
      <c r="H47" s="1290"/>
      <c r="I47" s="107" t="s">
        <v>522</v>
      </c>
      <c r="J47" s="108" t="s">
        <v>522</v>
      </c>
      <c r="K47" s="108" t="s">
        <v>522</v>
      </c>
      <c r="L47" s="108" t="s">
        <v>522</v>
      </c>
      <c r="M47" s="109" t="s">
        <v>522</v>
      </c>
    </row>
    <row r="48" spans="2:13" ht="27.75" customHeight="1" x14ac:dyDescent="0.15">
      <c r="B48" s="1280"/>
      <c r="C48" s="1281"/>
      <c r="D48" s="106"/>
      <c r="E48" s="1286" t="s">
        <v>38</v>
      </c>
      <c r="F48" s="1286"/>
      <c r="G48" s="1286"/>
      <c r="H48" s="1287"/>
      <c r="I48" s="107" t="s">
        <v>522</v>
      </c>
      <c r="J48" s="108" t="s">
        <v>522</v>
      </c>
      <c r="K48" s="108" t="s">
        <v>522</v>
      </c>
      <c r="L48" s="108" t="s">
        <v>522</v>
      </c>
      <c r="M48" s="109" t="s">
        <v>522</v>
      </c>
    </row>
    <row r="49" spans="2:13" ht="27.75" customHeight="1" x14ac:dyDescent="0.15">
      <c r="B49" s="1282"/>
      <c r="C49" s="1283"/>
      <c r="D49" s="106"/>
      <c r="E49" s="1286" t="s">
        <v>39</v>
      </c>
      <c r="F49" s="1286"/>
      <c r="G49" s="1286"/>
      <c r="H49" s="1287"/>
      <c r="I49" s="107" t="s">
        <v>522</v>
      </c>
      <c r="J49" s="108" t="s">
        <v>522</v>
      </c>
      <c r="K49" s="108" t="s">
        <v>522</v>
      </c>
      <c r="L49" s="108" t="s">
        <v>522</v>
      </c>
      <c r="M49" s="109" t="s">
        <v>522</v>
      </c>
    </row>
    <row r="50" spans="2:13" ht="27.75" customHeight="1" x14ac:dyDescent="0.15">
      <c r="B50" s="1291" t="s">
        <v>40</v>
      </c>
      <c r="C50" s="1292"/>
      <c r="D50" s="112"/>
      <c r="E50" s="1286" t="s">
        <v>41</v>
      </c>
      <c r="F50" s="1286"/>
      <c r="G50" s="1286"/>
      <c r="H50" s="1287"/>
      <c r="I50" s="107">
        <v>1874</v>
      </c>
      <c r="J50" s="108">
        <v>2227</v>
      </c>
      <c r="K50" s="108">
        <v>2175</v>
      </c>
      <c r="L50" s="108">
        <v>1957</v>
      </c>
      <c r="M50" s="109">
        <v>2003</v>
      </c>
    </row>
    <row r="51" spans="2:13" ht="27.75" customHeight="1" x14ac:dyDescent="0.15">
      <c r="B51" s="1280"/>
      <c r="C51" s="1281"/>
      <c r="D51" s="106"/>
      <c r="E51" s="1286" t="s">
        <v>42</v>
      </c>
      <c r="F51" s="1286"/>
      <c r="G51" s="1286"/>
      <c r="H51" s="1287"/>
      <c r="I51" s="107">
        <v>3</v>
      </c>
      <c r="J51" s="108">
        <v>2</v>
      </c>
      <c r="K51" s="108">
        <v>1</v>
      </c>
      <c r="L51" s="108">
        <v>0</v>
      </c>
      <c r="M51" s="109">
        <v>0</v>
      </c>
    </row>
    <row r="52" spans="2:13" ht="27.75" customHeight="1" x14ac:dyDescent="0.15">
      <c r="B52" s="1282"/>
      <c r="C52" s="1283"/>
      <c r="D52" s="106"/>
      <c r="E52" s="1286" t="s">
        <v>43</v>
      </c>
      <c r="F52" s="1286"/>
      <c r="G52" s="1286"/>
      <c r="H52" s="1287"/>
      <c r="I52" s="107">
        <v>1890</v>
      </c>
      <c r="J52" s="108">
        <v>1922</v>
      </c>
      <c r="K52" s="108">
        <v>1896</v>
      </c>
      <c r="L52" s="108">
        <v>2197</v>
      </c>
      <c r="M52" s="109">
        <v>2251</v>
      </c>
    </row>
    <row r="53" spans="2:13" ht="27.75" customHeight="1" thickBot="1" x14ac:dyDescent="0.2">
      <c r="B53" s="1293" t="s">
        <v>44</v>
      </c>
      <c r="C53" s="1294"/>
      <c r="D53" s="113"/>
      <c r="E53" s="1295" t="s">
        <v>45</v>
      </c>
      <c r="F53" s="1295"/>
      <c r="G53" s="1295"/>
      <c r="H53" s="1296"/>
      <c r="I53" s="114">
        <v>-756</v>
      </c>
      <c r="J53" s="115">
        <v>-1258</v>
      </c>
      <c r="K53" s="115">
        <v>-1309</v>
      </c>
      <c r="L53" s="115">
        <v>-865</v>
      </c>
      <c r="M53" s="116">
        <v>-892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a8slErjrfjdRLvAsH1gTD9QK6HzgaXHngv317gp5SJwYzvc7mJsQmA8BJ3UazayDYuvh47Eot2zf6tlSRtAaA==" saltValue="xSIBImr1GNd+n7LQ5+RM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854</v>
      </c>
      <c r="G55" s="128">
        <v>858</v>
      </c>
      <c r="H55" s="129">
        <v>859</v>
      </c>
    </row>
    <row r="56" spans="2:8" ht="52.5" customHeight="1" x14ac:dyDescent="0.15">
      <c r="B56" s="130"/>
      <c r="C56" s="1307" t="s">
        <v>49</v>
      </c>
      <c r="D56" s="1307"/>
      <c r="E56" s="1308"/>
      <c r="F56" s="131">
        <v>0</v>
      </c>
      <c r="G56" s="131">
        <v>0</v>
      </c>
      <c r="H56" s="132">
        <v>31</v>
      </c>
    </row>
    <row r="57" spans="2:8" ht="53.25" customHeight="1" x14ac:dyDescent="0.15">
      <c r="B57" s="130"/>
      <c r="C57" s="1309" t="s">
        <v>50</v>
      </c>
      <c r="D57" s="1309"/>
      <c r="E57" s="1310"/>
      <c r="F57" s="133">
        <v>1286</v>
      </c>
      <c r="G57" s="133">
        <v>1049</v>
      </c>
      <c r="H57" s="134">
        <v>1046</v>
      </c>
    </row>
    <row r="58" spans="2:8" ht="45.75" customHeight="1" x14ac:dyDescent="0.15">
      <c r="B58" s="135"/>
      <c r="C58" s="1297" t="s">
        <v>611</v>
      </c>
      <c r="D58" s="1298"/>
      <c r="E58" s="1299"/>
      <c r="F58" s="136">
        <v>629</v>
      </c>
      <c r="G58" s="136">
        <v>488</v>
      </c>
      <c r="H58" s="137">
        <v>507</v>
      </c>
    </row>
    <row r="59" spans="2:8" ht="45.75" customHeight="1" x14ac:dyDescent="0.15">
      <c r="B59" s="135"/>
      <c r="C59" s="1297" t="s">
        <v>612</v>
      </c>
      <c r="D59" s="1298"/>
      <c r="E59" s="1299"/>
      <c r="F59" s="136">
        <v>227</v>
      </c>
      <c r="G59" s="136">
        <v>232</v>
      </c>
      <c r="H59" s="137">
        <v>232</v>
      </c>
    </row>
    <row r="60" spans="2:8" ht="45.75" customHeight="1" x14ac:dyDescent="0.15">
      <c r="B60" s="135"/>
      <c r="C60" s="1297" t="s">
        <v>613</v>
      </c>
      <c r="D60" s="1298"/>
      <c r="E60" s="1299"/>
      <c r="F60" s="136">
        <v>126</v>
      </c>
      <c r="G60" s="136">
        <v>125</v>
      </c>
      <c r="H60" s="137">
        <v>149</v>
      </c>
    </row>
    <row r="61" spans="2:8" ht="45.75" customHeight="1" x14ac:dyDescent="0.15">
      <c r="B61" s="135"/>
      <c r="C61" s="1297" t="s">
        <v>614</v>
      </c>
      <c r="D61" s="1298"/>
      <c r="E61" s="1299"/>
      <c r="F61" s="136">
        <v>178</v>
      </c>
      <c r="G61" s="136">
        <v>179</v>
      </c>
      <c r="H61" s="137">
        <v>129</v>
      </c>
    </row>
    <row r="62" spans="2:8" ht="45.75" customHeight="1" thickBot="1" x14ac:dyDescent="0.2">
      <c r="B62" s="138"/>
      <c r="C62" s="1300" t="s">
        <v>615</v>
      </c>
      <c r="D62" s="1301"/>
      <c r="E62" s="1302"/>
      <c r="F62" s="139">
        <v>0</v>
      </c>
      <c r="G62" s="139">
        <v>4</v>
      </c>
      <c r="H62" s="140">
        <v>16</v>
      </c>
    </row>
    <row r="63" spans="2:8" ht="52.5" customHeight="1" thickBot="1" x14ac:dyDescent="0.2">
      <c r="B63" s="141"/>
      <c r="C63" s="1303" t="s">
        <v>51</v>
      </c>
      <c r="D63" s="1303"/>
      <c r="E63" s="1304"/>
      <c r="F63" s="142">
        <v>2140</v>
      </c>
      <c r="G63" s="142">
        <v>1907</v>
      </c>
      <c r="H63" s="143">
        <v>1935</v>
      </c>
    </row>
    <row r="64" spans="2:8" ht="15" customHeight="1" x14ac:dyDescent="0.15"/>
  </sheetData>
  <sheetProtection algorithmName="SHA-512" hashValue="4vPRXFGF6eGSNBHrc8EwC/APrUvJwyGuLlgUpU/L26HLA7wdspJHT1bRXFOZolgh6WT8it1+VLxofATTaT4+Hw==" saltValue="+Pyf5O7NJIZxcHV0CnIs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622</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564</v>
      </c>
      <c r="BQ50" s="1316"/>
      <c r="BR50" s="1316"/>
      <c r="BS50" s="1316"/>
      <c r="BT50" s="1316"/>
      <c r="BU50" s="1316"/>
      <c r="BV50" s="1316"/>
      <c r="BW50" s="1316"/>
      <c r="BX50" s="1316" t="s">
        <v>565</v>
      </c>
      <c r="BY50" s="1316"/>
      <c r="BZ50" s="1316"/>
      <c r="CA50" s="1316"/>
      <c r="CB50" s="1316"/>
      <c r="CC50" s="1316"/>
      <c r="CD50" s="1316"/>
      <c r="CE50" s="1316"/>
      <c r="CF50" s="1316" t="s">
        <v>566</v>
      </c>
      <c r="CG50" s="1316"/>
      <c r="CH50" s="1316"/>
      <c r="CI50" s="1316"/>
      <c r="CJ50" s="1316"/>
      <c r="CK50" s="1316"/>
      <c r="CL50" s="1316"/>
      <c r="CM50" s="1316"/>
      <c r="CN50" s="1316" t="s">
        <v>567</v>
      </c>
      <c r="CO50" s="1316"/>
      <c r="CP50" s="1316"/>
      <c r="CQ50" s="1316"/>
      <c r="CR50" s="1316"/>
      <c r="CS50" s="1316"/>
      <c r="CT50" s="1316"/>
      <c r="CU50" s="1316"/>
      <c r="CV50" s="1316" t="s">
        <v>568</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623</v>
      </c>
      <c r="AO51" s="1314"/>
      <c r="AP51" s="1314"/>
      <c r="AQ51" s="1314"/>
      <c r="AR51" s="1314"/>
      <c r="AS51" s="1314"/>
      <c r="AT51" s="1314"/>
      <c r="AU51" s="1314"/>
      <c r="AV51" s="1314"/>
      <c r="AW51" s="1314"/>
      <c r="AX51" s="1314"/>
      <c r="AY51" s="1314"/>
      <c r="AZ51" s="1314"/>
      <c r="BA51" s="1314"/>
      <c r="BB51" s="1314" t="s">
        <v>624</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625</v>
      </c>
      <c r="BC53" s="1314"/>
      <c r="BD53" s="1314"/>
      <c r="BE53" s="1314"/>
      <c r="BF53" s="1314"/>
      <c r="BG53" s="1314"/>
      <c r="BH53" s="1314"/>
      <c r="BI53" s="1314"/>
      <c r="BJ53" s="1314"/>
      <c r="BK53" s="1314"/>
      <c r="BL53" s="1314"/>
      <c r="BM53" s="1314"/>
      <c r="BN53" s="1314"/>
      <c r="BO53" s="1314"/>
      <c r="BP53" s="1311">
        <v>39.700000000000003</v>
      </c>
      <c r="BQ53" s="1311"/>
      <c r="BR53" s="1311"/>
      <c r="BS53" s="1311"/>
      <c r="BT53" s="1311"/>
      <c r="BU53" s="1311"/>
      <c r="BV53" s="1311"/>
      <c r="BW53" s="1311"/>
      <c r="BX53" s="1311">
        <v>41.4</v>
      </c>
      <c r="BY53" s="1311"/>
      <c r="BZ53" s="1311"/>
      <c r="CA53" s="1311"/>
      <c r="CB53" s="1311"/>
      <c r="CC53" s="1311"/>
      <c r="CD53" s="1311"/>
      <c r="CE53" s="1311"/>
      <c r="CF53" s="1311">
        <v>42.8</v>
      </c>
      <c r="CG53" s="1311"/>
      <c r="CH53" s="1311"/>
      <c r="CI53" s="1311"/>
      <c r="CJ53" s="1311"/>
      <c r="CK53" s="1311"/>
      <c r="CL53" s="1311"/>
      <c r="CM53" s="1311"/>
      <c r="CN53" s="1311">
        <v>41.9</v>
      </c>
      <c r="CO53" s="1311"/>
      <c r="CP53" s="1311"/>
      <c r="CQ53" s="1311"/>
      <c r="CR53" s="1311"/>
      <c r="CS53" s="1311"/>
      <c r="CT53" s="1311"/>
      <c r="CU53" s="1311"/>
      <c r="CV53" s="1311">
        <v>44.8</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626</v>
      </c>
      <c r="AO55" s="1316"/>
      <c r="AP55" s="1316"/>
      <c r="AQ55" s="1316"/>
      <c r="AR55" s="1316"/>
      <c r="AS55" s="1316"/>
      <c r="AT55" s="1316"/>
      <c r="AU55" s="1316"/>
      <c r="AV55" s="1316"/>
      <c r="AW55" s="1316"/>
      <c r="AX55" s="1316"/>
      <c r="AY55" s="1316"/>
      <c r="AZ55" s="1316"/>
      <c r="BA55" s="1316"/>
      <c r="BB55" s="1314" t="s">
        <v>624</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625</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627</v>
      </c>
    </row>
    <row r="64" spans="1:109" x14ac:dyDescent="0.1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23" t="s">
        <v>629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622</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564</v>
      </c>
      <c r="BQ72" s="1316"/>
      <c r="BR72" s="1316"/>
      <c r="BS72" s="1316"/>
      <c r="BT72" s="1316"/>
      <c r="BU72" s="1316"/>
      <c r="BV72" s="1316"/>
      <c r="BW72" s="1316"/>
      <c r="BX72" s="1316" t="s">
        <v>565</v>
      </c>
      <c r="BY72" s="1316"/>
      <c r="BZ72" s="1316"/>
      <c r="CA72" s="1316"/>
      <c r="CB72" s="1316"/>
      <c r="CC72" s="1316"/>
      <c r="CD72" s="1316"/>
      <c r="CE72" s="1316"/>
      <c r="CF72" s="1316" t="s">
        <v>566</v>
      </c>
      <c r="CG72" s="1316"/>
      <c r="CH72" s="1316"/>
      <c r="CI72" s="1316"/>
      <c r="CJ72" s="1316"/>
      <c r="CK72" s="1316"/>
      <c r="CL72" s="1316"/>
      <c r="CM72" s="1316"/>
      <c r="CN72" s="1316" t="s">
        <v>567</v>
      </c>
      <c r="CO72" s="1316"/>
      <c r="CP72" s="1316"/>
      <c r="CQ72" s="1316"/>
      <c r="CR72" s="1316"/>
      <c r="CS72" s="1316"/>
      <c r="CT72" s="1316"/>
      <c r="CU72" s="1316"/>
      <c r="CV72" s="1316" t="s">
        <v>568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623</v>
      </c>
      <c r="AO73" s="1314"/>
      <c r="AP73" s="1314"/>
      <c r="AQ73" s="1314"/>
      <c r="AR73" s="1314"/>
      <c r="AS73" s="1314"/>
      <c r="AT73" s="1314"/>
      <c r="AU73" s="1314"/>
      <c r="AV73" s="1314"/>
      <c r="AW73" s="1314"/>
      <c r="AX73" s="1314"/>
      <c r="AY73" s="1314"/>
      <c r="AZ73" s="1314"/>
      <c r="BA73" s="1314"/>
      <c r="BB73" s="1314" t="s">
        <v>624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628</v>
      </c>
      <c r="BC75" s="1314"/>
      <c r="BD75" s="1314"/>
      <c r="BE75" s="1314"/>
      <c r="BF75" s="1314"/>
      <c r="BG75" s="1314"/>
      <c r="BH75" s="1314"/>
      <c r="BI75" s="1314"/>
      <c r="BJ75" s="1314"/>
      <c r="BK75" s="1314"/>
      <c r="BL75" s="1314"/>
      <c r="BM75" s="1314"/>
      <c r="BN75" s="1314"/>
      <c r="BO75" s="1314"/>
      <c r="BP75" s="1311">
        <v>2.6</v>
      </c>
      <c r="BQ75" s="1311"/>
      <c r="BR75" s="1311"/>
      <c r="BS75" s="1311"/>
      <c r="BT75" s="1311"/>
      <c r="BU75" s="1311"/>
      <c r="BV75" s="1311"/>
      <c r="BW75" s="1311"/>
      <c r="BX75" s="1311">
        <v>0.4</v>
      </c>
      <c r="BY75" s="1311"/>
      <c r="BZ75" s="1311"/>
      <c r="CA75" s="1311"/>
      <c r="CB75" s="1311"/>
      <c r="CC75" s="1311"/>
      <c r="CD75" s="1311"/>
      <c r="CE75" s="1311"/>
      <c r="CF75" s="1311">
        <v>4.3</v>
      </c>
      <c r="CG75" s="1311"/>
      <c r="CH75" s="1311"/>
      <c r="CI75" s="1311"/>
      <c r="CJ75" s="1311"/>
      <c r="CK75" s="1311"/>
      <c r="CL75" s="1311"/>
      <c r="CM75" s="1311"/>
      <c r="CN75" s="1311">
        <v>7.3</v>
      </c>
      <c r="CO75" s="1311"/>
      <c r="CP75" s="1311"/>
      <c r="CQ75" s="1311"/>
      <c r="CR75" s="1311"/>
      <c r="CS75" s="1311"/>
      <c r="CT75" s="1311"/>
      <c r="CU75" s="1311"/>
      <c r="CV75" s="1311">
        <v>8.1</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626</v>
      </c>
      <c r="AO77" s="1316"/>
      <c r="AP77" s="1316"/>
      <c r="AQ77" s="1316"/>
      <c r="AR77" s="1316"/>
      <c r="AS77" s="1316"/>
      <c r="AT77" s="1316"/>
      <c r="AU77" s="1316"/>
      <c r="AV77" s="1316"/>
      <c r="AW77" s="1316"/>
      <c r="AX77" s="1316"/>
      <c r="AY77" s="1316"/>
      <c r="AZ77" s="1316"/>
      <c r="BA77" s="1316"/>
      <c r="BB77" s="1314" t="s">
        <v>624</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628</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zwQnSuV9EW0KJtHsmiEe/VvEOkluPZu9qioaN46IZMLaTLoYJxxcTqcLcZ53rOYGpjJeAXPzh2zP4+CkR744pA==" saltValue="tEKnoboCPlqiZKEuL4VE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eVoKIldsjpN9XBOtst0/yCwk3DdJjdr7kea+oYwr69GCv7CyWmD/8STuzoTvsyQemKuXOy+c0X4YlCohPFXY1w==" saltValue="AafgVjSTFrZ/t/MN8Uwr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auhpy6CtCNQNiw2Vwl9ERWY+k7LIrIqySraHugrzSUpsga/XChHK/3ppeNJ4+humts3WfGHG3mBe3DJyuDNMMg==" saltValue="0kBrIosF4mYmWUG0RRH6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205418</v>
      </c>
      <c r="E3" s="162"/>
      <c r="F3" s="163">
        <v>291945</v>
      </c>
      <c r="G3" s="164"/>
      <c r="H3" s="165"/>
    </row>
    <row r="4" spans="1:8" x14ac:dyDescent="0.15">
      <c r="A4" s="166"/>
      <c r="B4" s="167"/>
      <c r="C4" s="168"/>
      <c r="D4" s="169">
        <v>73416</v>
      </c>
      <c r="E4" s="170"/>
      <c r="F4" s="171">
        <v>127651</v>
      </c>
      <c r="G4" s="172"/>
      <c r="H4" s="173"/>
    </row>
    <row r="5" spans="1:8" x14ac:dyDescent="0.15">
      <c r="A5" s="154" t="s">
        <v>556</v>
      </c>
      <c r="B5" s="159"/>
      <c r="C5" s="160"/>
      <c r="D5" s="161">
        <v>241457</v>
      </c>
      <c r="E5" s="162"/>
      <c r="F5" s="163">
        <v>291173</v>
      </c>
      <c r="G5" s="164"/>
      <c r="H5" s="165"/>
    </row>
    <row r="6" spans="1:8" x14ac:dyDescent="0.15">
      <c r="A6" s="166"/>
      <c r="B6" s="167"/>
      <c r="C6" s="168"/>
      <c r="D6" s="169">
        <v>61030</v>
      </c>
      <c r="E6" s="170"/>
      <c r="F6" s="171">
        <v>119071</v>
      </c>
      <c r="G6" s="172"/>
      <c r="H6" s="173"/>
    </row>
    <row r="7" spans="1:8" x14ac:dyDescent="0.15">
      <c r="A7" s="154" t="s">
        <v>557</v>
      </c>
      <c r="B7" s="159"/>
      <c r="C7" s="160"/>
      <c r="D7" s="161">
        <v>277710</v>
      </c>
      <c r="E7" s="162"/>
      <c r="F7" s="163">
        <v>271581</v>
      </c>
      <c r="G7" s="164"/>
      <c r="H7" s="165"/>
    </row>
    <row r="8" spans="1:8" x14ac:dyDescent="0.15">
      <c r="A8" s="166"/>
      <c r="B8" s="167"/>
      <c r="C8" s="168"/>
      <c r="D8" s="169">
        <v>140442</v>
      </c>
      <c r="E8" s="170"/>
      <c r="F8" s="171">
        <v>117844</v>
      </c>
      <c r="G8" s="172"/>
      <c r="H8" s="173"/>
    </row>
    <row r="9" spans="1:8" x14ac:dyDescent="0.15">
      <c r="A9" s="154" t="s">
        <v>558</v>
      </c>
      <c r="B9" s="159"/>
      <c r="C9" s="160"/>
      <c r="D9" s="161">
        <v>873433</v>
      </c>
      <c r="E9" s="162"/>
      <c r="F9" s="163">
        <v>268375</v>
      </c>
      <c r="G9" s="164"/>
      <c r="H9" s="165"/>
    </row>
    <row r="10" spans="1:8" x14ac:dyDescent="0.15">
      <c r="A10" s="166"/>
      <c r="B10" s="167"/>
      <c r="C10" s="168"/>
      <c r="D10" s="169">
        <v>256128</v>
      </c>
      <c r="E10" s="170"/>
      <c r="F10" s="171">
        <v>119602</v>
      </c>
      <c r="G10" s="172"/>
      <c r="H10" s="173"/>
    </row>
    <row r="11" spans="1:8" x14ac:dyDescent="0.15">
      <c r="A11" s="154" t="s">
        <v>559</v>
      </c>
      <c r="B11" s="159"/>
      <c r="C11" s="160"/>
      <c r="D11" s="161">
        <v>344270</v>
      </c>
      <c r="E11" s="162"/>
      <c r="F11" s="163">
        <v>301035</v>
      </c>
      <c r="G11" s="164"/>
      <c r="H11" s="165"/>
    </row>
    <row r="12" spans="1:8" x14ac:dyDescent="0.15">
      <c r="A12" s="166"/>
      <c r="B12" s="167"/>
      <c r="C12" s="174"/>
      <c r="D12" s="169">
        <v>246360</v>
      </c>
      <c r="E12" s="170"/>
      <c r="F12" s="171">
        <v>154376</v>
      </c>
      <c r="G12" s="172"/>
      <c r="H12" s="173"/>
    </row>
    <row r="13" spans="1:8" x14ac:dyDescent="0.15">
      <c r="A13" s="154"/>
      <c r="B13" s="159"/>
      <c r="C13" s="175"/>
      <c r="D13" s="176">
        <v>388458</v>
      </c>
      <c r="E13" s="177"/>
      <c r="F13" s="178">
        <v>284822</v>
      </c>
      <c r="G13" s="179"/>
      <c r="H13" s="165"/>
    </row>
    <row r="14" spans="1:8" x14ac:dyDescent="0.15">
      <c r="A14" s="166"/>
      <c r="B14" s="167"/>
      <c r="C14" s="168"/>
      <c r="D14" s="169">
        <v>155475</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8.2799999999999994</v>
      </c>
      <c r="C19" s="180">
        <f>ROUND(VALUE(SUBSTITUTE(実質収支比率等に係る経年分析!G$48,"▲","-")),2)</f>
        <v>3.76</v>
      </c>
      <c r="D19" s="180">
        <f>ROUND(VALUE(SUBSTITUTE(実質収支比率等に係る経年分析!H$48,"▲","-")),2)</f>
        <v>3.5</v>
      </c>
      <c r="E19" s="180">
        <f>ROUND(VALUE(SUBSTITUTE(実質収支比率等に係る経年分析!I$48,"▲","-")),2)</f>
        <v>4.97</v>
      </c>
      <c r="F19" s="180">
        <f>ROUND(VALUE(SUBSTITUTE(実質収支比率等に係る経年分析!J$48,"▲","-")),2)</f>
        <v>7.85</v>
      </c>
    </row>
    <row r="20" spans="1:11" x14ac:dyDescent="0.15">
      <c r="A20" s="180" t="s">
        <v>55</v>
      </c>
      <c r="B20" s="180">
        <f>ROUND(VALUE(SUBSTITUTE(実質収支比率等に係る経年分析!F$47,"▲","-")),2)</f>
        <v>72.489999999999995</v>
      </c>
      <c r="C20" s="180">
        <f>ROUND(VALUE(SUBSTITUTE(実質収支比率等に係る経年分析!G$47,"▲","-")),2)</f>
        <v>76.48</v>
      </c>
      <c r="D20" s="180">
        <f>ROUND(VALUE(SUBSTITUTE(実質収支比率等に係る経年分析!H$47,"▲","-")),2)</f>
        <v>75.55</v>
      </c>
      <c r="E20" s="180">
        <f>ROUND(VALUE(SUBSTITUTE(実質収支比率等に係る経年分析!I$47,"▲","-")),2)</f>
        <v>73.53</v>
      </c>
      <c r="F20" s="180">
        <f>ROUND(VALUE(SUBSTITUTE(実質収支比率等に係る経年分析!J$47,"▲","-")),2)</f>
        <v>69.650000000000006</v>
      </c>
    </row>
    <row r="21" spans="1:11" x14ac:dyDescent="0.15">
      <c r="A21" s="180" t="s">
        <v>56</v>
      </c>
      <c r="B21" s="180">
        <f>IF(ISNUMBER(VALUE(SUBSTITUTE(実質収支比率等に係る経年分析!F$49,"▲","-"))),ROUND(VALUE(SUBSTITUTE(実質収支比率等に係る経年分析!F$49,"▲","-")),2),NA())</f>
        <v>0.76</v>
      </c>
      <c r="C21" s="180">
        <f>IF(ISNUMBER(VALUE(SUBSTITUTE(実質収支比率等に係る経年分析!G$49,"▲","-"))),ROUND(VALUE(SUBSTITUTE(実質収支比率等に係る経年分析!G$49,"▲","-")),2),NA())</f>
        <v>-4.95</v>
      </c>
      <c r="D21" s="180">
        <f>IF(ISNUMBER(VALUE(SUBSTITUTE(実質収支比率等に係る経年分析!H$49,"▲","-"))),ROUND(VALUE(SUBSTITUTE(実質収支比率等に係る経年分析!H$49,"▲","-")),2),NA())</f>
        <v>-7.03</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3.21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住宅新築資金等貸付事業特別会計</v>
      </c>
      <c r="B30" s="181">
        <f>IF(ROUND(VALUE(SUBSTITUTE(連結実質赤字比率に係る赤字・黒字の構成分析!F$40,"▲", "-")), 2) &lt; 0, ABS(ROUND(VALUE(SUBSTITUTE(連結実質赤字比率に係る赤字・黒字の構成分析!F$40,"▲", "-")), 2)), NA())</f>
        <v>8.44</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8.93</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9.6</v>
      </c>
      <c r="G30" s="181" t="e">
        <f>IF(ROUND(VALUE(SUBSTITUTE(連結実質赤字比率に係る赤字・黒字の構成分析!H$40,"▲", "-")), 2) &gt;= 0, ABS(ROUND(VALUE(SUBSTITUTE(連結実質赤字比率に係る赤字・黒字の構成分析!H$40,"▲", "-")), 2)), NA())</f>
        <v>#N/A</v>
      </c>
      <c r="H30" s="181">
        <f>IF(ROUND(VALUE(SUBSTITUTE(連結実質赤字比率に係る赤字・黒字の構成分析!I$40,"▲", "-")), 2) &lt; 0, ABS(ROUND(VALUE(SUBSTITUTE(連結実質赤字比率に係る赤字・黒字の構成分析!I$40,"▲", "-")), 2)), NA())</f>
        <v>9.33</v>
      </c>
      <c r="I30" s="181" t="e">
        <f>IF(ROUND(VALUE(SUBSTITUTE(連結実質赤字比率に係る赤字・黒字の構成分析!I$40,"▲", "-")), 2) &gt;= 0, ABS(ROUND(VALUE(SUBSTITUTE(連結実質赤字比率に係る赤字・黒字の構成分析!I$40,"▲", "-")), 2)), NA())</f>
        <v>#N/A</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1.0900000000000001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7.85</v>
      </c>
    </row>
    <row r="36" spans="1:16" x14ac:dyDescent="0.15">
      <c r="A36" s="181" t="str">
        <f>IF(連結実質赤字比率に係る赤字・黒字の構成分析!C$34="",NA(),連結実質赤字比率に係る赤字・黒字の構成分析!C$34)</f>
        <v>国民健康保険特別会計(直診勘定）</v>
      </c>
      <c r="B36" s="181">
        <f>IF(ROUND(VALUE(SUBSTITUTE(連結実質赤字比率に係る赤字・黒字の構成分析!F$34,"▲", "-")), 2) &lt; 0, ABS(ROUND(VALUE(SUBSTITUTE(連結実質赤字比率に係る赤字・黒字の構成分析!F$34,"▲", "-")), 2)), NA())</f>
        <v>0.01</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f>IF(ROUND(VALUE(SUBSTITUTE(連結実質赤字比率に係る赤字・黒字の構成分析!H$34,"▲", "-")), 2) &lt; 0, ABS(ROUND(VALUE(SUBSTITUTE(連結実質赤字比率に係る赤字・黒字の構成分析!H$34,"▲", "-")), 2)), NA())</f>
        <v>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0.73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1.59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279</v>
      </c>
      <c r="E42" s="182"/>
      <c r="F42" s="182"/>
      <c r="G42" s="182">
        <f>'実質公債費比率（分子）の構造'!L$52</f>
        <v>251</v>
      </c>
      <c r="H42" s="182"/>
      <c r="I42" s="182"/>
      <c r="J42" s="182">
        <f>'実質公債費比率（分子）の構造'!M$52</f>
        <v>202</v>
      </c>
      <c r="K42" s="182"/>
      <c r="L42" s="182"/>
      <c r="M42" s="182">
        <f>'実質公債費比率（分子）の構造'!N$52</f>
        <v>207</v>
      </c>
      <c r="N42" s="182"/>
      <c r="O42" s="182"/>
      <c r="P42" s="182">
        <f>'実質公債費比率（分子）の構造'!O$52</f>
        <v>213</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4</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67</v>
      </c>
      <c r="B46" s="182">
        <f>'実質公債費比率（分子）の構造'!K$48</f>
        <v>29</v>
      </c>
      <c r="C46" s="182"/>
      <c r="D46" s="182"/>
      <c r="E46" s="182">
        <f>'実質公債費比率（分子）の構造'!L$48</f>
        <v>28</v>
      </c>
      <c r="F46" s="182"/>
      <c r="G46" s="182"/>
      <c r="H46" s="182">
        <f>'実質公債費比率（分子）の構造'!M$48</f>
        <v>31</v>
      </c>
      <c r="I46" s="182"/>
      <c r="J46" s="182"/>
      <c r="K46" s="182">
        <f>'実質公債費比率（分子）の構造'!N$48</f>
        <v>38</v>
      </c>
      <c r="L46" s="182"/>
      <c r="M46" s="182"/>
      <c r="N46" s="182">
        <f>'実質公債費比率（分子）の構造'!O$48</f>
        <v>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214</v>
      </c>
      <c r="C49" s="182"/>
      <c r="D49" s="182"/>
      <c r="E49" s="182">
        <f>'実質公債費比率（分子）の構造'!L$45</f>
        <v>244</v>
      </c>
      <c r="F49" s="182"/>
      <c r="G49" s="182"/>
      <c r="H49" s="182">
        <f>'実質公債費比率（分子）の構造'!M$45</f>
        <v>296</v>
      </c>
      <c r="I49" s="182"/>
      <c r="J49" s="182"/>
      <c r="K49" s="182">
        <f>'実質公債費比率（分子）の構造'!N$45</f>
        <v>214</v>
      </c>
      <c r="L49" s="182"/>
      <c r="M49" s="182"/>
      <c r="N49" s="182">
        <f>'実質公債費比率（分子）の構造'!O$45</f>
        <v>221</v>
      </c>
      <c r="O49" s="182"/>
      <c r="P49" s="182"/>
    </row>
    <row r="50" spans="1:16" x14ac:dyDescent="0.15">
      <c r="A50" s="182" t="s">
        <v>71</v>
      </c>
      <c r="B50" s="182" t="e">
        <f>NA()</f>
        <v>#N/A</v>
      </c>
      <c r="C50" s="182">
        <f>IF(ISNUMBER('実質公債費比率（分子）の構造'!K$53),'実質公債費比率（分子）の構造'!K$53,NA())</f>
        <v>-33</v>
      </c>
      <c r="D50" s="182" t="e">
        <f>NA()</f>
        <v>#N/A</v>
      </c>
      <c r="E50" s="182" t="e">
        <f>NA()</f>
        <v>#N/A</v>
      </c>
      <c r="F50" s="182">
        <f>IF(ISNUMBER('実質公債費比率（分子）の構造'!L$53),'実質公債費比率（分子）の構造'!L$53,NA())</f>
        <v>25</v>
      </c>
      <c r="G50" s="182" t="e">
        <f>NA()</f>
        <v>#N/A</v>
      </c>
      <c r="H50" s="182" t="e">
        <f>NA()</f>
        <v>#N/A</v>
      </c>
      <c r="I50" s="182">
        <f>IF(ISNUMBER('実質公債費比率（分子）の構造'!M$53),'実質公債費比率（分子）の構造'!M$53,NA())</f>
        <v>130</v>
      </c>
      <c r="J50" s="182" t="e">
        <f>NA()</f>
        <v>#N/A</v>
      </c>
      <c r="K50" s="182" t="e">
        <f>NA()</f>
        <v>#N/A</v>
      </c>
      <c r="L50" s="182">
        <f>IF(ISNUMBER('実質公債費比率（分子）の構造'!N$53),'実質公債費比率（分子）の構造'!N$53,NA())</f>
        <v>50</v>
      </c>
      <c r="M50" s="182" t="e">
        <f>NA()</f>
        <v>#N/A</v>
      </c>
      <c r="N50" s="182" t="e">
        <f>NA()</f>
        <v>#N/A</v>
      </c>
      <c r="O50" s="182">
        <f>IF(ISNUMBER('実質公債費比率（分子）の構造'!O$53),'実質公債費比率（分子）の構造'!O$53,NA())</f>
        <v>53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1890</v>
      </c>
      <c r="E56" s="181"/>
      <c r="F56" s="181"/>
      <c r="G56" s="181">
        <f>'将来負担比率（分子）の構造'!J$52</f>
        <v>1922</v>
      </c>
      <c r="H56" s="181"/>
      <c r="I56" s="181"/>
      <c r="J56" s="181">
        <f>'将来負担比率（分子）の構造'!K$52</f>
        <v>1896</v>
      </c>
      <c r="K56" s="181"/>
      <c r="L56" s="181"/>
      <c r="M56" s="181">
        <f>'将来負担比率（分子）の構造'!L$52</f>
        <v>2197</v>
      </c>
      <c r="N56" s="181"/>
      <c r="O56" s="181"/>
      <c r="P56" s="181">
        <f>'将来負担比率（分子）の構造'!M$52</f>
        <v>2251</v>
      </c>
    </row>
    <row r="57" spans="1:16" x14ac:dyDescent="0.15">
      <c r="A57" s="181" t="s">
        <v>42</v>
      </c>
      <c r="B57" s="181"/>
      <c r="C57" s="181"/>
      <c r="D57" s="181">
        <f>'将来負担比率（分子）の構造'!I$51</f>
        <v>3</v>
      </c>
      <c r="E57" s="181"/>
      <c r="F57" s="181"/>
      <c r="G57" s="181">
        <f>'将来負担比率（分子）の構造'!J$51</f>
        <v>2</v>
      </c>
      <c r="H57" s="181"/>
      <c r="I57" s="181"/>
      <c r="J57" s="181">
        <f>'将来負担比率（分子）の構造'!K$51</f>
        <v>1</v>
      </c>
      <c r="K57" s="181"/>
      <c r="L57" s="181"/>
      <c r="M57" s="181">
        <f>'将来負担比率（分子）の構造'!L$51</f>
        <v>0</v>
      </c>
      <c r="N57" s="181"/>
      <c r="O57" s="181"/>
      <c r="P57" s="181">
        <f>'将来負担比率（分子）の構造'!M$51</f>
        <v>0</v>
      </c>
    </row>
    <row r="58" spans="1:16" x14ac:dyDescent="0.15">
      <c r="A58" s="181" t="s">
        <v>41</v>
      </c>
      <c r="B58" s="181"/>
      <c r="C58" s="181"/>
      <c r="D58" s="181">
        <f>'将来負担比率（分子）の構造'!I$50</f>
        <v>1874</v>
      </c>
      <c r="E58" s="181"/>
      <c r="F58" s="181"/>
      <c r="G58" s="181">
        <f>'将来負担比率（分子）の構造'!J$50</f>
        <v>2227</v>
      </c>
      <c r="H58" s="181"/>
      <c r="I58" s="181"/>
      <c r="J58" s="181">
        <f>'将来負担比率（分子）の構造'!K$50</f>
        <v>2175</v>
      </c>
      <c r="K58" s="181"/>
      <c r="L58" s="181"/>
      <c r="M58" s="181">
        <f>'将来負担比率（分子）の構造'!L$50</f>
        <v>1957</v>
      </c>
      <c r="N58" s="181"/>
      <c r="O58" s="181"/>
      <c r="P58" s="181">
        <f>'将来負担比率（分子）の構造'!M$50</f>
        <v>2003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500</v>
      </c>
      <c r="C62" s="181"/>
      <c r="D62" s="181"/>
      <c r="E62" s="181">
        <f>'将来負担比率（分子）の構造'!J$45</f>
        <v>469</v>
      </c>
      <c r="F62" s="181"/>
      <c r="G62" s="181"/>
      <c r="H62" s="181">
        <f>'将来負担比率（分子）の構造'!K$45</f>
        <v>389</v>
      </c>
      <c r="I62" s="181"/>
      <c r="J62" s="181"/>
      <c r="K62" s="181">
        <f>'将来負担比率（分子）の構造'!L$45</f>
        <v>407</v>
      </c>
      <c r="L62" s="181"/>
      <c r="M62" s="181"/>
      <c r="N62" s="181">
        <f>'将来負担比率（分子）の構造'!M$45</f>
        <v>244</v>
      </c>
      <c r="O62" s="181"/>
      <c r="P62" s="181"/>
    </row>
    <row r="63" spans="1:16" x14ac:dyDescent="0.15">
      <c r="A63" s="181" t="s">
        <v>34</v>
      </c>
      <c r="B63" s="181">
        <f>'将来負担比率（分子）の構造'!I$44</f>
        <v>36</v>
      </c>
      <c r="C63" s="181"/>
      <c r="D63" s="181"/>
      <c r="E63" s="181">
        <f>'将来負担比率（分子）の構造'!J$44</f>
        <v>32</v>
      </c>
      <c r="F63" s="181"/>
      <c r="G63" s="181"/>
      <c r="H63" s="181">
        <f>'将来負担比率（分子）の構造'!K$44</f>
        <v>27</v>
      </c>
      <c r="I63" s="181"/>
      <c r="J63" s="181"/>
      <c r="K63" s="181">
        <f>'将来負担比率（分子）の構造'!L$44</f>
        <v>22</v>
      </c>
      <c r="L63" s="181"/>
      <c r="M63" s="181"/>
      <c r="N63" s="181">
        <f>'将来負担比率（分子）の構造'!M$44</f>
        <v>16</v>
      </c>
      <c r="O63" s="181"/>
      <c r="P63" s="181"/>
    </row>
    <row r="64" spans="1:16" x14ac:dyDescent="0.15">
      <c r="A64" s="181" t="s">
        <v>33</v>
      </c>
      <c r="B64" s="181">
        <f>'将来負担比率（分子）の構造'!I$43</f>
        <v>409</v>
      </c>
      <c r="C64" s="181"/>
      <c r="D64" s="181"/>
      <c r="E64" s="181">
        <f>'将来負担比率（分子）の構造'!J$43</f>
        <v>307</v>
      </c>
      <c r="F64" s="181"/>
      <c r="G64" s="181"/>
      <c r="H64" s="181">
        <f>'将来負担比率（分子）の構造'!K$43</f>
        <v>323</v>
      </c>
      <c r="I64" s="181"/>
      <c r="J64" s="181"/>
      <c r="K64" s="181">
        <f>'将来負担比率（分子）の構造'!L$43</f>
        <v>350</v>
      </c>
      <c r="L64" s="181"/>
      <c r="M64" s="181"/>
      <c r="N64" s="181">
        <f>'将来負担比率（分子）の構造'!M$43</f>
        <v>436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2066</v>
      </c>
      <c r="C66" s="181"/>
      <c r="D66" s="181"/>
      <c r="E66" s="181">
        <f>'将来負担比率（分子）の構造'!J$41</f>
        <v>2086</v>
      </c>
      <c r="F66" s="181"/>
      <c r="G66" s="181"/>
      <c r="H66" s="181">
        <f>'将来負担比率（分子）の構造'!K$41</f>
        <v>2023</v>
      </c>
      <c r="I66" s="181"/>
      <c r="J66" s="181"/>
      <c r="K66" s="181">
        <f>'将来負担比率（分子）の構造'!L$41</f>
        <v>2511</v>
      </c>
      <c r="L66" s="181"/>
      <c r="M66" s="181"/>
      <c r="N66" s="181">
        <f>'将来負担比率（分子）の構造'!M$41</f>
        <v>2665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854</v>
      </c>
      <c r="C72" s="185">
        <f>基金残高に係る経年分析!G55</f>
        <v>858</v>
      </c>
      <c r="D72" s="185">
        <f>基金残高に係る経年分析!H55</f>
        <v>859</v>
      </c>
    </row>
    <row r="73" spans="1:16" x14ac:dyDescent="0.15">
      <c r="A73" s="184" t="s">
        <v>78</v>
      </c>
      <c r="B73" s="185">
        <f>基金残高に係る経年分析!F56</f>
        <v>0</v>
      </c>
      <c r="C73" s="185">
        <f>基金残高に係る経年分析!G56</f>
        <v>0</v>
      </c>
      <c r="D73" s="185">
        <f>基金残高に係る経年分析!H56</f>
        <v>31</v>
      </c>
    </row>
    <row r="74" spans="1:16" x14ac:dyDescent="0.15">
      <c r="A74" s="184" t="s">
        <v>79</v>
      </c>
      <c r="B74" s="185">
        <f>基金残高に係る経年分析!F57</f>
        <v>1286</v>
      </c>
      <c r="C74" s="185">
        <f>基金残高に係る経年分析!G57</f>
        <v>1049</v>
      </c>
      <c r="D74" s="185">
        <f>基金残高に係る経年分析!H57</f>
        <v>1046</v>
      </c>
    </row>
  </sheetData>
  <sheetProtection algorithmName="SHA-512" hashValue="pZnTvCtVtJpTaiEsdrxH5AsZ+OrDef2iHc5wDQSGHg9Zjwpm/JCrwPLk3fQ1QzdPnvCmVI1irhHUv9KpXZraIw==" saltValue="unjxtHtu9Bd2I/3rcR6o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114680</v>
      </c>
      <c r="S5" s="675"/>
      <c r="T5" s="675"/>
      <c r="U5" s="675"/>
      <c r="V5" s="675"/>
      <c r="W5" s="675"/>
      <c r="X5" s="675"/>
      <c r="Y5" s="676"/>
      <c r="Z5" s="677">
        <v>4.4000000000000004</v>
      </c>
      <c r="AA5" s="677"/>
      <c r="AB5" s="677"/>
      <c r="AC5" s="677"/>
      <c r="AD5" s="678">
        <v>114680</v>
      </c>
      <c r="AE5" s="678"/>
      <c r="AF5" s="678"/>
      <c r="AG5" s="678"/>
      <c r="AH5" s="678"/>
      <c r="AI5" s="678"/>
      <c r="AJ5" s="678"/>
      <c r="AK5" s="678"/>
      <c r="AL5" s="679">
        <v>9.5</v>
      </c>
      <c r="AM5" s="680"/>
      <c r="AN5" s="680"/>
      <c r="AO5" s="681"/>
      <c r="AP5" s="671" t="s">
        <v>230</v>
      </c>
      <c r="AQ5" s="672"/>
      <c r="AR5" s="672"/>
      <c r="AS5" s="672"/>
      <c r="AT5" s="672"/>
      <c r="AU5" s="672"/>
      <c r="AV5" s="672"/>
      <c r="AW5" s="672"/>
      <c r="AX5" s="672"/>
      <c r="AY5" s="672"/>
      <c r="AZ5" s="672"/>
      <c r="BA5" s="672"/>
      <c r="BB5" s="672"/>
      <c r="BC5" s="672"/>
      <c r="BD5" s="672"/>
      <c r="BE5" s="672"/>
      <c r="BF5" s="673"/>
      <c r="BG5" s="685">
        <v>114680</v>
      </c>
      <c r="BH5" s="686"/>
      <c r="BI5" s="686"/>
      <c r="BJ5" s="686"/>
      <c r="BK5" s="686"/>
      <c r="BL5" s="686"/>
      <c r="BM5" s="686"/>
      <c r="BN5" s="687"/>
      <c r="BO5" s="688">
        <v>100</v>
      </c>
      <c r="BP5" s="688"/>
      <c r="BQ5" s="688"/>
      <c r="BR5" s="688"/>
      <c r="BS5" s="689" t="s">
        <v>131</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37272</v>
      </c>
      <c r="S6" s="686"/>
      <c r="T6" s="686"/>
      <c r="U6" s="686"/>
      <c r="V6" s="686"/>
      <c r="W6" s="686"/>
      <c r="X6" s="686"/>
      <c r="Y6" s="687"/>
      <c r="Z6" s="688">
        <v>1.4</v>
      </c>
      <c r="AA6" s="688"/>
      <c r="AB6" s="688"/>
      <c r="AC6" s="688"/>
      <c r="AD6" s="689">
        <v>37272</v>
      </c>
      <c r="AE6" s="689"/>
      <c r="AF6" s="689"/>
      <c r="AG6" s="689"/>
      <c r="AH6" s="689"/>
      <c r="AI6" s="689"/>
      <c r="AJ6" s="689"/>
      <c r="AK6" s="689"/>
      <c r="AL6" s="690">
        <v>3.1</v>
      </c>
      <c r="AM6" s="691"/>
      <c r="AN6" s="691"/>
      <c r="AO6" s="692"/>
      <c r="AP6" s="682" t="s">
        <v>235</v>
      </c>
      <c r="AQ6" s="683"/>
      <c r="AR6" s="683"/>
      <c r="AS6" s="683"/>
      <c r="AT6" s="683"/>
      <c r="AU6" s="683"/>
      <c r="AV6" s="683"/>
      <c r="AW6" s="683"/>
      <c r="AX6" s="683"/>
      <c r="AY6" s="683"/>
      <c r="AZ6" s="683"/>
      <c r="BA6" s="683"/>
      <c r="BB6" s="683"/>
      <c r="BC6" s="683"/>
      <c r="BD6" s="683"/>
      <c r="BE6" s="683"/>
      <c r="BF6" s="684"/>
      <c r="BG6" s="685">
        <v>114680</v>
      </c>
      <c r="BH6" s="686"/>
      <c r="BI6" s="686"/>
      <c r="BJ6" s="686"/>
      <c r="BK6" s="686"/>
      <c r="BL6" s="686"/>
      <c r="BM6" s="686"/>
      <c r="BN6" s="687"/>
      <c r="BO6" s="688">
        <v>100</v>
      </c>
      <c r="BP6" s="688"/>
      <c r="BQ6" s="688"/>
      <c r="BR6" s="688"/>
      <c r="BS6" s="689" t="s">
        <v>131</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37291</v>
      </c>
      <c r="CS6" s="686"/>
      <c r="CT6" s="686"/>
      <c r="CU6" s="686"/>
      <c r="CV6" s="686"/>
      <c r="CW6" s="686"/>
      <c r="CX6" s="686"/>
      <c r="CY6" s="687"/>
      <c r="CZ6" s="679">
        <v>1.5</v>
      </c>
      <c r="DA6" s="680"/>
      <c r="DB6" s="680"/>
      <c r="DC6" s="699"/>
      <c r="DD6" s="694" t="s">
        <v>131</v>
      </c>
      <c r="DE6" s="686"/>
      <c r="DF6" s="686"/>
      <c r="DG6" s="686"/>
      <c r="DH6" s="686"/>
      <c r="DI6" s="686"/>
      <c r="DJ6" s="686"/>
      <c r="DK6" s="686"/>
      <c r="DL6" s="686"/>
      <c r="DM6" s="686"/>
      <c r="DN6" s="686"/>
      <c r="DO6" s="686"/>
      <c r="DP6" s="687"/>
      <c r="DQ6" s="694">
        <v>37291</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188</v>
      </c>
      <c r="S7" s="686"/>
      <c r="T7" s="686"/>
      <c r="U7" s="686"/>
      <c r="V7" s="686"/>
      <c r="W7" s="686"/>
      <c r="X7" s="686"/>
      <c r="Y7" s="687"/>
      <c r="Z7" s="688">
        <v>0</v>
      </c>
      <c r="AA7" s="688"/>
      <c r="AB7" s="688"/>
      <c r="AC7" s="688"/>
      <c r="AD7" s="689">
        <v>188</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48457</v>
      </c>
      <c r="BH7" s="686"/>
      <c r="BI7" s="686"/>
      <c r="BJ7" s="686"/>
      <c r="BK7" s="686"/>
      <c r="BL7" s="686"/>
      <c r="BM7" s="686"/>
      <c r="BN7" s="687"/>
      <c r="BO7" s="688">
        <v>42.3</v>
      </c>
      <c r="BP7" s="688"/>
      <c r="BQ7" s="688"/>
      <c r="BR7" s="688"/>
      <c r="BS7" s="689" t="s">
        <v>131</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608574</v>
      </c>
      <c r="CS7" s="686"/>
      <c r="CT7" s="686"/>
      <c r="CU7" s="686"/>
      <c r="CV7" s="686"/>
      <c r="CW7" s="686"/>
      <c r="CX7" s="686"/>
      <c r="CY7" s="687"/>
      <c r="CZ7" s="688">
        <v>24.5</v>
      </c>
      <c r="DA7" s="688"/>
      <c r="DB7" s="688"/>
      <c r="DC7" s="688"/>
      <c r="DD7" s="694">
        <v>35277</v>
      </c>
      <c r="DE7" s="686"/>
      <c r="DF7" s="686"/>
      <c r="DG7" s="686"/>
      <c r="DH7" s="686"/>
      <c r="DI7" s="686"/>
      <c r="DJ7" s="686"/>
      <c r="DK7" s="686"/>
      <c r="DL7" s="686"/>
      <c r="DM7" s="686"/>
      <c r="DN7" s="686"/>
      <c r="DO7" s="686"/>
      <c r="DP7" s="687"/>
      <c r="DQ7" s="694">
        <v>403383</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981</v>
      </c>
      <c r="S8" s="686"/>
      <c r="T8" s="686"/>
      <c r="U8" s="686"/>
      <c r="V8" s="686"/>
      <c r="W8" s="686"/>
      <c r="X8" s="686"/>
      <c r="Y8" s="687"/>
      <c r="Z8" s="688">
        <v>0</v>
      </c>
      <c r="AA8" s="688"/>
      <c r="AB8" s="688"/>
      <c r="AC8" s="688"/>
      <c r="AD8" s="689">
        <v>981</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2171</v>
      </c>
      <c r="BH8" s="686"/>
      <c r="BI8" s="686"/>
      <c r="BJ8" s="686"/>
      <c r="BK8" s="686"/>
      <c r="BL8" s="686"/>
      <c r="BM8" s="686"/>
      <c r="BN8" s="687"/>
      <c r="BO8" s="688">
        <v>1.9</v>
      </c>
      <c r="BP8" s="688"/>
      <c r="BQ8" s="688"/>
      <c r="BR8" s="688"/>
      <c r="BS8" s="694" t="s">
        <v>139</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500587</v>
      </c>
      <c r="CS8" s="686"/>
      <c r="CT8" s="686"/>
      <c r="CU8" s="686"/>
      <c r="CV8" s="686"/>
      <c r="CW8" s="686"/>
      <c r="CX8" s="686"/>
      <c r="CY8" s="687"/>
      <c r="CZ8" s="688">
        <v>20.2</v>
      </c>
      <c r="DA8" s="688"/>
      <c r="DB8" s="688"/>
      <c r="DC8" s="688"/>
      <c r="DD8" s="694">
        <v>27405</v>
      </c>
      <c r="DE8" s="686"/>
      <c r="DF8" s="686"/>
      <c r="DG8" s="686"/>
      <c r="DH8" s="686"/>
      <c r="DI8" s="686"/>
      <c r="DJ8" s="686"/>
      <c r="DK8" s="686"/>
      <c r="DL8" s="686"/>
      <c r="DM8" s="686"/>
      <c r="DN8" s="686"/>
      <c r="DO8" s="686"/>
      <c r="DP8" s="687"/>
      <c r="DQ8" s="694">
        <v>231146</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1065</v>
      </c>
      <c r="S9" s="686"/>
      <c r="T9" s="686"/>
      <c r="U9" s="686"/>
      <c r="V9" s="686"/>
      <c r="W9" s="686"/>
      <c r="X9" s="686"/>
      <c r="Y9" s="687"/>
      <c r="Z9" s="688">
        <v>0</v>
      </c>
      <c r="AA9" s="688"/>
      <c r="AB9" s="688"/>
      <c r="AC9" s="688"/>
      <c r="AD9" s="689">
        <v>1065</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41988</v>
      </c>
      <c r="BH9" s="686"/>
      <c r="BI9" s="686"/>
      <c r="BJ9" s="686"/>
      <c r="BK9" s="686"/>
      <c r="BL9" s="686"/>
      <c r="BM9" s="686"/>
      <c r="BN9" s="687"/>
      <c r="BO9" s="688">
        <v>36.6</v>
      </c>
      <c r="BP9" s="688"/>
      <c r="BQ9" s="688"/>
      <c r="BR9" s="688"/>
      <c r="BS9" s="694" t="s">
        <v>245</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134226</v>
      </c>
      <c r="CS9" s="686"/>
      <c r="CT9" s="686"/>
      <c r="CU9" s="686"/>
      <c r="CV9" s="686"/>
      <c r="CW9" s="686"/>
      <c r="CX9" s="686"/>
      <c r="CY9" s="687"/>
      <c r="CZ9" s="688">
        <v>5.4</v>
      </c>
      <c r="DA9" s="688"/>
      <c r="DB9" s="688"/>
      <c r="DC9" s="688"/>
      <c r="DD9" s="694">
        <v>1818</v>
      </c>
      <c r="DE9" s="686"/>
      <c r="DF9" s="686"/>
      <c r="DG9" s="686"/>
      <c r="DH9" s="686"/>
      <c r="DI9" s="686"/>
      <c r="DJ9" s="686"/>
      <c r="DK9" s="686"/>
      <c r="DL9" s="686"/>
      <c r="DM9" s="686"/>
      <c r="DN9" s="686"/>
      <c r="DO9" s="686"/>
      <c r="DP9" s="687"/>
      <c r="DQ9" s="694">
        <v>124004</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131</v>
      </c>
      <c r="S10" s="686"/>
      <c r="T10" s="686"/>
      <c r="U10" s="686"/>
      <c r="V10" s="686"/>
      <c r="W10" s="686"/>
      <c r="X10" s="686"/>
      <c r="Y10" s="687"/>
      <c r="Z10" s="688" t="s">
        <v>131</v>
      </c>
      <c r="AA10" s="688"/>
      <c r="AB10" s="688"/>
      <c r="AC10" s="688"/>
      <c r="AD10" s="689" t="s">
        <v>131</v>
      </c>
      <c r="AE10" s="689"/>
      <c r="AF10" s="689"/>
      <c r="AG10" s="689"/>
      <c r="AH10" s="689"/>
      <c r="AI10" s="689"/>
      <c r="AJ10" s="689"/>
      <c r="AK10" s="689"/>
      <c r="AL10" s="690" t="s">
        <v>131</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3119</v>
      </c>
      <c r="BH10" s="686"/>
      <c r="BI10" s="686"/>
      <c r="BJ10" s="686"/>
      <c r="BK10" s="686"/>
      <c r="BL10" s="686"/>
      <c r="BM10" s="686"/>
      <c r="BN10" s="687"/>
      <c r="BO10" s="688">
        <v>2.7</v>
      </c>
      <c r="BP10" s="688"/>
      <c r="BQ10" s="688"/>
      <c r="BR10" s="688"/>
      <c r="BS10" s="694" t="s">
        <v>245</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t="s">
        <v>245</v>
      </c>
      <c r="CS10" s="686"/>
      <c r="CT10" s="686"/>
      <c r="CU10" s="686"/>
      <c r="CV10" s="686"/>
      <c r="CW10" s="686"/>
      <c r="CX10" s="686"/>
      <c r="CY10" s="687"/>
      <c r="CZ10" s="688" t="s">
        <v>245</v>
      </c>
      <c r="DA10" s="688"/>
      <c r="DB10" s="688"/>
      <c r="DC10" s="688"/>
      <c r="DD10" s="694" t="s">
        <v>245</v>
      </c>
      <c r="DE10" s="686"/>
      <c r="DF10" s="686"/>
      <c r="DG10" s="686"/>
      <c r="DH10" s="686"/>
      <c r="DI10" s="686"/>
      <c r="DJ10" s="686"/>
      <c r="DK10" s="686"/>
      <c r="DL10" s="686"/>
      <c r="DM10" s="686"/>
      <c r="DN10" s="686"/>
      <c r="DO10" s="686"/>
      <c r="DP10" s="687"/>
      <c r="DQ10" s="694" t="s">
        <v>131</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30827</v>
      </c>
      <c r="S11" s="686"/>
      <c r="T11" s="686"/>
      <c r="U11" s="686"/>
      <c r="V11" s="686"/>
      <c r="W11" s="686"/>
      <c r="X11" s="686"/>
      <c r="Y11" s="687"/>
      <c r="Z11" s="690">
        <v>1.2</v>
      </c>
      <c r="AA11" s="691"/>
      <c r="AB11" s="691"/>
      <c r="AC11" s="703"/>
      <c r="AD11" s="694">
        <v>30827</v>
      </c>
      <c r="AE11" s="686"/>
      <c r="AF11" s="686"/>
      <c r="AG11" s="686"/>
      <c r="AH11" s="686"/>
      <c r="AI11" s="686"/>
      <c r="AJ11" s="686"/>
      <c r="AK11" s="687"/>
      <c r="AL11" s="690">
        <v>2.6</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1179</v>
      </c>
      <c r="BH11" s="686"/>
      <c r="BI11" s="686"/>
      <c r="BJ11" s="686"/>
      <c r="BK11" s="686"/>
      <c r="BL11" s="686"/>
      <c r="BM11" s="686"/>
      <c r="BN11" s="687"/>
      <c r="BO11" s="688">
        <v>1</v>
      </c>
      <c r="BP11" s="688"/>
      <c r="BQ11" s="688"/>
      <c r="BR11" s="688"/>
      <c r="BS11" s="694" t="s">
        <v>245</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127615</v>
      </c>
      <c r="CS11" s="686"/>
      <c r="CT11" s="686"/>
      <c r="CU11" s="686"/>
      <c r="CV11" s="686"/>
      <c r="CW11" s="686"/>
      <c r="CX11" s="686"/>
      <c r="CY11" s="687"/>
      <c r="CZ11" s="688">
        <v>5.0999999999999996</v>
      </c>
      <c r="DA11" s="688"/>
      <c r="DB11" s="688"/>
      <c r="DC11" s="688"/>
      <c r="DD11" s="694">
        <v>22257</v>
      </c>
      <c r="DE11" s="686"/>
      <c r="DF11" s="686"/>
      <c r="DG11" s="686"/>
      <c r="DH11" s="686"/>
      <c r="DI11" s="686"/>
      <c r="DJ11" s="686"/>
      <c r="DK11" s="686"/>
      <c r="DL11" s="686"/>
      <c r="DM11" s="686"/>
      <c r="DN11" s="686"/>
      <c r="DO11" s="686"/>
      <c r="DP11" s="687"/>
      <c r="DQ11" s="694">
        <v>52316</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131</v>
      </c>
      <c r="S12" s="686"/>
      <c r="T12" s="686"/>
      <c r="U12" s="686"/>
      <c r="V12" s="686"/>
      <c r="W12" s="686"/>
      <c r="X12" s="686"/>
      <c r="Y12" s="687"/>
      <c r="Z12" s="688" t="s">
        <v>131</v>
      </c>
      <c r="AA12" s="688"/>
      <c r="AB12" s="688"/>
      <c r="AC12" s="688"/>
      <c r="AD12" s="689" t="s">
        <v>139</v>
      </c>
      <c r="AE12" s="689"/>
      <c r="AF12" s="689"/>
      <c r="AG12" s="689"/>
      <c r="AH12" s="689"/>
      <c r="AI12" s="689"/>
      <c r="AJ12" s="689"/>
      <c r="AK12" s="689"/>
      <c r="AL12" s="690" t="s">
        <v>131</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54063</v>
      </c>
      <c r="BH12" s="686"/>
      <c r="BI12" s="686"/>
      <c r="BJ12" s="686"/>
      <c r="BK12" s="686"/>
      <c r="BL12" s="686"/>
      <c r="BM12" s="686"/>
      <c r="BN12" s="687"/>
      <c r="BO12" s="688">
        <v>47.1</v>
      </c>
      <c r="BP12" s="688"/>
      <c r="BQ12" s="688"/>
      <c r="BR12" s="688"/>
      <c r="BS12" s="694" t="s">
        <v>245</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326230</v>
      </c>
      <c r="CS12" s="686"/>
      <c r="CT12" s="686"/>
      <c r="CU12" s="686"/>
      <c r="CV12" s="686"/>
      <c r="CW12" s="686"/>
      <c r="CX12" s="686"/>
      <c r="CY12" s="687"/>
      <c r="CZ12" s="688">
        <v>13.2</v>
      </c>
      <c r="DA12" s="688"/>
      <c r="DB12" s="688"/>
      <c r="DC12" s="688"/>
      <c r="DD12" s="694">
        <v>221244</v>
      </c>
      <c r="DE12" s="686"/>
      <c r="DF12" s="686"/>
      <c r="DG12" s="686"/>
      <c r="DH12" s="686"/>
      <c r="DI12" s="686"/>
      <c r="DJ12" s="686"/>
      <c r="DK12" s="686"/>
      <c r="DL12" s="686"/>
      <c r="DM12" s="686"/>
      <c r="DN12" s="686"/>
      <c r="DO12" s="686"/>
      <c r="DP12" s="687"/>
      <c r="DQ12" s="694">
        <v>23474</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131</v>
      </c>
      <c r="S13" s="686"/>
      <c r="T13" s="686"/>
      <c r="U13" s="686"/>
      <c r="V13" s="686"/>
      <c r="W13" s="686"/>
      <c r="X13" s="686"/>
      <c r="Y13" s="687"/>
      <c r="Z13" s="688" t="s">
        <v>245</v>
      </c>
      <c r="AA13" s="688"/>
      <c r="AB13" s="688"/>
      <c r="AC13" s="688"/>
      <c r="AD13" s="689" t="s">
        <v>131</v>
      </c>
      <c r="AE13" s="689"/>
      <c r="AF13" s="689"/>
      <c r="AG13" s="689"/>
      <c r="AH13" s="689"/>
      <c r="AI13" s="689"/>
      <c r="AJ13" s="689"/>
      <c r="AK13" s="689"/>
      <c r="AL13" s="690" t="s">
        <v>245</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53985</v>
      </c>
      <c r="BH13" s="686"/>
      <c r="BI13" s="686"/>
      <c r="BJ13" s="686"/>
      <c r="BK13" s="686"/>
      <c r="BL13" s="686"/>
      <c r="BM13" s="686"/>
      <c r="BN13" s="687"/>
      <c r="BO13" s="688">
        <v>47.1</v>
      </c>
      <c r="BP13" s="688"/>
      <c r="BQ13" s="688"/>
      <c r="BR13" s="688"/>
      <c r="BS13" s="694" t="s">
        <v>139</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182922</v>
      </c>
      <c r="CS13" s="686"/>
      <c r="CT13" s="686"/>
      <c r="CU13" s="686"/>
      <c r="CV13" s="686"/>
      <c r="CW13" s="686"/>
      <c r="CX13" s="686"/>
      <c r="CY13" s="687"/>
      <c r="CZ13" s="688">
        <v>7.4</v>
      </c>
      <c r="DA13" s="688"/>
      <c r="DB13" s="688"/>
      <c r="DC13" s="688"/>
      <c r="DD13" s="694">
        <v>137149</v>
      </c>
      <c r="DE13" s="686"/>
      <c r="DF13" s="686"/>
      <c r="DG13" s="686"/>
      <c r="DH13" s="686"/>
      <c r="DI13" s="686"/>
      <c r="DJ13" s="686"/>
      <c r="DK13" s="686"/>
      <c r="DL13" s="686"/>
      <c r="DM13" s="686"/>
      <c r="DN13" s="686"/>
      <c r="DO13" s="686"/>
      <c r="DP13" s="687"/>
      <c r="DQ13" s="694">
        <v>80762</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245</v>
      </c>
      <c r="S14" s="686"/>
      <c r="T14" s="686"/>
      <c r="U14" s="686"/>
      <c r="V14" s="686"/>
      <c r="W14" s="686"/>
      <c r="X14" s="686"/>
      <c r="Y14" s="687"/>
      <c r="Z14" s="688" t="s">
        <v>245</v>
      </c>
      <c r="AA14" s="688"/>
      <c r="AB14" s="688"/>
      <c r="AC14" s="688"/>
      <c r="AD14" s="689" t="s">
        <v>131</v>
      </c>
      <c r="AE14" s="689"/>
      <c r="AF14" s="689"/>
      <c r="AG14" s="689"/>
      <c r="AH14" s="689"/>
      <c r="AI14" s="689"/>
      <c r="AJ14" s="689"/>
      <c r="AK14" s="689"/>
      <c r="AL14" s="690" t="s">
        <v>131</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6843</v>
      </c>
      <c r="BH14" s="686"/>
      <c r="BI14" s="686"/>
      <c r="BJ14" s="686"/>
      <c r="BK14" s="686"/>
      <c r="BL14" s="686"/>
      <c r="BM14" s="686"/>
      <c r="BN14" s="687"/>
      <c r="BO14" s="688">
        <v>6</v>
      </c>
      <c r="BP14" s="688"/>
      <c r="BQ14" s="688"/>
      <c r="BR14" s="688"/>
      <c r="BS14" s="694" t="s">
        <v>245</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136673</v>
      </c>
      <c r="CS14" s="686"/>
      <c r="CT14" s="686"/>
      <c r="CU14" s="686"/>
      <c r="CV14" s="686"/>
      <c r="CW14" s="686"/>
      <c r="CX14" s="686"/>
      <c r="CY14" s="687"/>
      <c r="CZ14" s="688">
        <v>5.5</v>
      </c>
      <c r="DA14" s="688"/>
      <c r="DB14" s="688"/>
      <c r="DC14" s="688"/>
      <c r="DD14" s="694">
        <v>12870</v>
      </c>
      <c r="DE14" s="686"/>
      <c r="DF14" s="686"/>
      <c r="DG14" s="686"/>
      <c r="DH14" s="686"/>
      <c r="DI14" s="686"/>
      <c r="DJ14" s="686"/>
      <c r="DK14" s="686"/>
      <c r="DL14" s="686"/>
      <c r="DM14" s="686"/>
      <c r="DN14" s="686"/>
      <c r="DO14" s="686"/>
      <c r="DP14" s="687"/>
      <c r="DQ14" s="694">
        <v>97769</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131</v>
      </c>
      <c r="S15" s="686"/>
      <c r="T15" s="686"/>
      <c r="U15" s="686"/>
      <c r="V15" s="686"/>
      <c r="W15" s="686"/>
      <c r="X15" s="686"/>
      <c r="Y15" s="687"/>
      <c r="Z15" s="688" t="s">
        <v>245</v>
      </c>
      <c r="AA15" s="688"/>
      <c r="AB15" s="688"/>
      <c r="AC15" s="688"/>
      <c r="AD15" s="689" t="s">
        <v>245</v>
      </c>
      <c r="AE15" s="689"/>
      <c r="AF15" s="689"/>
      <c r="AG15" s="689"/>
      <c r="AH15" s="689"/>
      <c r="AI15" s="689"/>
      <c r="AJ15" s="689"/>
      <c r="AK15" s="689"/>
      <c r="AL15" s="690" t="s">
        <v>139</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5317</v>
      </c>
      <c r="BH15" s="686"/>
      <c r="BI15" s="686"/>
      <c r="BJ15" s="686"/>
      <c r="BK15" s="686"/>
      <c r="BL15" s="686"/>
      <c r="BM15" s="686"/>
      <c r="BN15" s="687"/>
      <c r="BO15" s="688">
        <v>4.5999999999999996</v>
      </c>
      <c r="BP15" s="688"/>
      <c r="BQ15" s="688"/>
      <c r="BR15" s="688"/>
      <c r="BS15" s="694" t="s">
        <v>245</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137060</v>
      </c>
      <c r="CS15" s="686"/>
      <c r="CT15" s="686"/>
      <c r="CU15" s="686"/>
      <c r="CV15" s="686"/>
      <c r="CW15" s="686"/>
      <c r="CX15" s="686"/>
      <c r="CY15" s="687"/>
      <c r="CZ15" s="688">
        <v>5.5</v>
      </c>
      <c r="DA15" s="688"/>
      <c r="DB15" s="688"/>
      <c r="DC15" s="688"/>
      <c r="DD15" s="694">
        <v>21204</v>
      </c>
      <c r="DE15" s="686"/>
      <c r="DF15" s="686"/>
      <c r="DG15" s="686"/>
      <c r="DH15" s="686"/>
      <c r="DI15" s="686"/>
      <c r="DJ15" s="686"/>
      <c r="DK15" s="686"/>
      <c r="DL15" s="686"/>
      <c r="DM15" s="686"/>
      <c r="DN15" s="686"/>
      <c r="DO15" s="686"/>
      <c r="DP15" s="687"/>
      <c r="DQ15" s="694">
        <v>93206</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2450</v>
      </c>
      <c r="S16" s="686"/>
      <c r="T16" s="686"/>
      <c r="U16" s="686"/>
      <c r="V16" s="686"/>
      <c r="W16" s="686"/>
      <c r="X16" s="686"/>
      <c r="Y16" s="687"/>
      <c r="Z16" s="688">
        <v>0.1</v>
      </c>
      <c r="AA16" s="688"/>
      <c r="AB16" s="688"/>
      <c r="AC16" s="688"/>
      <c r="AD16" s="689">
        <v>2450</v>
      </c>
      <c r="AE16" s="689"/>
      <c r="AF16" s="689"/>
      <c r="AG16" s="689"/>
      <c r="AH16" s="689"/>
      <c r="AI16" s="689"/>
      <c r="AJ16" s="689"/>
      <c r="AK16" s="689"/>
      <c r="AL16" s="690">
        <v>0.2</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139</v>
      </c>
      <c r="BH16" s="686"/>
      <c r="BI16" s="686"/>
      <c r="BJ16" s="686"/>
      <c r="BK16" s="686"/>
      <c r="BL16" s="686"/>
      <c r="BM16" s="686"/>
      <c r="BN16" s="687"/>
      <c r="BO16" s="688" t="s">
        <v>245</v>
      </c>
      <c r="BP16" s="688"/>
      <c r="BQ16" s="688"/>
      <c r="BR16" s="688"/>
      <c r="BS16" s="694" t="s">
        <v>139</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68078</v>
      </c>
      <c r="CS16" s="686"/>
      <c r="CT16" s="686"/>
      <c r="CU16" s="686"/>
      <c r="CV16" s="686"/>
      <c r="CW16" s="686"/>
      <c r="CX16" s="686"/>
      <c r="CY16" s="687"/>
      <c r="CZ16" s="688">
        <v>2.7</v>
      </c>
      <c r="DA16" s="688"/>
      <c r="DB16" s="688"/>
      <c r="DC16" s="688"/>
      <c r="DD16" s="694" t="s">
        <v>131</v>
      </c>
      <c r="DE16" s="686"/>
      <c r="DF16" s="686"/>
      <c r="DG16" s="686"/>
      <c r="DH16" s="686"/>
      <c r="DI16" s="686"/>
      <c r="DJ16" s="686"/>
      <c r="DK16" s="686"/>
      <c r="DL16" s="686"/>
      <c r="DM16" s="686"/>
      <c r="DN16" s="686"/>
      <c r="DO16" s="686"/>
      <c r="DP16" s="687"/>
      <c r="DQ16" s="694">
        <v>20</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181</v>
      </c>
      <c r="S17" s="686"/>
      <c r="T17" s="686"/>
      <c r="U17" s="686"/>
      <c r="V17" s="686"/>
      <c r="W17" s="686"/>
      <c r="X17" s="686"/>
      <c r="Y17" s="687"/>
      <c r="Z17" s="688">
        <v>0</v>
      </c>
      <c r="AA17" s="688"/>
      <c r="AB17" s="688"/>
      <c r="AC17" s="688"/>
      <c r="AD17" s="689">
        <v>181</v>
      </c>
      <c r="AE17" s="689"/>
      <c r="AF17" s="689"/>
      <c r="AG17" s="689"/>
      <c r="AH17" s="689"/>
      <c r="AI17" s="689"/>
      <c r="AJ17" s="689"/>
      <c r="AK17" s="689"/>
      <c r="AL17" s="690">
        <v>0</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139</v>
      </c>
      <c r="BP17" s="688"/>
      <c r="BQ17" s="688"/>
      <c r="BR17" s="688"/>
      <c r="BS17" s="694" t="s">
        <v>245</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220874</v>
      </c>
      <c r="CS17" s="686"/>
      <c r="CT17" s="686"/>
      <c r="CU17" s="686"/>
      <c r="CV17" s="686"/>
      <c r="CW17" s="686"/>
      <c r="CX17" s="686"/>
      <c r="CY17" s="687"/>
      <c r="CZ17" s="688">
        <v>8.9</v>
      </c>
      <c r="DA17" s="688"/>
      <c r="DB17" s="688"/>
      <c r="DC17" s="688"/>
      <c r="DD17" s="694" t="s">
        <v>131</v>
      </c>
      <c r="DE17" s="686"/>
      <c r="DF17" s="686"/>
      <c r="DG17" s="686"/>
      <c r="DH17" s="686"/>
      <c r="DI17" s="686"/>
      <c r="DJ17" s="686"/>
      <c r="DK17" s="686"/>
      <c r="DL17" s="686"/>
      <c r="DM17" s="686"/>
      <c r="DN17" s="686"/>
      <c r="DO17" s="686"/>
      <c r="DP17" s="687"/>
      <c r="DQ17" s="694">
        <v>220622</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1429</v>
      </c>
      <c r="S18" s="686"/>
      <c r="T18" s="686"/>
      <c r="U18" s="686"/>
      <c r="V18" s="686"/>
      <c r="W18" s="686"/>
      <c r="X18" s="686"/>
      <c r="Y18" s="687"/>
      <c r="Z18" s="688">
        <v>0.1</v>
      </c>
      <c r="AA18" s="688"/>
      <c r="AB18" s="688"/>
      <c r="AC18" s="688"/>
      <c r="AD18" s="689">
        <v>1429</v>
      </c>
      <c r="AE18" s="689"/>
      <c r="AF18" s="689"/>
      <c r="AG18" s="689"/>
      <c r="AH18" s="689"/>
      <c r="AI18" s="689"/>
      <c r="AJ18" s="689"/>
      <c r="AK18" s="689"/>
      <c r="AL18" s="690">
        <v>0.1</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131</v>
      </c>
      <c r="BH18" s="686"/>
      <c r="BI18" s="686"/>
      <c r="BJ18" s="686"/>
      <c r="BK18" s="686"/>
      <c r="BL18" s="686"/>
      <c r="BM18" s="686"/>
      <c r="BN18" s="687"/>
      <c r="BO18" s="688" t="s">
        <v>131</v>
      </c>
      <c r="BP18" s="688"/>
      <c r="BQ18" s="688"/>
      <c r="BR18" s="688"/>
      <c r="BS18" s="694" t="s">
        <v>131</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131</v>
      </c>
      <c r="CS18" s="686"/>
      <c r="CT18" s="686"/>
      <c r="CU18" s="686"/>
      <c r="CV18" s="686"/>
      <c r="CW18" s="686"/>
      <c r="CX18" s="686"/>
      <c r="CY18" s="687"/>
      <c r="CZ18" s="688" t="s">
        <v>131</v>
      </c>
      <c r="DA18" s="688"/>
      <c r="DB18" s="688"/>
      <c r="DC18" s="688"/>
      <c r="DD18" s="694" t="s">
        <v>131</v>
      </c>
      <c r="DE18" s="686"/>
      <c r="DF18" s="686"/>
      <c r="DG18" s="686"/>
      <c r="DH18" s="686"/>
      <c r="DI18" s="686"/>
      <c r="DJ18" s="686"/>
      <c r="DK18" s="686"/>
      <c r="DL18" s="686"/>
      <c r="DM18" s="686"/>
      <c r="DN18" s="686"/>
      <c r="DO18" s="686"/>
      <c r="DP18" s="687"/>
      <c r="DQ18" s="694" t="s">
        <v>131</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117</v>
      </c>
      <c r="S19" s="686"/>
      <c r="T19" s="686"/>
      <c r="U19" s="686"/>
      <c r="V19" s="686"/>
      <c r="W19" s="686"/>
      <c r="X19" s="686"/>
      <c r="Y19" s="687"/>
      <c r="Z19" s="688">
        <v>0</v>
      </c>
      <c r="AA19" s="688"/>
      <c r="AB19" s="688"/>
      <c r="AC19" s="688"/>
      <c r="AD19" s="689">
        <v>117</v>
      </c>
      <c r="AE19" s="689"/>
      <c r="AF19" s="689"/>
      <c r="AG19" s="689"/>
      <c r="AH19" s="689"/>
      <c r="AI19" s="689"/>
      <c r="AJ19" s="689"/>
      <c r="AK19" s="689"/>
      <c r="AL19" s="690">
        <v>0</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131</v>
      </c>
      <c r="BH19" s="686"/>
      <c r="BI19" s="686"/>
      <c r="BJ19" s="686"/>
      <c r="BK19" s="686"/>
      <c r="BL19" s="686"/>
      <c r="BM19" s="686"/>
      <c r="BN19" s="687"/>
      <c r="BO19" s="688" t="s">
        <v>131</v>
      </c>
      <c r="BP19" s="688"/>
      <c r="BQ19" s="688"/>
      <c r="BR19" s="688"/>
      <c r="BS19" s="694" t="s">
        <v>245</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131</v>
      </c>
      <c r="CS19" s="686"/>
      <c r="CT19" s="686"/>
      <c r="CU19" s="686"/>
      <c r="CV19" s="686"/>
      <c r="CW19" s="686"/>
      <c r="CX19" s="686"/>
      <c r="CY19" s="687"/>
      <c r="CZ19" s="688" t="s">
        <v>245</v>
      </c>
      <c r="DA19" s="688"/>
      <c r="DB19" s="688"/>
      <c r="DC19" s="688"/>
      <c r="DD19" s="694" t="s">
        <v>131</v>
      </c>
      <c r="DE19" s="686"/>
      <c r="DF19" s="686"/>
      <c r="DG19" s="686"/>
      <c r="DH19" s="686"/>
      <c r="DI19" s="686"/>
      <c r="DJ19" s="686"/>
      <c r="DK19" s="686"/>
      <c r="DL19" s="686"/>
      <c r="DM19" s="686"/>
      <c r="DN19" s="686"/>
      <c r="DO19" s="686"/>
      <c r="DP19" s="687"/>
      <c r="DQ19" s="694" t="s">
        <v>245</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1185</v>
      </c>
      <c r="S20" s="686"/>
      <c r="T20" s="686"/>
      <c r="U20" s="686"/>
      <c r="V20" s="686"/>
      <c r="W20" s="686"/>
      <c r="X20" s="686"/>
      <c r="Y20" s="687"/>
      <c r="Z20" s="688">
        <v>0</v>
      </c>
      <c r="AA20" s="688"/>
      <c r="AB20" s="688"/>
      <c r="AC20" s="688"/>
      <c r="AD20" s="689">
        <v>1185</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131</v>
      </c>
      <c r="BH20" s="686"/>
      <c r="BI20" s="686"/>
      <c r="BJ20" s="686"/>
      <c r="BK20" s="686"/>
      <c r="BL20" s="686"/>
      <c r="BM20" s="686"/>
      <c r="BN20" s="687"/>
      <c r="BO20" s="688" t="s">
        <v>245</v>
      </c>
      <c r="BP20" s="688"/>
      <c r="BQ20" s="688"/>
      <c r="BR20" s="688"/>
      <c r="BS20" s="694" t="s">
        <v>131</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2480130</v>
      </c>
      <c r="CS20" s="686"/>
      <c r="CT20" s="686"/>
      <c r="CU20" s="686"/>
      <c r="CV20" s="686"/>
      <c r="CW20" s="686"/>
      <c r="CX20" s="686"/>
      <c r="CY20" s="687"/>
      <c r="CZ20" s="688">
        <v>100</v>
      </c>
      <c r="DA20" s="688"/>
      <c r="DB20" s="688"/>
      <c r="DC20" s="688"/>
      <c r="DD20" s="694">
        <v>479224</v>
      </c>
      <c r="DE20" s="686"/>
      <c r="DF20" s="686"/>
      <c r="DG20" s="686"/>
      <c r="DH20" s="686"/>
      <c r="DI20" s="686"/>
      <c r="DJ20" s="686"/>
      <c r="DK20" s="686"/>
      <c r="DL20" s="686"/>
      <c r="DM20" s="686"/>
      <c r="DN20" s="686"/>
      <c r="DO20" s="686"/>
      <c r="DP20" s="687"/>
      <c r="DQ20" s="694">
        <v>1363993</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127</v>
      </c>
      <c r="S21" s="686"/>
      <c r="T21" s="686"/>
      <c r="U21" s="686"/>
      <c r="V21" s="686"/>
      <c r="W21" s="686"/>
      <c r="X21" s="686"/>
      <c r="Y21" s="687"/>
      <c r="Z21" s="688">
        <v>0</v>
      </c>
      <c r="AA21" s="688"/>
      <c r="AB21" s="688"/>
      <c r="AC21" s="688"/>
      <c r="AD21" s="689">
        <v>127</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245</v>
      </c>
      <c r="BH21" s="686"/>
      <c r="BI21" s="686"/>
      <c r="BJ21" s="686"/>
      <c r="BK21" s="686"/>
      <c r="BL21" s="686"/>
      <c r="BM21" s="686"/>
      <c r="BN21" s="687"/>
      <c r="BO21" s="688" t="s">
        <v>131</v>
      </c>
      <c r="BP21" s="688"/>
      <c r="BQ21" s="688"/>
      <c r="BR21" s="688"/>
      <c r="BS21" s="694" t="s">
        <v>131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1172894</v>
      </c>
      <c r="S22" s="686"/>
      <c r="T22" s="686"/>
      <c r="U22" s="686"/>
      <c r="V22" s="686"/>
      <c r="W22" s="686"/>
      <c r="X22" s="686"/>
      <c r="Y22" s="687"/>
      <c r="Z22" s="688">
        <v>45.3</v>
      </c>
      <c r="AA22" s="688"/>
      <c r="AB22" s="688"/>
      <c r="AC22" s="688"/>
      <c r="AD22" s="689">
        <v>1009235</v>
      </c>
      <c r="AE22" s="689"/>
      <c r="AF22" s="689"/>
      <c r="AG22" s="689"/>
      <c r="AH22" s="689"/>
      <c r="AI22" s="689"/>
      <c r="AJ22" s="689"/>
      <c r="AK22" s="689"/>
      <c r="AL22" s="690">
        <v>83.8</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131</v>
      </c>
      <c r="BH22" s="686"/>
      <c r="BI22" s="686"/>
      <c r="BJ22" s="686"/>
      <c r="BK22" s="686"/>
      <c r="BL22" s="686"/>
      <c r="BM22" s="686"/>
      <c r="BN22" s="687"/>
      <c r="BO22" s="688" t="s">
        <v>245</v>
      </c>
      <c r="BP22" s="688"/>
      <c r="BQ22" s="688"/>
      <c r="BR22" s="688"/>
      <c r="BS22" s="694" t="s">
        <v>131</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1009235</v>
      </c>
      <c r="S23" s="686"/>
      <c r="T23" s="686"/>
      <c r="U23" s="686"/>
      <c r="V23" s="686"/>
      <c r="W23" s="686"/>
      <c r="X23" s="686"/>
      <c r="Y23" s="687"/>
      <c r="Z23" s="688">
        <v>39</v>
      </c>
      <c r="AA23" s="688"/>
      <c r="AB23" s="688"/>
      <c r="AC23" s="688"/>
      <c r="AD23" s="689">
        <v>1009235</v>
      </c>
      <c r="AE23" s="689"/>
      <c r="AF23" s="689"/>
      <c r="AG23" s="689"/>
      <c r="AH23" s="689"/>
      <c r="AI23" s="689"/>
      <c r="AJ23" s="689"/>
      <c r="AK23" s="689"/>
      <c r="AL23" s="690">
        <v>83.8</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245</v>
      </c>
      <c r="BH23" s="686"/>
      <c r="BI23" s="686"/>
      <c r="BJ23" s="686"/>
      <c r="BK23" s="686"/>
      <c r="BL23" s="686"/>
      <c r="BM23" s="686"/>
      <c r="BN23" s="687"/>
      <c r="BO23" s="688" t="s">
        <v>245</v>
      </c>
      <c r="BP23" s="688"/>
      <c r="BQ23" s="688"/>
      <c r="BR23" s="688"/>
      <c r="BS23" s="694" t="s">
        <v>245</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163659</v>
      </c>
      <c r="S24" s="686"/>
      <c r="T24" s="686"/>
      <c r="U24" s="686"/>
      <c r="V24" s="686"/>
      <c r="W24" s="686"/>
      <c r="X24" s="686"/>
      <c r="Y24" s="687"/>
      <c r="Z24" s="688">
        <v>6.3</v>
      </c>
      <c r="AA24" s="688"/>
      <c r="AB24" s="688"/>
      <c r="AC24" s="688"/>
      <c r="AD24" s="689" t="s">
        <v>245</v>
      </c>
      <c r="AE24" s="689"/>
      <c r="AF24" s="689"/>
      <c r="AG24" s="689"/>
      <c r="AH24" s="689"/>
      <c r="AI24" s="689"/>
      <c r="AJ24" s="689"/>
      <c r="AK24" s="689"/>
      <c r="AL24" s="690" t="s">
        <v>131</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245</v>
      </c>
      <c r="BH24" s="686"/>
      <c r="BI24" s="686"/>
      <c r="BJ24" s="686"/>
      <c r="BK24" s="686"/>
      <c r="BL24" s="686"/>
      <c r="BM24" s="686"/>
      <c r="BN24" s="687"/>
      <c r="BO24" s="688" t="s">
        <v>139</v>
      </c>
      <c r="BP24" s="688"/>
      <c r="BQ24" s="688"/>
      <c r="BR24" s="688"/>
      <c r="BS24" s="694" t="s">
        <v>131</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745564</v>
      </c>
      <c r="CS24" s="675"/>
      <c r="CT24" s="675"/>
      <c r="CU24" s="675"/>
      <c r="CV24" s="675"/>
      <c r="CW24" s="675"/>
      <c r="CX24" s="675"/>
      <c r="CY24" s="676"/>
      <c r="CZ24" s="679">
        <v>30.1</v>
      </c>
      <c r="DA24" s="680"/>
      <c r="DB24" s="680"/>
      <c r="DC24" s="699"/>
      <c r="DD24" s="719">
        <v>650026</v>
      </c>
      <c r="DE24" s="675"/>
      <c r="DF24" s="675"/>
      <c r="DG24" s="675"/>
      <c r="DH24" s="675"/>
      <c r="DI24" s="675"/>
      <c r="DJ24" s="675"/>
      <c r="DK24" s="676"/>
      <c r="DL24" s="719">
        <v>598053</v>
      </c>
      <c r="DM24" s="675"/>
      <c r="DN24" s="675"/>
      <c r="DO24" s="675"/>
      <c r="DP24" s="675"/>
      <c r="DQ24" s="675"/>
      <c r="DR24" s="675"/>
      <c r="DS24" s="675"/>
      <c r="DT24" s="675"/>
      <c r="DU24" s="675"/>
      <c r="DV24" s="676"/>
      <c r="DW24" s="679">
        <v>48.5</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139</v>
      </c>
      <c r="S25" s="686"/>
      <c r="T25" s="686"/>
      <c r="U25" s="686"/>
      <c r="V25" s="686"/>
      <c r="W25" s="686"/>
      <c r="X25" s="686"/>
      <c r="Y25" s="687"/>
      <c r="Z25" s="688" t="s">
        <v>245</v>
      </c>
      <c r="AA25" s="688"/>
      <c r="AB25" s="688"/>
      <c r="AC25" s="688"/>
      <c r="AD25" s="689" t="s">
        <v>245</v>
      </c>
      <c r="AE25" s="689"/>
      <c r="AF25" s="689"/>
      <c r="AG25" s="689"/>
      <c r="AH25" s="689"/>
      <c r="AI25" s="689"/>
      <c r="AJ25" s="689"/>
      <c r="AK25" s="689"/>
      <c r="AL25" s="690" t="s">
        <v>131</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131</v>
      </c>
      <c r="BH25" s="686"/>
      <c r="BI25" s="686"/>
      <c r="BJ25" s="686"/>
      <c r="BK25" s="686"/>
      <c r="BL25" s="686"/>
      <c r="BM25" s="686"/>
      <c r="BN25" s="687"/>
      <c r="BO25" s="688" t="s">
        <v>131</v>
      </c>
      <c r="BP25" s="688"/>
      <c r="BQ25" s="688"/>
      <c r="BR25" s="688"/>
      <c r="BS25" s="694" t="s">
        <v>131</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430003</v>
      </c>
      <c r="CS25" s="722"/>
      <c r="CT25" s="722"/>
      <c r="CU25" s="722"/>
      <c r="CV25" s="722"/>
      <c r="CW25" s="722"/>
      <c r="CX25" s="722"/>
      <c r="CY25" s="723"/>
      <c r="CZ25" s="690">
        <v>17.3</v>
      </c>
      <c r="DA25" s="720"/>
      <c r="DB25" s="720"/>
      <c r="DC25" s="724"/>
      <c r="DD25" s="694">
        <v>392183</v>
      </c>
      <c r="DE25" s="722"/>
      <c r="DF25" s="722"/>
      <c r="DG25" s="722"/>
      <c r="DH25" s="722"/>
      <c r="DI25" s="722"/>
      <c r="DJ25" s="722"/>
      <c r="DK25" s="723"/>
      <c r="DL25" s="694">
        <v>340625</v>
      </c>
      <c r="DM25" s="722"/>
      <c r="DN25" s="722"/>
      <c r="DO25" s="722"/>
      <c r="DP25" s="722"/>
      <c r="DQ25" s="722"/>
      <c r="DR25" s="722"/>
      <c r="DS25" s="722"/>
      <c r="DT25" s="722"/>
      <c r="DU25" s="722"/>
      <c r="DV25" s="723"/>
      <c r="DW25" s="690">
        <v>27.6</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1361967</v>
      </c>
      <c r="S26" s="686"/>
      <c r="T26" s="686"/>
      <c r="U26" s="686"/>
      <c r="V26" s="686"/>
      <c r="W26" s="686"/>
      <c r="X26" s="686"/>
      <c r="Y26" s="687"/>
      <c r="Z26" s="688">
        <v>52.6</v>
      </c>
      <c r="AA26" s="688"/>
      <c r="AB26" s="688"/>
      <c r="AC26" s="688"/>
      <c r="AD26" s="689">
        <v>1198308</v>
      </c>
      <c r="AE26" s="689"/>
      <c r="AF26" s="689"/>
      <c r="AG26" s="689"/>
      <c r="AH26" s="689"/>
      <c r="AI26" s="689"/>
      <c r="AJ26" s="689"/>
      <c r="AK26" s="689"/>
      <c r="AL26" s="690">
        <v>99.5</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131</v>
      </c>
      <c r="BH26" s="686"/>
      <c r="BI26" s="686"/>
      <c r="BJ26" s="686"/>
      <c r="BK26" s="686"/>
      <c r="BL26" s="686"/>
      <c r="BM26" s="686"/>
      <c r="BN26" s="687"/>
      <c r="BO26" s="688" t="s">
        <v>131</v>
      </c>
      <c r="BP26" s="688"/>
      <c r="BQ26" s="688"/>
      <c r="BR26" s="688"/>
      <c r="BS26" s="694" t="s">
        <v>131</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238628</v>
      </c>
      <c r="CS26" s="686"/>
      <c r="CT26" s="686"/>
      <c r="CU26" s="686"/>
      <c r="CV26" s="686"/>
      <c r="CW26" s="686"/>
      <c r="CX26" s="686"/>
      <c r="CY26" s="687"/>
      <c r="CZ26" s="690">
        <v>9.6</v>
      </c>
      <c r="DA26" s="720"/>
      <c r="DB26" s="720"/>
      <c r="DC26" s="724"/>
      <c r="DD26" s="694">
        <v>205108</v>
      </c>
      <c r="DE26" s="686"/>
      <c r="DF26" s="686"/>
      <c r="DG26" s="686"/>
      <c r="DH26" s="686"/>
      <c r="DI26" s="686"/>
      <c r="DJ26" s="686"/>
      <c r="DK26" s="687"/>
      <c r="DL26" s="694" t="s">
        <v>139</v>
      </c>
      <c r="DM26" s="686"/>
      <c r="DN26" s="686"/>
      <c r="DO26" s="686"/>
      <c r="DP26" s="686"/>
      <c r="DQ26" s="686"/>
      <c r="DR26" s="686"/>
      <c r="DS26" s="686"/>
      <c r="DT26" s="686"/>
      <c r="DU26" s="686"/>
      <c r="DV26" s="687"/>
      <c r="DW26" s="690" t="s">
        <v>139</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505</v>
      </c>
      <c r="S27" s="686"/>
      <c r="T27" s="686"/>
      <c r="U27" s="686"/>
      <c r="V27" s="686"/>
      <c r="W27" s="686"/>
      <c r="X27" s="686"/>
      <c r="Y27" s="687"/>
      <c r="Z27" s="688">
        <v>0</v>
      </c>
      <c r="AA27" s="688"/>
      <c r="AB27" s="688"/>
      <c r="AC27" s="688"/>
      <c r="AD27" s="689">
        <v>505</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114680</v>
      </c>
      <c r="BH27" s="686"/>
      <c r="BI27" s="686"/>
      <c r="BJ27" s="686"/>
      <c r="BK27" s="686"/>
      <c r="BL27" s="686"/>
      <c r="BM27" s="686"/>
      <c r="BN27" s="687"/>
      <c r="BO27" s="688">
        <v>100</v>
      </c>
      <c r="BP27" s="688"/>
      <c r="BQ27" s="688"/>
      <c r="BR27" s="688"/>
      <c r="BS27" s="694" t="s">
        <v>131</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94687</v>
      </c>
      <c r="CS27" s="722"/>
      <c r="CT27" s="722"/>
      <c r="CU27" s="722"/>
      <c r="CV27" s="722"/>
      <c r="CW27" s="722"/>
      <c r="CX27" s="722"/>
      <c r="CY27" s="723"/>
      <c r="CZ27" s="690">
        <v>3.8</v>
      </c>
      <c r="DA27" s="720"/>
      <c r="DB27" s="720"/>
      <c r="DC27" s="724"/>
      <c r="DD27" s="694">
        <v>37221</v>
      </c>
      <c r="DE27" s="722"/>
      <c r="DF27" s="722"/>
      <c r="DG27" s="722"/>
      <c r="DH27" s="722"/>
      <c r="DI27" s="722"/>
      <c r="DJ27" s="722"/>
      <c r="DK27" s="723"/>
      <c r="DL27" s="694">
        <v>36806</v>
      </c>
      <c r="DM27" s="722"/>
      <c r="DN27" s="722"/>
      <c r="DO27" s="722"/>
      <c r="DP27" s="722"/>
      <c r="DQ27" s="722"/>
      <c r="DR27" s="722"/>
      <c r="DS27" s="722"/>
      <c r="DT27" s="722"/>
      <c r="DU27" s="722"/>
      <c r="DV27" s="723"/>
      <c r="DW27" s="690">
        <v>3</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6445</v>
      </c>
      <c r="S28" s="686"/>
      <c r="T28" s="686"/>
      <c r="U28" s="686"/>
      <c r="V28" s="686"/>
      <c r="W28" s="686"/>
      <c r="X28" s="686"/>
      <c r="Y28" s="687"/>
      <c r="Z28" s="688">
        <v>0.2</v>
      </c>
      <c r="AA28" s="688"/>
      <c r="AB28" s="688"/>
      <c r="AC28" s="688"/>
      <c r="AD28" s="689">
        <v>3866</v>
      </c>
      <c r="AE28" s="689"/>
      <c r="AF28" s="689"/>
      <c r="AG28" s="689"/>
      <c r="AH28" s="689"/>
      <c r="AI28" s="689"/>
      <c r="AJ28" s="689"/>
      <c r="AK28" s="689"/>
      <c r="AL28" s="690">
        <v>0.3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220874</v>
      </c>
      <c r="CS28" s="686"/>
      <c r="CT28" s="686"/>
      <c r="CU28" s="686"/>
      <c r="CV28" s="686"/>
      <c r="CW28" s="686"/>
      <c r="CX28" s="686"/>
      <c r="CY28" s="687"/>
      <c r="CZ28" s="690">
        <v>8.9</v>
      </c>
      <c r="DA28" s="720"/>
      <c r="DB28" s="720"/>
      <c r="DC28" s="724"/>
      <c r="DD28" s="694">
        <v>220622</v>
      </c>
      <c r="DE28" s="686"/>
      <c r="DF28" s="686"/>
      <c r="DG28" s="686"/>
      <c r="DH28" s="686"/>
      <c r="DI28" s="686"/>
      <c r="DJ28" s="686"/>
      <c r="DK28" s="687"/>
      <c r="DL28" s="694">
        <v>220622</v>
      </c>
      <c r="DM28" s="686"/>
      <c r="DN28" s="686"/>
      <c r="DO28" s="686"/>
      <c r="DP28" s="686"/>
      <c r="DQ28" s="686"/>
      <c r="DR28" s="686"/>
      <c r="DS28" s="686"/>
      <c r="DT28" s="686"/>
      <c r="DU28" s="686"/>
      <c r="DV28" s="687"/>
      <c r="DW28" s="690">
        <v>17.899999999999999</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7978</v>
      </c>
      <c r="S29" s="686"/>
      <c r="T29" s="686"/>
      <c r="U29" s="686"/>
      <c r="V29" s="686"/>
      <c r="W29" s="686"/>
      <c r="X29" s="686"/>
      <c r="Y29" s="687"/>
      <c r="Z29" s="688">
        <v>0.3</v>
      </c>
      <c r="AA29" s="688"/>
      <c r="AB29" s="688"/>
      <c r="AC29" s="688"/>
      <c r="AD29" s="689">
        <v>630</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220858</v>
      </c>
      <c r="CS29" s="722"/>
      <c r="CT29" s="722"/>
      <c r="CU29" s="722"/>
      <c r="CV29" s="722"/>
      <c r="CW29" s="722"/>
      <c r="CX29" s="722"/>
      <c r="CY29" s="723"/>
      <c r="CZ29" s="690">
        <v>8.9</v>
      </c>
      <c r="DA29" s="720"/>
      <c r="DB29" s="720"/>
      <c r="DC29" s="724"/>
      <c r="DD29" s="694">
        <v>220606</v>
      </c>
      <c r="DE29" s="722"/>
      <c r="DF29" s="722"/>
      <c r="DG29" s="722"/>
      <c r="DH29" s="722"/>
      <c r="DI29" s="722"/>
      <c r="DJ29" s="722"/>
      <c r="DK29" s="723"/>
      <c r="DL29" s="694">
        <v>220606</v>
      </c>
      <c r="DM29" s="722"/>
      <c r="DN29" s="722"/>
      <c r="DO29" s="722"/>
      <c r="DP29" s="722"/>
      <c r="DQ29" s="722"/>
      <c r="DR29" s="722"/>
      <c r="DS29" s="722"/>
      <c r="DT29" s="722"/>
      <c r="DU29" s="722"/>
      <c r="DV29" s="723"/>
      <c r="DW29" s="690">
        <v>17.899999999999999</v>
      </c>
      <c r="DX29" s="720"/>
      <c r="DY29" s="720"/>
      <c r="DZ29" s="720"/>
      <c r="EA29" s="720"/>
      <c r="EB29" s="720"/>
      <c r="EC29" s="721"/>
    </row>
    <row r="30" spans="2:133" ht="11.25" customHeight="1" x14ac:dyDescent="0.15">
      <c r="B30" s="682" t="s">
        <v>309</v>
      </c>
      <c r="C30" s="683"/>
      <c r="D30" s="683"/>
      <c r="E30" s="683"/>
      <c r="F30" s="683"/>
      <c r="G30" s="683"/>
      <c r="H30" s="683"/>
      <c r="I30" s="683"/>
      <c r="J30" s="683"/>
      <c r="K30" s="683"/>
      <c r="L30" s="683"/>
      <c r="M30" s="683"/>
      <c r="N30" s="683"/>
      <c r="O30" s="683"/>
      <c r="P30" s="683"/>
      <c r="Q30" s="684"/>
      <c r="R30" s="685">
        <v>1177</v>
      </c>
      <c r="S30" s="686"/>
      <c r="T30" s="686"/>
      <c r="U30" s="686"/>
      <c r="V30" s="686"/>
      <c r="W30" s="686"/>
      <c r="X30" s="686"/>
      <c r="Y30" s="687"/>
      <c r="Z30" s="688">
        <v>0</v>
      </c>
      <c r="AA30" s="688"/>
      <c r="AB30" s="688"/>
      <c r="AC30" s="688"/>
      <c r="AD30" s="689" t="s">
        <v>139</v>
      </c>
      <c r="AE30" s="689"/>
      <c r="AF30" s="689"/>
      <c r="AG30" s="689"/>
      <c r="AH30" s="689"/>
      <c r="AI30" s="689"/>
      <c r="AJ30" s="689"/>
      <c r="AK30" s="689"/>
      <c r="AL30" s="690" t="s">
        <v>245</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32"/>
      <c r="BI30" s="732"/>
      <c r="BJ30" s="732"/>
      <c r="BK30" s="732"/>
      <c r="BL30" s="732"/>
      <c r="BM30" s="732"/>
      <c r="BN30" s="732"/>
      <c r="BO30" s="732"/>
      <c r="BP30" s="732"/>
      <c r="BQ30" s="733"/>
      <c r="BR30" s="664" t="s">
        <v>311</v>
      </c>
      <c r="BS30" s="732"/>
      <c r="BT30" s="732"/>
      <c r="BU30" s="732"/>
      <c r="BV30" s="732"/>
      <c r="BW30" s="732"/>
      <c r="BX30" s="732"/>
      <c r="BY30" s="732"/>
      <c r="BZ30" s="732"/>
      <c r="CA30" s="732"/>
      <c r="CB30" s="733"/>
      <c r="CD30" s="727"/>
      <c r="CE30" s="728"/>
      <c r="CF30" s="700" t="s">
        <v>312</v>
      </c>
      <c r="CG30" s="701"/>
      <c r="CH30" s="701"/>
      <c r="CI30" s="701"/>
      <c r="CJ30" s="701"/>
      <c r="CK30" s="701"/>
      <c r="CL30" s="701"/>
      <c r="CM30" s="701"/>
      <c r="CN30" s="701"/>
      <c r="CO30" s="701"/>
      <c r="CP30" s="701"/>
      <c r="CQ30" s="702"/>
      <c r="CR30" s="685">
        <v>215014</v>
      </c>
      <c r="CS30" s="686"/>
      <c r="CT30" s="686"/>
      <c r="CU30" s="686"/>
      <c r="CV30" s="686"/>
      <c r="CW30" s="686"/>
      <c r="CX30" s="686"/>
      <c r="CY30" s="687"/>
      <c r="CZ30" s="690">
        <v>8.6999999999999993</v>
      </c>
      <c r="DA30" s="720"/>
      <c r="DB30" s="720"/>
      <c r="DC30" s="724"/>
      <c r="DD30" s="694">
        <v>214763</v>
      </c>
      <c r="DE30" s="686"/>
      <c r="DF30" s="686"/>
      <c r="DG30" s="686"/>
      <c r="DH30" s="686"/>
      <c r="DI30" s="686"/>
      <c r="DJ30" s="686"/>
      <c r="DK30" s="687"/>
      <c r="DL30" s="694">
        <v>214763</v>
      </c>
      <c r="DM30" s="686"/>
      <c r="DN30" s="686"/>
      <c r="DO30" s="686"/>
      <c r="DP30" s="686"/>
      <c r="DQ30" s="686"/>
      <c r="DR30" s="686"/>
      <c r="DS30" s="686"/>
      <c r="DT30" s="686"/>
      <c r="DU30" s="686"/>
      <c r="DV30" s="687"/>
      <c r="DW30" s="690">
        <v>17.399999999999999</v>
      </c>
      <c r="DX30" s="720"/>
      <c r="DY30" s="720"/>
      <c r="DZ30" s="720"/>
      <c r="EA30" s="720"/>
      <c r="EB30" s="720"/>
      <c r="EC30" s="721"/>
    </row>
    <row r="31" spans="2:133" ht="11.25" customHeight="1" x14ac:dyDescent="0.15">
      <c r="B31" s="682" t="s">
        <v>313</v>
      </c>
      <c r="C31" s="683"/>
      <c r="D31" s="683"/>
      <c r="E31" s="683"/>
      <c r="F31" s="683"/>
      <c r="G31" s="683"/>
      <c r="H31" s="683"/>
      <c r="I31" s="683"/>
      <c r="J31" s="683"/>
      <c r="K31" s="683"/>
      <c r="L31" s="683"/>
      <c r="M31" s="683"/>
      <c r="N31" s="683"/>
      <c r="O31" s="683"/>
      <c r="P31" s="683"/>
      <c r="Q31" s="684"/>
      <c r="R31" s="685">
        <v>396410</v>
      </c>
      <c r="S31" s="686"/>
      <c r="T31" s="686"/>
      <c r="U31" s="686"/>
      <c r="V31" s="686"/>
      <c r="W31" s="686"/>
      <c r="X31" s="686"/>
      <c r="Y31" s="687"/>
      <c r="Z31" s="688">
        <v>15.3</v>
      </c>
      <c r="AA31" s="688"/>
      <c r="AB31" s="688"/>
      <c r="AC31" s="688"/>
      <c r="AD31" s="689" t="s">
        <v>131</v>
      </c>
      <c r="AE31" s="689"/>
      <c r="AF31" s="689"/>
      <c r="AG31" s="689"/>
      <c r="AH31" s="689"/>
      <c r="AI31" s="689"/>
      <c r="AJ31" s="689"/>
      <c r="AK31" s="689"/>
      <c r="AL31" s="690" t="s">
        <v>245</v>
      </c>
      <c r="AM31" s="691"/>
      <c r="AN31" s="691"/>
      <c r="AO31" s="692"/>
      <c r="AP31" s="739" t="s">
        <v>314</v>
      </c>
      <c r="AQ31" s="740"/>
      <c r="AR31" s="740"/>
      <c r="AS31" s="740"/>
      <c r="AT31" s="745" t="s">
        <v>315</v>
      </c>
      <c r="AU31" s="231"/>
      <c r="AV31" s="231"/>
      <c r="AW31" s="231"/>
      <c r="AX31" s="671" t="s">
        <v>190</v>
      </c>
      <c r="AY31" s="672"/>
      <c r="AZ31" s="672"/>
      <c r="BA31" s="672"/>
      <c r="BB31" s="672"/>
      <c r="BC31" s="672"/>
      <c r="BD31" s="672"/>
      <c r="BE31" s="672"/>
      <c r="BF31" s="673"/>
      <c r="BG31" s="753">
        <v>98.4</v>
      </c>
      <c r="BH31" s="737"/>
      <c r="BI31" s="737"/>
      <c r="BJ31" s="737"/>
      <c r="BK31" s="737"/>
      <c r="BL31" s="737"/>
      <c r="BM31" s="680">
        <v>95.3</v>
      </c>
      <c r="BN31" s="737"/>
      <c r="BO31" s="737"/>
      <c r="BP31" s="737"/>
      <c r="BQ31" s="738"/>
      <c r="BR31" s="753">
        <v>98.4</v>
      </c>
      <c r="BS31" s="737"/>
      <c r="BT31" s="737"/>
      <c r="BU31" s="737"/>
      <c r="BV31" s="737"/>
      <c r="BW31" s="737"/>
      <c r="BX31" s="680">
        <v>95.2</v>
      </c>
      <c r="BY31" s="737"/>
      <c r="BZ31" s="737"/>
      <c r="CA31" s="737"/>
      <c r="CB31" s="738"/>
      <c r="CD31" s="727"/>
      <c r="CE31" s="728"/>
      <c r="CF31" s="700" t="s">
        <v>316</v>
      </c>
      <c r="CG31" s="701"/>
      <c r="CH31" s="701"/>
      <c r="CI31" s="701"/>
      <c r="CJ31" s="701"/>
      <c r="CK31" s="701"/>
      <c r="CL31" s="701"/>
      <c r="CM31" s="701"/>
      <c r="CN31" s="701"/>
      <c r="CO31" s="701"/>
      <c r="CP31" s="701"/>
      <c r="CQ31" s="702"/>
      <c r="CR31" s="685">
        <v>5844</v>
      </c>
      <c r="CS31" s="722"/>
      <c r="CT31" s="722"/>
      <c r="CU31" s="722"/>
      <c r="CV31" s="722"/>
      <c r="CW31" s="722"/>
      <c r="CX31" s="722"/>
      <c r="CY31" s="723"/>
      <c r="CZ31" s="690">
        <v>0.2</v>
      </c>
      <c r="DA31" s="720"/>
      <c r="DB31" s="720"/>
      <c r="DC31" s="724"/>
      <c r="DD31" s="694">
        <v>5843</v>
      </c>
      <c r="DE31" s="722"/>
      <c r="DF31" s="722"/>
      <c r="DG31" s="722"/>
      <c r="DH31" s="722"/>
      <c r="DI31" s="722"/>
      <c r="DJ31" s="722"/>
      <c r="DK31" s="723"/>
      <c r="DL31" s="694">
        <v>5843</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15">
      <c r="B32" s="748" t="s">
        <v>317</v>
      </c>
      <c r="C32" s="749"/>
      <c r="D32" s="749"/>
      <c r="E32" s="749"/>
      <c r="F32" s="749"/>
      <c r="G32" s="749"/>
      <c r="H32" s="749"/>
      <c r="I32" s="749"/>
      <c r="J32" s="749"/>
      <c r="K32" s="749"/>
      <c r="L32" s="749"/>
      <c r="M32" s="749"/>
      <c r="N32" s="749"/>
      <c r="O32" s="749"/>
      <c r="P32" s="749"/>
      <c r="Q32" s="750"/>
      <c r="R32" s="685" t="s">
        <v>131</v>
      </c>
      <c r="S32" s="686"/>
      <c r="T32" s="686"/>
      <c r="U32" s="686"/>
      <c r="V32" s="686"/>
      <c r="W32" s="686"/>
      <c r="X32" s="686"/>
      <c r="Y32" s="687"/>
      <c r="Z32" s="688" t="s">
        <v>139</v>
      </c>
      <c r="AA32" s="688"/>
      <c r="AB32" s="688"/>
      <c r="AC32" s="688"/>
      <c r="AD32" s="689" t="s">
        <v>245</v>
      </c>
      <c r="AE32" s="689"/>
      <c r="AF32" s="689"/>
      <c r="AG32" s="689"/>
      <c r="AH32" s="689"/>
      <c r="AI32" s="689"/>
      <c r="AJ32" s="689"/>
      <c r="AK32" s="689"/>
      <c r="AL32" s="690" t="s">
        <v>131</v>
      </c>
      <c r="AM32" s="691"/>
      <c r="AN32" s="691"/>
      <c r="AO32" s="692"/>
      <c r="AP32" s="741"/>
      <c r="AQ32" s="742"/>
      <c r="AR32" s="742"/>
      <c r="AS32" s="742"/>
      <c r="AT32" s="746"/>
      <c r="AU32" s="230" t="s">
        <v>318</v>
      </c>
      <c r="AV32" s="230"/>
      <c r="AW32" s="230"/>
      <c r="AX32" s="682" t="s">
        <v>319</v>
      </c>
      <c r="AY32" s="683"/>
      <c r="AZ32" s="683"/>
      <c r="BA32" s="683"/>
      <c r="BB32" s="683"/>
      <c r="BC32" s="683"/>
      <c r="BD32" s="683"/>
      <c r="BE32" s="683"/>
      <c r="BF32" s="684"/>
      <c r="BG32" s="754">
        <v>99.9</v>
      </c>
      <c r="BH32" s="722"/>
      <c r="BI32" s="722"/>
      <c r="BJ32" s="722"/>
      <c r="BK32" s="722"/>
      <c r="BL32" s="722"/>
      <c r="BM32" s="691">
        <v>98.7</v>
      </c>
      <c r="BN32" s="751"/>
      <c r="BO32" s="751"/>
      <c r="BP32" s="751"/>
      <c r="BQ32" s="752"/>
      <c r="BR32" s="754">
        <v>100</v>
      </c>
      <c r="BS32" s="722"/>
      <c r="BT32" s="722"/>
      <c r="BU32" s="722"/>
      <c r="BV32" s="722"/>
      <c r="BW32" s="722"/>
      <c r="BX32" s="691">
        <v>98</v>
      </c>
      <c r="BY32" s="751"/>
      <c r="BZ32" s="751"/>
      <c r="CA32" s="751"/>
      <c r="CB32" s="752"/>
      <c r="CD32" s="729"/>
      <c r="CE32" s="730"/>
      <c r="CF32" s="700" t="s">
        <v>320</v>
      </c>
      <c r="CG32" s="701"/>
      <c r="CH32" s="701"/>
      <c r="CI32" s="701"/>
      <c r="CJ32" s="701"/>
      <c r="CK32" s="701"/>
      <c r="CL32" s="701"/>
      <c r="CM32" s="701"/>
      <c r="CN32" s="701"/>
      <c r="CO32" s="701"/>
      <c r="CP32" s="701"/>
      <c r="CQ32" s="702"/>
      <c r="CR32" s="685">
        <v>16</v>
      </c>
      <c r="CS32" s="686"/>
      <c r="CT32" s="686"/>
      <c r="CU32" s="686"/>
      <c r="CV32" s="686"/>
      <c r="CW32" s="686"/>
      <c r="CX32" s="686"/>
      <c r="CY32" s="687"/>
      <c r="CZ32" s="690">
        <v>0</v>
      </c>
      <c r="DA32" s="720"/>
      <c r="DB32" s="720"/>
      <c r="DC32" s="724"/>
      <c r="DD32" s="694">
        <v>16</v>
      </c>
      <c r="DE32" s="686"/>
      <c r="DF32" s="686"/>
      <c r="DG32" s="686"/>
      <c r="DH32" s="686"/>
      <c r="DI32" s="686"/>
      <c r="DJ32" s="686"/>
      <c r="DK32" s="687"/>
      <c r="DL32" s="694">
        <v>16</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321</v>
      </c>
      <c r="C33" s="683"/>
      <c r="D33" s="683"/>
      <c r="E33" s="683"/>
      <c r="F33" s="683"/>
      <c r="G33" s="683"/>
      <c r="H33" s="683"/>
      <c r="I33" s="683"/>
      <c r="J33" s="683"/>
      <c r="K33" s="683"/>
      <c r="L33" s="683"/>
      <c r="M33" s="683"/>
      <c r="N33" s="683"/>
      <c r="O33" s="683"/>
      <c r="P33" s="683"/>
      <c r="Q33" s="684"/>
      <c r="R33" s="685">
        <v>120467</v>
      </c>
      <c r="S33" s="686"/>
      <c r="T33" s="686"/>
      <c r="U33" s="686"/>
      <c r="V33" s="686"/>
      <c r="W33" s="686"/>
      <c r="X33" s="686"/>
      <c r="Y33" s="687"/>
      <c r="Z33" s="688">
        <v>4.7</v>
      </c>
      <c r="AA33" s="688"/>
      <c r="AB33" s="688"/>
      <c r="AC33" s="688"/>
      <c r="AD33" s="689" t="s">
        <v>131</v>
      </c>
      <c r="AE33" s="689"/>
      <c r="AF33" s="689"/>
      <c r="AG33" s="689"/>
      <c r="AH33" s="689"/>
      <c r="AI33" s="689"/>
      <c r="AJ33" s="689"/>
      <c r="AK33" s="689"/>
      <c r="AL33" s="690" t="s">
        <v>131</v>
      </c>
      <c r="AM33" s="691"/>
      <c r="AN33" s="691"/>
      <c r="AO33" s="692"/>
      <c r="AP33" s="743"/>
      <c r="AQ33" s="744"/>
      <c r="AR33" s="744"/>
      <c r="AS33" s="744"/>
      <c r="AT33" s="747"/>
      <c r="AU33" s="232"/>
      <c r="AV33" s="232"/>
      <c r="AW33" s="232"/>
      <c r="AX33" s="734" t="s">
        <v>322</v>
      </c>
      <c r="AY33" s="735"/>
      <c r="AZ33" s="735"/>
      <c r="BA33" s="735"/>
      <c r="BB33" s="735"/>
      <c r="BC33" s="735"/>
      <c r="BD33" s="735"/>
      <c r="BE33" s="735"/>
      <c r="BF33" s="736"/>
      <c r="BG33" s="755">
        <v>96.6</v>
      </c>
      <c r="BH33" s="756"/>
      <c r="BI33" s="756"/>
      <c r="BJ33" s="756"/>
      <c r="BK33" s="756"/>
      <c r="BL33" s="756"/>
      <c r="BM33" s="757">
        <v>91.9</v>
      </c>
      <c r="BN33" s="756"/>
      <c r="BO33" s="756"/>
      <c r="BP33" s="756"/>
      <c r="BQ33" s="758"/>
      <c r="BR33" s="755">
        <v>97</v>
      </c>
      <c r="BS33" s="756"/>
      <c r="BT33" s="756"/>
      <c r="BU33" s="756"/>
      <c r="BV33" s="756"/>
      <c r="BW33" s="756"/>
      <c r="BX33" s="757">
        <v>92.6</v>
      </c>
      <c r="BY33" s="756"/>
      <c r="BZ33" s="756"/>
      <c r="CA33" s="756"/>
      <c r="CB33" s="758"/>
      <c r="CD33" s="700" t="s">
        <v>323</v>
      </c>
      <c r="CE33" s="701"/>
      <c r="CF33" s="701"/>
      <c r="CG33" s="701"/>
      <c r="CH33" s="701"/>
      <c r="CI33" s="701"/>
      <c r="CJ33" s="701"/>
      <c r="CK33" s="701"/>
      <c r="CL33" s="701"/>
      <c r="CM33" s="701"/>
      <c r="CN33" s="701"/>
      <c r="CO33" s="701"/>
      <c r="CP33" s="701"/>
      <c r="CQ33" s="702"/>
      <c r="CR33" s="685">
        <v>1187264</v>
      </c>
      <c r="CS33" s="722"/>
      <c r="CT33" s="722"/>
      <c r="CU33" s="722"/>
      <c r="CV33" s="722"/>
      <c r="CW33" s="722"/>
      <c r="CX33" s="722"/>
      <c r="CY33" s="723"/>
      <c r="CZ33" s="690">
        <v>47.9</v>
      </c>
      <c r="DA33" s="720"/>
      <c r="DB33" s="720"/>
      <c r="DC33" s="724"/>
      <c r="DD33" s="694">
        <v>664548</v>
      </c>
      <c r="DE33" s="722"/>
      <c r="DF33" s="722"/>
      <c r="DG33" s="722"/>
      <c r="DH33" s="722"/>
      <c r="DI33" s="722"/>
      <c r="DJ33" s="722"/>
      <c r="DK33" s="723"/>
      <c r="DL33" s="694">
        <v>436115</v>
      </c>
      <c r="DM33" s="722"/>
      <c r="DN33" s="722"/>
      <c r="DO33" s="722"/>
      <c r="DP33" s="722"/>
      <c r="DQ33" s="722"/>
      <c r="DR33" s="722"/>
      <c r="DS33" s="722"/>
      <c r="DT33" s="722"/>
      <c r="DU33" s="722"/>
      <c r="DV33" s="723"/>
      <c r="DW33" s="690">
        <v>35.299999999999997</v>
      </c>
      <c r="DX33" s="720"/>
      <c r="DY33" s="720"/>
      <c r="DZ33" s="720"/>
      <c r="EA33" s="720"/>
      <c r="EB33" s="720"/>
      <c r="EC33" s="721"/>
    </row>
    <row r="34" spans="2:133" ht="11.25" customHeight="1" x14ac:dyDescent="0.15">
      <c r="B34" s="682" t="s">
        <v>324</v>
      </c>
      <c r="C34" s="683"/>
      <c r="D34" s="683"/>
      <c r="E34" s="683"/>
      <c r="F34" s="683"/>
      <c r="G34" s="683"/>
      <c r="H34" s="683"/>
      <c r="I34" s="683"/>
      <c r="J34" s="683"/>
      <c r="K34" s="683"/>
      <c r="L34" s="683"/>
      <c r="M34" s="683"/>
      <c r="N34" s="683"/>
      <c r="O34" s="683"/>
      <c r="P34" s="683"/>
      <c r="Q34" s="684"/>
      <c r="R34" s="685">
        <v>5050</v>
      </c>
      <c r="S34" s="686"/>
      <c r="T34" s="686"/>
      <c r="U34" s="686"/>
      <c r="V34" s="686"/>
      <c r="W34" s="686"/>
      <c r="X34" s="686"/>
      <c r="Y34" s="687"/>
      <c r="Z34" s="688">
        <v>0.2</v>
      </c>
      <c r="AA34" s="688"/>
      <c r="AB34" s="688"/>
      <c r="AC34" s="688"/>
      <c r="AD34" s="689">
        <v>652</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363697</v>
      </c>
      <c r="CS34" s="686"/>
      <c r="CT34" s="686"/>
      <c r="CU34" s="686"/>
      <c r="CV34" s="686"/>
      <c r="CW34" s="686"/>
      <c r="CX34" s="686"/>
      <c r="CY34" s="687"/>
      <c r="CZ34" s="690">
        <v>14.7</v>
      </c>
      <c r="DA34" s="720"/>
      <c r="DB34" s="720"/>
      <c r="DC34" s="724"/>
      <c r="DD34" s="694">
        <v>171359</v>
      </c>
      <c r="DE34" s="686"/>
      <c r="DF34" s="686"/>
      <c r="DG34" s="686"/>
      <c r="DH34" s="686"/>
      <c r="DI34" s="686"/>
      <c r="DJ34" s="686"/>
      <c r="DK34" s="687"/>
      <c r="DL34" s="694">
        <v>102501</v>
      </c>
      <c r="DM34" s="686"/>
      <c r="DN34" s="686"/>
      <c r="DO34" s="686"/>
      <c r="DP34" s="686"/>
      <c r="DQ34" s="686"/>
      <c r="DR34" s="686"/>
      <c r="DS34" s="686"/>
      <c r="DT34" s="686"/>
      <c r="DU34" s="686"/>
      <c r="DV34" s="687"/>
      <c r="DW34" s="690">
        <v>8.3000000000000007</v>
      </c>
      <c r="DX34" s="720"/>
      <c r="DY34" s="720"/>
      <c r="DZ34" s="720"/>
      <c r="EA34" s="720"/>
      <c r="EB34" s="720"/>
      <c r="EC34" s="721"/>
    </row>
    <row r="35" spans="2:133" ht="11.25" customHeight="1" x14ac:dyDescent="0.15">
      <c r="B35" s="682" t="s">
        <v>326</v>
      </c>
      <c r="C35" s="683"/>
      <c r="D35" s="683"/>
      <c r="E35" s="683"/>
      <c r="F35" s="683"/>
      <c r="G35" s="683"/>
      <c r="H35" s="683"/>
      <c r="I35" s="683"/>
      <c r="J35" s="683"/>
      <c r="K35" s="683"/>
      <c r="L35" s="683"/>
      <c r="M35" s="683"/>
      <c r="N35" s="683"/>
      <c r="O35" s="683"/>
      <c r="P35" s="683"/>
      <c r="Q35" s="684"/>
      <c r="R35" s="685">
        <v>30071</v>
      </c>
      <c r="S35" s="686"/>
      <c r="T35" s="686"/>
      <c r="U35" s="686"/>
      <c r="V35" s="686"/>
      <c r="W35" s="686"/>
      <c r="X35" s="686"/>
      <c r="Y35" s="687"/>
      <c r="Z35" s="688">
        <v>1.2</v>
      </c>
      <c r="AA35" s="688"/>
      <c r="AB35" s="688"/>
      <c r="AC35" s="688"/>
      <c r="AD35" s="689" t="s">
        <v>139</v>
      </c>
      <c r="AE35" s="689"/>
      <c r="AF35" s="689"/>
      <c r="AG35" s="689"/>
      <c r="AH35" s="689"/>
      <c r="AI35" s="689"/>
      <c r="AJ35" s="689"/>
      <c r="AK35" s="689"/>
      <c r="AL35" s="690" t="s">
        <v>245</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8691</v>
      </c>
      <c r="CS35" s="722"/>
      <c r="CT35" s="722"/>
      <c r="CU35" s="722"/>
      <c r="CV35" s="722"/>
      <c r="CW35" s="722"/>
      <c r="CX35" s="722"/>
      <c r="CY35" s="723"/>
      <c r="CZ35" s="690">
        <v>0.4</v>
      </c>
      <c r="DA35" s="720"/>
      <c r="DB35" s="720"/>
      <c r="DC35" s="724"/>
      <c r="DD35" s="694">
        <v>8130</v>
      </c>
      <c r="DE35" s="722"/>
      <c r="DF35" s="722"/>
      <c r="DG35" s="722"/>
      <c r="DH35" s="722"/>
      <c r="DI35" s="722"/>
      <c r="DJ35" s="722"/>
      <c r="DK35" s="723"/>
      <c r="DL35" s="694">
        <v>3438</v>
      </c>
      <c r="DM35" s="722"/>
      <c r="DN35" s="722"/>
      <c r="DO35" s="722"/>
      <c r="DP35" s="722"/>
      <c r="DQ35" s="722"/>
      <c r="DR35" s="722"/>
      <c r="DS35" s="722"/>
      <c r="DT35" s="722"/>
      <c r="DU35" s="722"/>
      <c r="DV35" s="723"/>
      <c r="DW35" s="690">
        <v>0.3</v>
      </c>
      <c r="DX35" s="720"/>
      <c r="DY35" s="720"/>
      <c r="DZ35" s="720"/>
      <c r="EA35" s="720"/>
      <c r="EB35" s="720"/>
      <c r="EC35" s="721"/>
    </row>
    <row r="36" spans="2:133" ht="11.25" customHeight="1" x14ac:dyDescent="0.15">
      <c r="B36" s="682" t="s">
        <v>330</v>
      </c>
      <c r="C36" s="683"/>
      <c r="D36" s="683"/>
      <c r="E36" s="683"/>
      <c r="F36" s="683"/>
      <c r="G36" s="683"/>
      <c r="H36" s="683"/>
      <c r="I36" s="683"/>
      <c r="J36" s="683"/>
      <c r="K36" s="683"/>
      <c r="L36" s="683"/>
      <c r="M36" s="683"/>
      <c r="N36" s="683"/>
      <c r="O36" s="683"/>
      <c r="P36" s="683"/>
      <c r="Q36" s="684"/>
      <c r="R36" s="685">
        <v>135941</v>
      </c>
      <c r="S36" s="686"/>
      <c r="T36" s="686"/>
      <c r="U36" s="686"/>
      <c r="V36" s="686"/>
      <c r="W36" s="686"/>
      <c r="X36" s="686"/>
      <c r="Y36" s="687"/>
      <c r="Z36" s="688">
        <v>5.2</v>
      </c>
      <c r="AA36" s="688"/>
      <c r="AB36" s="688"/>
      <c r="AC36" s="688"/>
      <c r="AD36" s="689" t="s">
        <v>131</v>
      </c>
      <c r="AE36" s="689"/>
      <c r="AF36" s="689"/>
      <c r="AG36" s="689"/>
      <c r="AH36" s="689"/>
      <c r="AI36" s="689"/>
      <c r="AJ36" s="689"/>
      <c r="AK36" s="689"/>
      <c r="AL36" s="690" t="s">
        <v>139</v>
      </c>
      <c r="AM36" s="691"/>
      <c r="AN36" s="691"/>
      <c r="AO36" s="692"/>
      <c r="AP36" s="235"/>
      <c r="AQ36" s="759" t="s">
        <v>331</v>
      </c>
      <c r="AR36" s="760"/>
      <c r="AS36" s="760"/>
      <c r="AT36" s="760"/>
      <c r="AU36" s="760"/>
      <c r="AV36" s="760"/>
      <c r="AW36" s="760"/>
      <c r="AX36" s="760"/>
      <c r="AY36" s="761"/>
      <c r="AZ36" s="674">
        <v>184175</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9384</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415916</v>
      </c>
      <c r="CS36" s="686"/>
      <c r="CT36" s="686"/>
      <c r="CU36" s="686"/>
      <c r="CV36" s="686"/>
      <c r="CW36" s="686"/>
      <c r="CX36" s="686"/>
      <c r="CY36" s="687"/>
      <c r="CZ36" s="690">
        <v>16.8</v>
      </c>
      <c r="DA36" s="720"/>
      <c r="DB36" s="720"/>
      <c r="DC36" s="724"/>
      <c r="DD36" s="694">
        <v>200861</v>
      </c>
      <c r="DE36" s="686"/>
      <c r="DF36" s="686"/>
      <c r="DG36" s="686"/>
      <c r="DH36" s="686"/>
      <c r="DI36" s="686"/>
      <c r="DJ36" s="686"/>
      <c r="DK36" s="687"/>
      <c r="DL36" s="694">
        <v>167063</v>
      </c>
      <c r="DM36" s="686"/>
      <c r="DN36" s="686"/>
      <c r="DO36" s="686"/>
      <c r="DP36" s="686"/>
      <c r="DQ36" s="686"/>
      <c r="DR36" s="686"/>
      <c r="DS36" s="686"/>
      <c r="DT36" s="686"/>
      <c r="DU36" s="686"/>
      <c r="DV36" s="687"/>
      <c r="DW36" s="690">
        <v>13.5</v>
      </c>
      <c r="DX36" s="720"/>
      <c r="DY36" s="720"/>
      <c r="DZ36" s="720"/>
      <c r="EA36" s="720"/>
      <c r="EB36" s="720"/>
      <c r="EC36" s="721"/>
    </row>
    <row r="37" spans="2:133" ht="11.25" customHeight="1" x14ac:dyDescent="0.15">
      <c r="B37" s="682" t="s">
        <v>334</v>
      </c>
      <c r="C37" s="683"/>
      <c r="D37" s="683"/>
      <c r="E37" s="683"/>
      <c r="F37" s="683"/>
      <c r="G37" s="683"/>
      <c r="H37" s="683"/>
      <c r="I37" s="683"/>
      <c r="J37" s="683"/>
      <c r="K37" s="683"/>
      <c r="L37" s="683"/>
      <c r="M37" s="683"/>
      <c r="N37" s="683"/>
      <c r="O37" s="683"/>
      <c r="P37" s="683"/>
      <c r="Q37" s="684"/>
      <c r="R37" s="685">
        <v>75620</v>
      </c>
      <c r="S37" s="686"/>
      <c r="T37" s="686"/>
      <c r="U37" s="686"/>
      <c r="V37" s="686"/>
      <c r="W37" s="686"/>
      <c r="X37" s="686"/>
      <c r="Y37" s="687"/>
      <c r="Z37" s="688">
        <v>2.9</v>
      </c>
      <c r="AA37" s="688"/>
      <c r="AB37" s="688"/>
      <c r="AC37" s="688"/>
      <c r="AD37" s="689" t="s">
        <v>131</v>
      </c>
      <c r="AE37" s="689"/>
      <c r="AF37" s="689"/>
      <c r="AG37" s="689"/>
      <c r="AH37" s="689"/>
      <c r="AI37" s="689"/>
      <c r="AJ37" s="689"/>
      <c r="AK37" s="689"/>
      <c r="AL37" s="690" t="s">
        <v>131</v>
      </c>
      <c r="AM37" s="691"/>
      <c r="AN37" s="691"/>
      <c r="AO37" s="692"/>
      <c r="AQ37" s="763" t="s">
        <v>335</v>
      </c>
      <c r="AR37" s="764"/>
      <c r="AS37" s="764"/>
      <c r="AT37" s="764"/>
      <c r="AU37" s="764"/>
      <c r="AV37" s="764"/>
      <c r="AW37" s="764"/>
      <c r="AX37" s="764"/>
      <c r="AY37" s="765"/>
      <c r="AZ37" s="685">
        <v>43555</v>
      </c>
      <c r="BA37" s="686"/>
      <c r="BB37" s="686"/>
      <c r="BC37" s="686"/>
      <c r="BD37" s="722"/>
      <c r="BE37" s="722"/>
      <c r="BF37" s="752"/>
      <c r="BG37" s="700" t="s">
        <v>336</v>
      </c>
      <c r="BH37" s="701"/>
      <c r="BI37" s="701"/>
      <c r="BJ37" s="701"/>
      <c r="BK37" s="701"/>
      <c r="BL37" s="701"/>
      <c r="BM37" s="701"/>
      <c r="BN37" s="701"/>
      <c r="BO37" s="701"/>
      <c r="BP37" s="701"/>
      <c r="BQ37" s="701"/>
      <c r="BR37" s="701"/>
      <c r="BS37" s="701"/>
      <c r="BT37" s="701"/>
      <c r="BU37" s="702"/>
      <c r="BV37" s="685">
        <v>9384</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131713</v>
      </c>
      <c r="CS37" s="722"/>
      <c r="CT37" s="722"/>
      <c r="CU37" s="722"/>
      <c r="CV37" s="722"/>
      <c r="CW37" s="722"/>
      <c r="CX37" s="722"/>
      <c r="CY37" s="723"/>
      <c r="CZ37" s="690">
        <v>5.3</v>
      </c>
      <c r="DA37" s="720"/>
      <c r="DB37" s="720"/>
      <c r="DC37" s="724"/>
      <c r="DD37" s="694">
        <v>126213</v>
      </c>
      <c r="DE37" s="722"/>
      <c r="DF37" s="722"/>
      <c r="DG37" s="722"/>
      <c r="DH37" s="722"/>
      <c r="DI37" s="722"/>
      <c r="DJ37" s="722"/>
      <c r="DK37" s="723"/>
      <c r="DL37" s="694">
        <v>118226</v>
      </c>
      <c r="DM37" s="722"/>
      <c r="DN37" s="722"/>
      <c r="DO37" s="722"/>
      <c r="DP37" s="722"/>
      <c r="DQ37" s="722"/>
      <c r="DR37" s="722"/>
      <c r="DS37" s="722"/>
      <c r="DT37" s="722"/>
      <c r="DU37" s="722"/>
      <c r="DV37" s="723"/>
      <c r="DW37" s="690">
        <v>9.6</v>
      </c>
      <c r="DX37" s="720"/>
      <c r="DY37" s="720"/>
      <c r="DZ37" s="720"/>
      <c r="EA37" s="720"/>
      <c r="EB37" s="720"/>
      <c r="EC37" s="721"/>
    </row>
    <row r="38" spans="2:133" ht="11.25" customHeight="1" x14ac:dyDescent="0.15">
      <c r="B38" s="682" t="s">
        <v>338</v>
      </c>
      <c r="C38" s="683"/>
      <c r="D38" s="683"/>
      <c r="E38" s="683"/>
      <c r="F38" s="683"/>
      <c r="G38" s="683"/>
      <c r="H38" s="683"/>
      <c r="I38" s="683"/>
      <c r="J38" s="683"/>
      <c r="K38" s="683"/>
      <c r="L38" s="683"/>
      <c r="M38" s="683"/>
      <c r="N38" s="683"/>
      <c r="O38" s="683"/>
      <c r="P38" s="683"/>
      <c r="Q38" s="684"/>
      <c r="R38" s="685">
        <v>78345</v>
      </c>
      <c r="S38" s="686"/>
      <c r="T38" s="686"/>
      <c r="U38" s="686"/>
      <c r="V38" s="686"/>
      <c r="W38" s="686"/>
      <c r="X38" s="686"/>
      <c r="Y38" s="687"/>
      <c r="Z38" s="688">
        <v>3</v>
      </c>
      <c r="AA38" s="688"/>
      <c r="AB38" s="688"/>
      <c r="AC38" s="688"/>
      <c r="AD38" s="689">
        <v>3</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2301</v>
      </c>
      <c r="BA38" s="686"/>
      <c r="BB38" s="686"/>
      <c r="BC38" s="686"/>
      <c r="BD38" s="722"/>
      <c r="BE38" s="722"/>
      <c r="BF38" s="752"/>
      <c r="BG38" s="700" t="s">
        <v>340</v>
      </c>
      <c r="BH38" s="701"/>
      <c r="BI38" s="701"/>
      <c r="BJ38" s="701"/>
      <c r="BK38" s="701"/>
      <c r="BL38" s="701"/>
      <c r="BM38" s="701"/>
      <c r="BN38" s="701"/>
      <c r="BO38" s="701"/>
      <c r="BP38" s="701"/>
      <c r="BQ38" s="701"/>
      <c r="BR38" s="701"/>
      <c r="BS38" s="701"/>
      <c r="BT38" s="701"/>
      <c r="BU38" s="702"/>
      <c r="BV38" s="685">
        <v>265</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184175</v>
      </c>
      <c r="CS38" s="686"/>
      <c r="CT38" s="686"/>
      <c r="CU38" s="686"/>
      <c r="CV38" s="686"/>
      <c r="CW38" s="686"/>
      <c r="CX38" s="686"/>
      <c r="CY38" s="687"/>
      <c r="CZ38" s="690">
        <v>7.4</v>
      </c>
      <c r="DA38" s="720"/>
      <c r="DB38" s="720"/>
      <c r="DC38" s="724"/>
      <c r="DD38" s="694">
        <v>163136</v>
      </c>
      <c r="DE38" s="686"/>
      <c r="DF38" s="686"/>
      <c r="DG38" s="686"/>
      <c r="DH38" s="686"/>
      <c r="DI38" s="686"/>
      <c r="DJ38" s="686"/>
      <c r="DK38" s="687"/>
      <c r="DL38" s="694">
        <v>163113</v>
      </c>
      <c r="DM38" s="686"/>
      <c r="DN38" s="686"/>
      <c r="DO38" s="686"/>
      <c r="DP38" s="686"/>
      <c r="DQ38" s="686"/>
      <c r="DR38" s="686"/>
      <c r="DS38" s="686"/>
      <c r="DT38" s="686"/>
      <c r="DU38" s="686"/>
      <c r="DV38" s="687"/>
      <c r="DW38" s="690">
        <v>13.2</v>
      </c>
      <c r="DX38" s="720"/>
      <c r="DY38" s="720"/>
      <c r="DZ38" s="720"/>
      <c r="EA38" s="720"/>
      <c r="EB38" s="720"/>
      <c r="EC38" s="721"/>
    </row>
    <row r="39" spans="2:133" ht="11.25" customHeight="1" x14ac:dyDescent="0.15">
      <c r="B39" s="682" t="s">
        <v>342</v>
      </c>
      <c r="C39" s="683"/>
      <c r="D39" s="683"/>
      <c r="E39" s="683"/>
      <c r="F39" s="683"/>
      <c r="G39" s="683"/>
      <c r="H39" s="683"/>
      <c r="I39" s="683"/>
      <c r="J39" s="683"/>
      <c r="K39" s="683"/>
      <c r="L39" s="683"/>
      <c r="M39" s="683"/>
      <c r="N39" s="683"/>
      <c r="O39" s="683"/>
      <c r="P39" s="683"/>
      <c r="Q39" s="684"/>
      <c r="R39" s="685">
        <v>369597</v>
      </c>
      <c r="S39" s="686"/>
      <c r="T39" s="686"/>
      <c r="U39" s="686"/>
      <c r="V39" s="686"/>
      <c r="W39" s="686"/>
      <c r="X39" s="686"/>
      <c r="Y39" s="687"/>
      <c r="Z39" s="688">
        <v>14.3</v>
      </c>
      <c r="AA39" s="688"/>
      <c r="AB39" s="688"/>
      <c r="AC39" s="688"/>
      <c r="AD39" s="689" t="s">
        <v>131</v>
      </c>
      <c r="AE39" s="689"/>
      <c r="AF39" s="689"/>
      <c r="AG39" s="689"/>
      <c r="AH39" s="689"/>
      <c r="AI39" s="689"/>
      <c r="AJ39" s="689"/>
      <c r="AK39" s="689"/>
      <c r="AL39" s="690" t="s">
        <v>131</v>
      </c>
      <c r="AM39" s="691"/>
      <c r="AN39" s="691"/>
      <c r="AO39" s="692"/>
      <c r="AQ39" s="763" t="s">
        <v>343</v>
      </c>
      <c r="AR39" s="764"/>
      <c r="AS39" s="764"/>
      <c r="AT39" s="764"/>
      <c r="AU39" s="764"/>
      <c r="AV39" s="764"/>
      <c r="AW39" s="764"/>
      <c r="AX39" s="764"/>
      <c r="AY39" s="765"/>
      <c r="AZ39" s="685" t="s">
        <v>245</v>
      </c>
      <c r="BA39" s="686"/>
      <c r="BB39" s="686"/>
      <c r="BC39" s="686"/>
      <c r="BD39" s="722"/>
      <c r="BE39" s="722"/>
      <c r="BF39" s="752"/>
      <c r="BG39" s="700" t="s">
        <v>344</v>
      </c>
      <c r="BH39" s="701"/>
      <c r="BI39" s="701"/>
      <c r="BJ39" s="701"/>
      <c r="BK39" s="701"/>
      <c r="BL39" s="701"/>
      <c r="BM39" s="701"/>
      <c r="BN39" s="701"/>
      <c r="BO39" s="701"/>
      <c r="BP39" s="701"/>
      <c r="BQ39" s="701"/>
      <c r="BR39" s="701"/>
      <c r="BS39" s="701"/>
      <c r="BT39" s="701"/>
      <c r="BU39" s="702"/>
      <c r="BV39" s="685">
        <v>404</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164785</v>
      </c>
      <c r="CS39" s="722"/>
      <c r="CT39" s="722"/>
      <c r="CU39" s="722"/>
      <c r="CV39" s="722"/>
      <c r="CW39" s="722"/>
      <c r="CX39" s="722"/>
      <c r="CY39" s="723"/>
      <c r="CZ39" s="690">
        <v>6.6</v>
      </c>
      <c r="DA39" s="720"/>
      <c r="DB39" s="720"/>
      <c r="DC39" s="724"/>
      <c r="DD39" s="694">
        <v>121062</v>
      </c>
      <c r="DE39" s="722"/>
      <c r="DF39" s="722"/>
      <c r="DG39" s="722"/>
      <c r="DH39" s="722"/>
      <c r="DI39" s="722"/>
      <c r="DJ39" s="722"/>
      <c r="DK39" s="723"/>
      <c r="DL39" s="694" t="s">
        <v>131</v>
      </c>
      <c r="DM39" s="722"/>
      <c r="DN39" s="722"/>
      <c r="DO39" s="722"/>
      <c r="DP39" s="722"/>
      <c r="DQ39" s="722"/>
      <c r="DR39" s="722"/>
      <c r="DS39" s="722"/>
      <c r="DT39" s="722"/>
      <c r="DU39" s="722"/>
      <c r="DV39" s="723"/>
      <c r="DW39" s="690" t="s">
        <v>245</v>
      </c>
      <c r="DX39" s="720"/>
      <c r="DY39" s="720"/>
      <c r="DZ39" s="720"/>
      <c r="EA39" s="720"/>
      <c r="EB39" s="720"/>
      <c r="EC39" s="721"/>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131</v>
      </c>
      <c r="S40" s="686"/>
      <c r="T40" s="686"/>
      <c r="U40" s="686"/>
      <c r="V40" s="686"/>
      <c r="W40" s="686"/>
      <c r="X40" s="686"/>
      <c r="Y40" s="687"/>
      <c r="Z40" s="688" t="s">
        <v>131</v>
      </c>
      <c r="AA40" s="688"/>
      <c r="AB40" s="688"/>
      <c r="AC40" s="688"/>
      <c r="AD40" s="689" t="s">
        <v>245</v>
      </c>
      <c r="AE40" s="689"/>
      <c r="AF40" s="689"/>
      <c r="AG40" s="689"/>
      <c r="AH40" s="689"/>
      <c r="AI40" s="689"/>
      <c r="AJ40" s="689"/>
      <c r="AK40" s="689"/>
      <c r="AL40" s="690" t="s">
        <v>131</v>
      </c>
      <c r="AM40" s="691"/>
      <c r="AN40" s="691"/>
      <c r="AO40" s="692"/>
      <c r="AQ40" s="763" t="s">
        <v>347</v>
      </c>
      <c r="AR40" s="764"/>
      <c r="AS40" s="764"/>
      <c r="AT40" s="764"/>
      <c r="AU40" s="764"/>
      <c r="AV40" s="764"/>
      <c r="AW40" s="764"/>
      <c r="AX40" s="764"/>
      <c r="AY40" s="765"/>
      <c r="AZ40" s="685" t="s">
        <v>245</v>
      </c>
      <c r="BA40" s="686"/>
      <c r="BB40" s="686"/>
      <c r="BC40" s="686"/>
      <c r="BD40" s="722"/>
      <c r="BE40" s="722"/>
      <c r="BF40" s="752"/>
      <c r="BG40" s="772" t="s">
        <v>348</v>
      </c>
      <c r="BH40" s="773"/>
      <c r="BI40" s="773"/>
      <c r="BJ40" s="773"/>
      <c r="BK40" s="773"/>
      <c r="BL40" s="236"/>
      <c r="BM40" s="701" t="s">
        <v>349</v>
      </c>
      <c r="BN40" s="701"/>
      <c r="BO40" s="701"/>
      <c r="BP40" s="701"/>
      <c r="BQ40" s="701"/>
      <c r="BR40" s="701"/>
      <c r="BS40" s="701"/>
      <c r="BT40" s="701"/>
      <c r="BU40" s="702"/>
      <c r="BV40" s="685">
        <v>88</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50000</v>
      </c>
      <c r="CS40" s="686"/>
      <c r="CT40" s="686"/>
      <c r="CU40" s="686"/>
      <c r="CV40" s="686"/>
      <c r="CW40" s="686"/>
      <c r="CX40" s="686"/>
      <c r="CY40" s="687"/>
      <c r="CZ40" s="690">
        <v>2</v>
      </c>
      <c r="DA40" s="720"/>
      <c r="DB40" s="720"/>
      <c r="DC40" s="724"/>
      <c r="DD40" s="694" t="s">
        <v>131</v>
      </c>
      <c r="DE40" s="686"/>
      <c r="DF40" s="686"/>
      <c r="DG40" s="686"/>
      <c r="DH40" s="686"/>
      <c r="DI40" s="686"/>
      <c r="DJ40" s="686"/>
      <c r="DK40" s="687"/>
      <c r="DL40" s="694" t="s">
        <v>245</v>
      </c>
      <c r="DM40" s="686"/>
      <c r="DN40" s="686"/>
      <c r="DO40" s="686"/>
      <c r="DP40" s="686"/>
      <c r="DQ40" s="686"/>
      <c r="DR40" s="686"/>
      <c r="DS40" s="686"/>
      <c r="DT40" s="686"/>
      <c r="DU40" s="686"/>
      <c r="DV40" s="687"/>
      <c r="DW40" s="690" t="s">
        <v>245</v>
      </c>
      <c r="DX40" s="720"/>
      <c r="DY40" s="720"/>
      <c r="DZ40" s="720"/>
      <c r="EA40" s="720"/>
      <c r="EB40" s="720"/>
      <c r="EC40" s="721"/>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131</v>
      </c>
      <c r="S41" s="686"/>
      <c r="T41" s="686"/>
      <c r="U41" s="686"/>
      <c r="V41" s="686"/>
      <c r="W41" s="686"/>
      <c r="X41" s="686"/>
      <c r="Y41" s="687"/>
      <c r="Z41" s="688" t="s">
        <v>139</v>
      </c>
      <c r="AA41" s="688"/>
      <c r="AB41" s="688"/>
      <c r="AC41" s="688"/>
      <c r="AD41" s="689" t="s">
        <v>131</v>
      </c>
      <c r="AE41" s="689"/>
      <c r="AF41" s="689"/>
      <c r="AG41" s="689"/>
      <c r="AH41" s="689"/>
      <c r="AI41" s="689"/>
      <c r="AJ41" s="689"/>
      <c r="AK41" s="689"/>
      <c r="AL41" s="690" t="s">
        <v>139</v>
      </c>
      <c r="AM41" s="691"/>
      <c r="AN41" s="691"/>
      <c r="AO41" s="692"/>
      <c r="AQ41" s="763" t="s">
        <v>352</v>
      </c>
      <c r="AR41" s="764"/>
      <c r="AS41" s="764"/>
      <c r="AT41" s="764"/>
      <c r="AU41" s="764"/>
      <c r="AV41" s="764"/>
      <c r="AW41" s="764"/>
      <c r="AX41" s="764"/>
      <c r="AY41" s="765"/>
      <c r="AZ41" s="685">
        <v>34949</v>
      </c>
      <c r="BA41" s="686"/>
      <c r="BB41" s="686"/>
      <c r="BC41" s="686"/>
      <c r="BD41" s="722"/>
      <c r="BE41" s="722"/>
      <c r="BF41" s="752"/>
      <c r="BG41" s="772"/>
      <c r="BH41" s="773"/>
      <c r="BI41" s="773"/>
      <c r="BJ41" s="773"/>
      <c r="BK41" s="773"/>
      <c r="BL41" s="236"/>
      <c r="BM41" s="701" t="s">
        <v>353</v>
      </c>
      <c r="BN41" s="701"/>
      <c r="BO41" s="701"/>
      <c r="BP41" s="701"/>
      <c r="BQ41" s="701"/>
      <c r="BR41" s="701"/>
      <c r="BS41" s="701"/>
      <c r="BT41" s="701"/>
      <c r="BU41" s="702"/>
      <c r="BV41" s="685">
        <v>3</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131</v>
      </c>
      <c r="CS41" s="722"/>
      <c r="CT41" s="722"/>
      <c r="CU41" s="722"/>
      <c r="CV41" s="722"/>
      <c r="CW41" s="722"/>
      <c r="CX41" s="722"/>
      <c r="CY41" s="723"/>
      <c r="CZ41" s="690" t="s">
        <v>139</v>
      </c>
      <c r="DA41" s="720"/>
      <c r="DB41" s="720"/>
      <c r="DC41" s="724"/>
      <c r="DD41" s="694" t="s">
        <v>245</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30322</v>
      </c>
      <c r="S42" s="686"/>
      <c r="T42" s="686"/>
      <c r="U42" s="686"/>
      <c r="V42" s="686"/>
      <c r="W42" s="686"/>
      <c r="X42" s="686"/>
      <c r="Y42" s="687"/>
      <c r="Z42" s="688">
        <v>1.2</v>
      </c>
      <c r="AA42" s="688"/>
      <c r="AB42" s="688"/>
      <c r="AC42" s="688"/>
      <c r="AD42" s="689" t="s">
        <v>131</v>
      </c>
      <c r="AE42" s="689"/>
      <c r="AF42" s="689"/>
      <c r="AG42" s="689"/>
      <c r="AH42" s="689"/>
      <c r="AI42" s="689"/>
      <c r="AJ42" s="689"/>
      <c r="AK42" s="689"/>
      <c r="AL42" s="690" t="s">
        <v>245</v>
      </c>
      <c r="AM42" s="691"/>
      <c r="AN42" s="691"/>
      <c r="AO42" s="692"/>
      <c r="AQ42" s="784" t="s">
        <v>356</v>
      </c>
      <c r="AR42" s="785"/>
      <c r="AS42" s="785"/>
      <c r="AT42" s="785"/>
      <c r="AU42" s="785"/>
      <c r="AV42" s="785"/>
      <c r="AW42" s="785"/>
      <c r="AX42" s="785"/>
      <c r="AY42" s="786"/>
      <c r="AZ42" s="776">
        <v>103370</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374</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547302</v>
      </c>
      <c r="CS42" s="686"/>
      <c r="CT42" s="686"/>
      <c r="CU42" s="686"/>
      <c r="CV42" s="686"/>
      <c r="CW42" s="686"/>
      <c r="CX42" s="686"/>
      <c r="CY42" s="687"/>
      <c r="CZ42" s="690">
        <v>22.1</v>
      </c>
      <c r="DA42" s="691"/>
      <c r="DB42" s="691"/>
      <c r="DC42" s="703"/>
      <c r="DD42" s="694">
        <v>49419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359</v>
      </c>
      <c r="C43" s="735"/>
      <c r="D43" s="735"/>
      <c r="E43" s="735"/>
      <c r="F43" s="735"/>
      <c r="G43" s="735"/>
      <c r="H43" s="735"/>
      <c r="I43" s="735"/>
      <c r="J43" s="735"/>
      <c r="K43" s="735"/>
      <c r="L43" s="735"/>
      <c r="M43" s="735"/>
      <c r="N43" s="735"/>
      <c r="O43" s="735"/>
      <c r="P43" s="735"/>
      <c r="Q43" s="736"/>
      <c r="R43" s="776">
        <v>2589573</v>
      </c>
      <c r="S43" s="777"/>
      <c r="T43" s="777"/>
      <c r="U43" s="777"/>
      <c r="V43" s="777"/>
      <c r="W43" s="777"/>
      <c r="X43" s="777"/>
      <c r="Y43" s="778"/>
      <c r="Z43" s="779">
        <v>100</v>
      </c>
      <c r="AA43" s="779"/>
      <c r="AB43" s="779"/>
      <c r="AC43" s="779"/>
      <c r="AD43" s="780">
        <v>1203964</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11496</v>
      </c>
      <c r="CS43" s="722"/>
      <c r="CT43" s="722"/>
      <c r="CU43" s="722"/>
      <c r="CV43" s="722"/>
      <c r="CW43" s="722"/>
      <c r="CX43" s="722"/>
      <c r="CY43" s="723"/>
      <c r="CZ43" s="690">
        <v>0.5</v>
      </c>
      <c r="DA43" s="720"/>
      <c r="DB43" s="720"/>
      <c r="DC43" s="724"/>
      <c r="DD43" s="694">
        <v>11496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479224</v>
      </c>
      <c r="CS44" s="686"/>
      <c r="CT44" s="686"/>
      <c r="CU44" s="686"/>
      <c r="CV44" s="686"/>
      <c r="CW44" s="686"/>
      <c r="CX44" s="686"/>
      <c r="CY44" s="687"/>
      <c r="CZ44" s="690">
        <v>19.3</v>
      </c>
      <c r="DA44" s="691"/>
      <c r="DB44" s="691"/>
      <c r="DC44" s="703"/>
      <c r="DD44" s="694">
        <v>49399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127555</v>
      </c>
      <c r="CS45" s="722"/>
      <c r="CT45" s="722"/>
      <c r="CU45" s="722"/>
      <c r="CV45" s="722"/>
      <c r="CW45" s="722"/>
      <c r="CX45" s="722"/>
      <c r="CY45" s="723"/>
      <c r="CZ45" s="690">
        <v>5.0999999999999996</v>
      </c>
      <c r="DA45" s="720"/>
      <c r="DB45" s="720"/>
      <c r="DC45" s="724"/>
      <c r="DD45" s="694">
        <v>14421</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342933</v>
      </c>
      <c r="CS46" s="686"/>
      <c r="CT46" s="686"/>
      <c r="CU46" s="686"/>
      <c r="CV46" s="686"/>
      <c r="CW46" s="686"/>
      <c r="CX46" s="686"/>
      <c r="CY46" s="687"/>
      <c r="CZ46" s="690">
        <v>13.8</v>
      </c>
      <c r="DA46" s="691"/>
      <c r="DB46" s="691"/>
      <c r="DC46" s="703"/>
      <c r="DD46" s="694">
        <v>34604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68078</v>
      </c>
      <c r="CS47" s="722"/>
      <c r="CT47" s="722"/>
      <c r="CU47" s="722"/>
      <c r="CV47" s="722"/>
      <c r="CW47" s="722"/>
      <c r="CX47" s="722"/>
      <c r="CY47" s="723"/>
      <c r="CZ47" s="690">
        <v>2.7</v>
      </c>
      <c r="DA47" s="720"/>
      <c r="DB47" s="720"/>
      <c r="DC47" s="724"/>
      <c r="DD47" s="694">
        <v>20</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131</v>
      </c>
      <c r="CS48" s="686"/>
      <c r="CT48" s="686"/>
      <c r="CU48" s="686"/>
      <c r="CV48" s="686"/>
      <c r="CW48" s="686"/>
      <c r="CX48" s="686"/>
      <c r="CY48" s="687"/>
      <c r="CZ48" s="690" t="s">
        <v>131</v>
      </c>
      <c r="DA48" s="691"/>
      <c r="DB48" s="691"/>
      <c r="DC48" s="703"/>
      <c r="DD48" s="694" t="s">
        <v>131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369</v>
      </c>
      <c r="CE49" s="735"/>
      <c r="CF49" s="735"/>
      <c r="CG49" s="735"/>
      <c r="CH49" s="735"/>
      <c r="CI49" s="735"/>
      <c r="CJ49" s="735"/>
      <c r="CK49" s="735"/>
      <c r="CL49" s="735"/>
      <c r="CM49" s="735"/>
      <c r="CN49" s="735"/>
      <c r="CO49" s="735"/>
      <c r="CP49" s="735"/>
      <c r="CQ49" s="736"/>
      <c r="CR49" s="776">
        <v>2480130</v>
      </c>
      <c r="CS49" s="756"/>
      <c r="CT49" s="756"/>
      <c r="CU49" s="756"/>
      <c r="CV49" s="756"/>
      <c r="CW49" s="756"/>
      <c r="CX49" s="756"/>
      <c r="CY49" s="787"/>
      <c r="CZ49" s="781">
        <v>100</v>
      </c>
      <c r="DA49" s="788"/>
      <c r="DB49" s="788"/>
      <c r="DC49" s="789"/>
      <c r="DD49" s="790">
        <v>1363993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Q6YV8ycUjtlqhdBDOulNctGqcP66LDpnnZ3zF0l1i4HCC9svar/L8s3zelRsiHTCNbYF+d30RF50JwfNlNQ==" saltValue="I/4BkiLPu5GtBmxqsfQh6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2697</v>
      </c>
      <c r="R7" s="821"/>
      <c r="S7" s="821"/>
      <c r="T7" s="821"/>
      <c r="U7" s="821"/>
      <c r="V7" s="821">
        <v>2588</v>
      </c>
      <c r="W7" s="821"/>
      <c r="X7" s="821"/>
      <c r="Y7" s="821"/>
      <c r="Z7" s="821"/>
      <c r="AA7" s="821">
        <v>109</v>
      </c>
      <c r="AB7" s="821"/>
      <c r="AC7" s="821"/>
      <c r="AD7" s="821"/>
      <c r="AE7" s="822"/>
      <c r="AF7" s="823">
        <v>97</v>
      </c>
      <c r="AG7" s="824"/>
      <c r="AH7" s="824"/>
      <c r="AI7" s="824"/>
      <c r="AJ7" s="825"/>
      <c r="AK7" s="860" t="s">
        <v>617</v>
      </c>
      <c r="AL7" s="861"/>
      <c r="AM7" s="861"/>
      <c r="AN7" s="861"/>
      <c r="AO7" s="861"/>
      <c r="AP7" s="861">
        <v>2665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57">
        <v>0</v>
      </c>
      <c r="CI7" s="858"/>
      <c r="CJ7" s="858"/>
      <c r="CK7" s="858"/>
      <c r="CL7" s="859"/>
      <c r="CM7" s="857">
        <v>13</v>
      </c>
      <c r="CN7" s="858"/>
      <c r="CO7" s="858"/>
      <c r="CP7" s="858"/>
      <c r="CQ7" s="859"/>
      <c r="CR7" s="857">
        <v>5</v>
      </c>
      <c r="CS7" s="858"/>
      <c r="CT7" s="858"/>
      <c r="CU7" s="858"/>
      <c r="CV7" s="859"/>
      <c r="CW7" s="857" t="s">
        <v>604</v>
      </c>
      <c r="CX7" s="858"/>
      <c r="CY7" s="858"/>
      <c r="CZ7" s="858"/>
      <c r="DA7" s="859"/>
      <c r="DB7" s="857">
        <v>4</v>
      </c>
      <c r="DC7" s="858"/>
      <c r="DD7" s="858"/>
      <c r="DE7" s="858"/>
      <c r="DF7" s="859"/>
      <c r="DG7" s="857" t="s">
        <v>605</v>
      </c>
      <c r="DH7" s="858"/>
      <c r="DI7" s="858"/>
      <c r="DJ7" s="858"/>
      <c r="DK7" s="859"/>
      <c r="DL7" s="857" t="s">
        <v>605</v>
      </c>
      <c r="DM7" s="858"/>
      <c r="DN7" s="858"/>
      <c r="DO7" s="858"/>
      <c r="DP7" s="859"/>
      <c r="DQ7" s="857" t="s">
        <v>605</v>
      </c>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111</v>
      </c>
      <c r="R8" s="845"/>
      <c r="S8" s="845"/>
      <c r="T8" s="845"/>
      <c r="U8" s="845"/>
      <c r="V8" s="845">
        <v>111</v>
      </c>
      <c r="W8" s="845"/>
      <c r="X8" s="845"/>
      <c r="Y8" s="845"/>
      <c r="Z8" s="845"/>
      <c r="AA8" s="845" t="s">
        <v>607</v>
      </c>
      <c r="AB8" s="845"/>
      <c r="AC8" s="845"/>
      <c r="AD8" s="845"/>
      <c r="AE8" s="846"/>
      <c r="AF8" s="847" t="s">
        <v>394</v>
      </c>
      <c r="AG8" s="848"/>
      <c r="AH8" s="848"/>
      <c r="AI8" s="848"/>
      <c r="AJ8" s="849"/>
      <c r="AK8" s="850" t="s">
        <v>618</v>
      </c>
      <c r="AL8" s="851"/>
      <c r="AM8" s="851"/>
      <c r="AN8" s="851"/>
      <c r="AO8" s="851"/>
      <c r="AP8" s="851" t="s">
        <v>616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396</v>
      </c>
      <c r="B23" s="876" t="s">
        <v>397</v>
      </c>
      <c r="C23" s="877"/>
      <c r="D23" s="877"/>
      <c r="E23" s="877"/>
      <c r="F23" s="877"/>
      <c r="G23" s="877"/>
      <c r="H23" s="877"/>
      <c r="I23" s="877"/>
      <c r="J23" s="877"/>
      <c r="K23" s="877"/>
      <c r="L23" s="877"/>
      <c r="M23" s="877"/>
      <c r="N23" s="877"/>
      <c r="O23" s="877"/>
      <c r="P23" s="878"/>
      <c r="Q23" s="879">
        <v>2808</v>
      </c>
      <c r="R23" s="880"/>
      <c r="S23" s="880"/>
      <c r="T23" s="880"/>
      <c r="U23" s="880"/>
      <c r="V23" s="880">
        <v>2699</v>
      </c>
      <c r="W23" s="880"/>
      <c r="X23" s="880"/>
      <c r="Y23" s="880"/>
      <c r="Z23" s="880"/>
      <c r="AA23" s="880">
        <v>109</v>
      </c>
      <c r="AB23" s="880"/>
      <c r="AC23" s="880"/>
      <c r="AD23" s="880"/>
      <c r="AE23" s="881"/>
      <c r="AF23" s="882">
        <v>97</v>
      </c>
      <c r="AG23" s="880"/>
      <c r="AH23" s="880"/>
      <c r="AI23" s="880"/>
      <c r="AJ23" s="883"/>
      <c r="AK23" s="884"/>
      <c r="AL23" s="885"/>
      <c r="AM23" s="885"/>
      <c r="AN23" s="885"/>
      <c r="AO23" s="885"/>
      <c r="AP23" s="880">
        <v>2665</v>
      </c>
      <c r="AQ23" s="880"/>
      <c r="AR23" s="880"/>
      <c r="AS23" s="880"/>
      <c r="AT23" s="880"/>
      <c r="AU23" s="886"/>
      <c r="AV23" s="886"/>
      <c r="AW23" s="886"/>
      <c r="AX23" s="886"/>
      <c r="AY23" s="887"/>
      <c r="AZ23" s="895" t="s">
        <v>398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409</v>
      </c>
      <c r="C28" s="818"/>
      <c r="D28" s="818"/>
      <c r="E28" s="818"/>
      <c r="F28" s="818"/>
      <c r="G28" s="818"/>
      <c r="H28" s="818"/>
      <c r="I28" s="818"/>
      <c r="J28" s="818"/>
      <c r="K28" s="818"/>
      <c r="L28" s="818"/>
      <c r="M28" s="818"/>
      <c r="N28" s="818"/>
      <c r="O28" s="818"/>
      <c r="P28" s="819"/>
      <c r="Q28" s="908">
        <v>228</v>
      </c>
      <c r="R28" s="909"/>
      <c r="S28" s="909"/>
      <c r="T28" s="909"/>
      <c r="U28" s="909"/>
      <c r="V28" s="909">
        <v>219</v>
      </c>
      <c r="W28" s="909"/>
      <c r="X28" s="909"/>
      <c r="Y28" s="909"/>
      <c r="Z28" s="909"/>
      <c r="AA28" s="909">
        <v>9</v>
      </c>
      <c r="AB28" s="909"/>
      <c r="AC28" s="909"/>
      <c r="AD28" s="909"/>
      <c r="AE28" s="910"/>
      <c r="AF28" s="911">
        <v>9</v>
      </c>
      <c r="AG28" s="909"/>
      <c r="AH28" s="909"/>
      <c r="AI28" s="909"/>
      <c r="AJ28" s="912"/>
      <c r="AK28" s="913">
        <v>21</v>
      </c>
      <c r="AL28" s="904"/>
      <c r="AM28" s="904"/>
      <c r="AN28" s="904"/>
      <c r="AO28" s="904"/>
      <c r="AP28" s="904" t="s">
        <v>609</v>
      </c>
      <c r="AQ28" s="904"/>
      <c r="AR28" s="904"/>
      <c r="AS28" s="904"/>
      <c r="AT28" s="904"/>
      <c r="AU28" s="904" t="s">
        <v>608</v>
      </c>
      <c r="AV28" s="904"/>
      <c r="AW28" s="904"/>
      <c r="AX28" s="904"/>
      <c r="AY28" s="904"/>
      <c r="AZ28" s="905" t="s">
        <v>609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410</v>
      </c>
      <c r="C29" s="842"/>
      <c r="D29" s="842"/>
      <c r="E29" s="842"/>
      <c r="F29" s="842"/>
      <c r="G29" s="842"/>
      <c r="H29" s="842"/>
      <c r="I29" s="842"/>
      <c r="J29" s="842"/>
      <c r="K29" s="842"/>
      <c r="L29" s="842"/>
      <c r="M29" s="842"/>
      <c r="N29" s="842"/>
      <c r="O29" s="842"/>
      <c r="P29" s="843"/>
      <c r="Q29" s="844">
        <v>106</v>
      </c>
      <c r="R29" s="845"/>
      <c r="S29" s="845"/>
      <c r="T29" s="845"/>
      <c r="U29" s="845"/>
      <c r="V29" s="845">
        <v>126</v>
      </c>
      <c r="W29" s="845"/>
      <c r="X29" s="845"/>
      <c r="Y29" s="845"/>
      <c r="Z29" s="845"/>
      <c r="AA29" s="845">
        <v>-20</v>
      </c>
      <c r="AB29" s="845"/>
      <c r="AC29" s="845"/>
      <c r="AD29" s="845"/>
      <c r="AE29" s="846"/>
      <c r="AF29" s="847">
        <v>-20</v>
      </c>
      <c r="AG29" s="848"/>
      <c r="AH29" s="848"/>
      <c r="AI29" s="848"/>
      <c r="AJ29" s="849"/>
      <c r="AK29" s="916">
        <v>14</v>
      </c>
      <c r="AL29" s="917"/>
      <c r="AM29" s="917"/>
      <c r="AN29" s="917"/>
      <c r="AO29" s="917"/>
      <c r="AP29" s="917">
        <v>18</v>
      </c>
      <c r="AQ29" s="917"/>
      <c r="AR29" s="917"/>
      <c r="AS29" s="917"/>
      <c r="AT29" s="917"/>
      <c r="AU29" s="917">
        <v>1</v>
      </c>
      <c r="AV29" s="917"/>
      <c r="AW29" s="917"/>
      <c r="AX29" s="917"/>
      <c r="AY29" s="917"/>
      <c r="AZ29" s="918" t="s">
        <v>608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411</v>
      </c>
      <c r="C30" s="842"/>
      <c r="D30" s="842"/>
      <c r="E30" s="842"/>
      <c r="F30" s="842"/>
      <c r="G30" s="842"/>
      <c r="H30" s="842"/>
      <c r="I30" s="842"/>
      <c r="J30" s="842"/>
      <c r="K30" s="842"/>
      <c r="L30" s="842"/>
      <c r="M30" s="842"/>
      <c r="N30" s="842"/>
      <c r="O30" s="842"/>
      <c r="P30" s="843"/>
      <c r="Q30" s="844">
        <v>314</v>
      </c>
      <c r="R30" s="845"/>
      <c r="S30" s="845"/>
      <c r="T30" s="845"/>
      <c r="U30" s="845"/>
      <c r="V30" s="845">
        <v>309</v>
      </c>
      <c r="W30" s="845"/>
      <c r="X30" s="845"/>
      <c r="Y30" s="845"/>
      <c r="Z30" s="845"/>
      <c r="AA30" s="845">
        <v>5</v>
      </c>
      <c r="AB30" s="845"/>
      <c r="AC30" s="845"/>
      <c r="AD30" s="845"/>
      <c r="AE30" s="846"/>
      <c r="AF30" s="847">
        <v>5</v>
      </c>
      <c r="AG30" s="848"/>
      <c r="AH30" s="848"/>
      <c r="AI30" s="848"/>
      <c r="AJ30" s="849"/>
      <c r="AK30" s="916">
        <v>66</v>
      </c>
      <c r="AL30" s="917"/>
      <c r="AM30" s="917"/>
      <c r="AN30" s="917"/>
      <c r="AO30" s="917"/>
      <c r="AP30" s="917" t="s">
        <v>609</v>
      </c>
      <c r="AQ30" s="917"/>
      <c r="AR30" s="917"/>
      <c r="AS30" s="917"/>
      <c r="AT30" s="917"/>
      <c r="AU30" s="917" t="s">
        <v>610</v>
      </c>
      <c r="AV30" s="917"/>
      <c r="AW30" s="917"/>
      <c r="AX30" s="917"/>
      <c r="AY30" s="917"/>
      <c r="AZ30" s="918" t="s">
        <v>608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35</v>
      </c>
      <c r="R31" s="845"/>
      <c r="S31" s="845"/>
      <c r="T31" s="845"/>
      <c r="U31" s="845"/>
      <c r="V31" s="845">
        <v>35</v>
      </c>
      <c r="W31" s="845"/>
      <c r="X31" s="845"/>
      <c r="Y31" s="845"/>
      <c r="Z31" s="845"/>
      <c r="AA31" s="845">
        <v>0</v>
      </c>
      <c r="AB31" s="845"/>
      <c r="AC31" s="845"/>
      <c r="AD31" s="845"/>
      <c r="AE31" s="846"/>
      <c r="AF31" s="847">
        <v>0</v>
      </c>
      <c r="AG31" s="848"/>
      <c r="AH31" s="848"/>
      <c r="AI31" s="848"/>
      <c r="AJ31" s="849"/>
      <c r="AK31" s="916">
        <v>37</v>
      </c>
      <c r="AL31" s="917"/>
      <c r="AM31" s="917"/>
      <c r="AN31" s="917"/>
      <c r="AO31" s="917"/>
      <c r="AP31" s="917" t="s">
        <v>608</v>
      </c>
      <c r="AQ31" s="917"/>
      <c r="AR31" s="917"/>
      <c r="AS31" s="917"/>
      <c r="AT31" s="917"/>
      <c r="AU31" s="917" t="s">
        <v>607</v>
      </c>
      <c r="AV31" s="917"/>
      <c r="AW31" s="917"/>
      <c r="AX31" s="917"/>
      <c r="AY31" s="917"/>
      <c r="AZ31" s="918" t="s">
        <v>608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140</v>
      </c>
      <c r="R32" s="845"/>
      <c r="S32" s="845"/>
      <c r="T32" s="845"/>
      <c r="U32" s="845"/>
      <c r="V32" s="845">
        <v>135</v>
      </c>
      <c r="W32" s="845"/>
      <c r="X32" s="845"/>
      <c r="Y32" s="845"/>
      <c r="Z32" s="845"/>
      <c r="AA32" s="845">
        <v>5</v>
      </c>
      <c r="AB32" s="845"/>
      <c r="AC32" s="845"/>
      <c r="AD32" s="845"/>
      <c r="AE32" s="846"/>
      <c r="AF32" s="847">
        <v>5</v>
      </c>
      <c r="AG32" s="848"/>
      <c r="AH32" s="848"/>
      <c r="AI32" s="848"/>
      <c r="AJ32" s="849"/>
      <c r="AK32" s="916">
        <v>44</v>
      </c>
      <c r="AL32" s="917"/>
      <c r="AM32" s="917"/>
      <c r="AN32" s="917"/>
      <c r="AO32" s="917"/>
      <c r="AP32" s="917">
        <v>568</v>
      </c>
      <c r="AQ32" s="917"/>
      <c r="AR32" s="917"/>
      <c r="AS32" s="917"/>
      <c r="AT32" s="917"/>
      <c r="AU32" s="917">
        <v>36</v>
      </c>
      <c r="AV32" s="917"/>
      <c r="AW32" s="917"/>
      <c r="AX32" s="917"/>
      <c r="AY32" s="917"/>
      <c r="AZ32" s="918" t="s">
        <v>609</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396</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v>
      </c>
      <c r="AG63" s="928"/>
      <c r="AH63" s="928"/>
      <c r="AI63" s="928"/>
      <c r="AJ63" s="929"/>
      <c r="AK63" s="930"/>
      <c r="AL63" s="925"/>
      <c r="AM63" s="925"/>
      <c r="AN63" s="925"/>
      <c r="AO63" s="925"/>
      <c r="AP63" s="928">
        <v>586</v>
      </c>
      <c r="AQ63" s="928"/>
      <c r="AR63" s="928"/>
      <c r="AS63" s="928"/>
      <c r="AT63" s="928"/>
      <c r="AU63" s="928">
        <v>37</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401</v>
      </c>
      <c r="R66" s="804"/>
      <c r="S66" s="804"/>
      <c r="T66" s="804"/>
      <c r="U66" s="805"/>
      <c r="V66" s="803" t="s">
        <v>420</v>
      </c>
      <c r="W66" s="804"/>
      <c r="X66" s="804"/>
      <c r="Y66" s="804"/>
      <c r="Z66" s="805"/>
      <c r="AA66" s="803" t="s">
        <v>421</v>
      </c>
      <c r="AB66" s="804"/>
      <c r="AC66" s="804"/>
      <c r="AD66" s="804"/>
      <c r="AE66" s="805"/>
      <c r="AF66" s="938" t="s">
        <v>422</v>
      </c>
      <c r="AG66" s="899"/>
      <c r="AH66" s="899"/>
      <c r="AI66" s="899"/>
      <c r="AJ66" s="939"/>
      <c r="AK66" s="803" t="s">
        <v>423</v>
      </c>
      <c r="AL66" s="827"/>
      <c r="AM66" s="827"/>
      <c r="AN66" s="827"/>
      <c r="AO66" s="828"/>
      <c r="AP66" s="803" t="s">
        <v>424</v>
      </c>
      <c r="AQ66" s="804"/>
      <c r="AR66" s="804"/>
      <c r="AS66" s="804"/>
      <c r="AT66" s="805"/>
      <c r="AU66" s="803" t="s">
        <v>425</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594</v>
      </c>
      <c r="C68" s="956"/>
      <c r="D68" s="956"/>
      <c r="E68" s="956"/>
      <c r="F68" s="956"/>
      <c r="G68" s="956"/>
      <c r="H68" s="956"/>
      <c r="I68" s="956"/>
      <c r="J68" s="956"/>
      <c r="K68" s="956"/>
      <c r="L68" s="956"/>
      <c r="M68" s="956"/>
      <c r="N68" s="956"/>
      <c r="O68" s="956"/>
      <c r="P68" s="957"/>
      <c r="Q68" s="958">
        <v>116</v>
      </c>
      <c r="R68" s="952"/>
      <c r="S68" s="952"/>
      <c r="T68" s="952"/>
      <c r="U68" s="952"/>
      <c r="V68" s="952">
        <v>111</v>
      </c>
      <c r="W68" s="952"/>
      <c r="X68" s="952"/>
      <c r="Y68" s="952"/>
      <c r="Z68" s="952"/>
      <c r="AA68" s="952">
        <v>5</v>
      </c>
      <c r="AB68" s="952"/>
      <c r="AC68" s="952"/>
      <c r="AD68" s="952"/>
      <c r="AE68" s="952"/>
      <c r="AF68" s="952">
        <v>3</v>
      </c>
      <c r="AG68" s="952"/>
      <c r="AH68" s="952"/>
      <c r="AI68" s="952"/>
      <c r="AJ68" s="952"/>
      <c r="AK68" s="952">
        <v>5</v>
      </c>
      <c r="AL68" s="952"/>
      <c r="AM68" s="952"/>
      <c r="AN68" s="952"/>
      <c r="AO68" s="952"/>
      <c r="AP68" s="952" t="s">
        <v>604</v>
      </c>
      <c r="AQ68" s="952"/>
      <c r="AR68" s="952"/>
      <c r="AS68" s="952"/>
      <c r="AT68" s="952"/>
      <c r="AU68" s="952" t="s">
        <v>605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595</v>
      </c>
      <c r="C69" s="960"/>
      <c r="D69" s="960"/>
      <c r="E69" s="960"/>
      <c r="F69" s="960"/>
      <c r="G69" s="960"/>
      <c r="H69" s="960"/>
      <c r="I69" s="960"/>
      <c r="J69" s="960"/>
      <c r="K69" s="960"/>
      <c r="L69" s="960"/>
      <c r="M69" s="960"/>
      <c r="N69" s="960"/>
      <c r="O69" s="960"/>
      <c r="P69" s="961"/>
      <c r="Q69" s="962">
        <v>5026</v>
      </c>
      <c r="R69" s="917"/>
      <c r="S69" s="917"/>
      <c r="T69" s="917"/>
      <c r="U69" s="917"/>
      <c r="V69" s="917">
        <v>5010</v>
      </c>
      <c r="W69" s="917"/>
      <c r="X69" s="917"/>
      <c r="Y69" s="917"/>
      <c r="Z69" s="917"/>
      <c r="AA69" s="917">
        <v>16</v>
      </c>
      <c r="AB69" s="917"/>
      <c r="AC69" s="917"/>
      <c r="AD69" s="917"/>
      <c r="AE69" s="917"/>
      <c r="AF69" s="917">
        <v>64</v>
      </c>
      <c r="AG69" s="917"/>
      <c r="AH69" s="917"/>
      <c r="AI69" s="917"/>
      <c r="AJ69" s="917"/>
      <c r="AK69" s="917">
        <v>16</v>
      </c>
      <c r="AL69" s="917"/>
      <c r="AM69" s="917"/>
      <c r="AN69" s="917"/>
      <c r="AO69" s="917"/>
      <c r="AP69" s="917" t="s">
        <v>605</v>
      </c>
      <c r="AQ69" s="917"/>
      <c r="AR69" s="917"/>
      <c r="AS69" s="917"/>
      <c r="AT69" s="917"/>
      <c r="AU69" s="917" t="s">
        <v>605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596</v>
      </c>
      <c r="C70" s="960"/>
      <c r="D70" s="960"/>
      <c r="E70" s="960"/>
      <c r="F70" s="960"/>
      <c r="G70" s="960"/>
      <c r="H70" s="960"/>
      <c r="I70" s="960"/>
      <c r="J70" s="960"/>
      <c r="K70" s="960"/>
      <c r="L70" s="960"/>
      <c r="M70" s="960"/>
      <c r="N70" s="960"/>
      <c r="O70" s="960"/>
      <c r="P70" s="961"/>
      <c r="Q70" s="962">
        <v>33</v>
      </c>
      <c r="R70" s="917"/>
      <c r="S70" s="917"/>
      <c r="T70" s="917"/>
      <c r="U70" s="917"/>
      <c r="V70" s="917">
        <v>30</v>
      </c>
      <c r="W70" s="917"/>
      <c r="X70" s="917"/>
      <c r="Y70" s="917"/>
      <c r="Z70" s="917"/>
      <c r="AA70" s="917">
        <v>3</v>
      </c>
      <c r="AB70" s="917"/>
      <c r="AC70" s="917"/>
      <c r="AD70" s="917"/>
      <c r="AE70" s="917"/>
      <c r="AF70" s="917" t="s">
        <v>608</v>
      </c>
      <c r="AG70" s="917"/>
      <c r="AH70" s="917"/>
      <c r="AI70" s="917"/>
      <c r="AJ70" s="917"/>
      <c r="AK70" s="917">
        <v>3</v>
      </c>
      <c r="AL70" s="917"/>
      <c r="AM70" s="917"/>
      <c r="AN70" s="917"/>
      <c r="AO70" s="917"/>
      <c r="AP70" s="917" t="s">
        <v>604</v>
      </c>
      <c r="AQ70" s="917"/>
      <c r="AR70" s="917"/>
      <c r="AS70" s="917"/>
      <c r="AT70" s="917"/>
      <c r="AU70" s="917" t="s">
        <v>605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597</v>
      </c>
      <c r="C71" s="960"/>
      <c r="D71" s="960"/>
      <c r="E71" s="960"/>
      <c r="F71" s="960"/>
      <c r="G71" s="960"/>
      <c r="H71" s="960"/>
      <c r="I71" s="960"/>
      <c r="J71" s="960"/>
      <c r="K71" s="960"/>
      <c r="L71" s="960"/>
      <c r="M71" s="960"/>
      <c r="N71" s="960"/>
      <c r="O71" s="960"/>
      <c r="P71" s="961"/>
      <c r="Q71" s="962">
        <v>214</v>
      </c>
      <c r="R71" s="917"/>
      <c r="S71" s="917"/>
      <c r="T71" s="917"/>
      <c r="U71" s="917"/>
      <c r="V71" s="917">
        <v>202</v>
      </c>
      <c r="W71" s="917"/>
      <c r="X71" s="917"/>
      <c r="Y71" s="917"/>
      <c r="Z71" s="917"/>
      <c r="AA71" s="917">
        <v>12</v>
      </c>
      <c r="AB71" s="917"/>
      <c r="AC71" s="917"/>
      <c r="AD71" s="917"/>
      <c r="AE71" s="917"/>
      <c r="AF71" s="917" t="s">
        <v>608</v>
      </c>
      <c r="AG71" s="917"/>
      <c r="AH71" s="917"/>
      <c r="AI71" s="917"/>
      <c r="AJ71" s="917"/>
      <c r="AK71" s="917">
        <v>12</v>
      </c>
      <c r="AL71" s="917"/>
      <c r="AM71" s="917"/>
      <c r="AN71" s="917"/>
      <c r="AO71" s="917"/>
      <c r="AP71" s="917" t="s">
        <v>605</v>
      </c>
      <c r="AQ71" s="917"/>
      <c r="AR71" s="917"/>
      <c r="AS71" s="917"/>
      <c r="AT71" s="917"/>
      <c r="AU71" s="917" t="s">
        <v>604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598</v>
      </c>
      <c r="C72" s="960"/>
      <c r="D72" s="960"/>
      <c r="E72" s="960"/>
      <c r="F72" s="960"/>
      <c r="G72" s="960"/>
      <c r="H72" s="960"/>
      <c r="I72" s="960"/>
      <c r="J72" s="960"/>
      <c r="K72" s="960"/>
      <c r="L72" s="960"/>
      <c r="M72" s="960"/>
      <c r="N72" s="960"/>
      <c r="O72" s="960"/>
      <c r="P72" s="961"/>
      <c r="Q72" s="962">
        <v>107</v>
      </c>
      <c r="R72" s="917"/>
      <c r="S72" s="917"/>
      <c r="T72" s="917"/>
      <c r="U72" s="917"/>
      <c r="V72" s="917">
        <v>101</v>
      </c>
      <c r="W72" s="917"/>
      <c r="X72" s="917"/>
      <c r="Y72" s="917"/>
      <c r="Z72" s="917"/>
      <c r="AA72" s="917">
        <v>6</v>
      </c>
      <c r="AB72" s="917"/>
      <c r="AC72" s="917"/>
      <c r="AD72" s="917"/>
      <c r="AE72" s="917"/>
      <c r="AF72" s="917">
        <v>14</v>
      </c>
      <c r="AG72" s="917"/>
      <c r="AH72" s="917"/>
      <c r="AI72" s="917"/>
      <c r="AJ72" s="917"/>
      <c r="AK72" s="917">
        <v>6</v>
      </c>
      <c r="AL72" s="917"/>
      <c r="AM72" s="917"/>
      <c r="AN72" s="917"/>
      <c r="AO72" s="917"/>
      <c r="AP72" s="917" t="s">
        <v>605</v>
      </c>
      <c r="AQ72" s="917"/>
      <c r="AR72" s="917"/>
      <c r="AS72" s="917"/>
      <c r="AT72" s="917"/>
      <c r="AU72" s="917" t="s">
        <v>605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599</v>
      </c>
      <c r="C73" s="960"/>
      <c r="D73" s="960"/>
      <c r="E73" s="960"/>
      <c r="F73" s="960"/>
      <c r="G73" s="960"/>
      <c r="H73" s="960"/>
      <c r="I73" s="960"/>
      <c r="J73" s="960"/>
      <c r="K73" s="960"/>
      <c r="L73" s="960"/>
      <c r="M73" s="960"/>
      <c r="N73" s="960"/>
      <c r="O73" s="960"/>
      <c r="P73" s="961"/>
      <c r="Q73" s="962">
        <v>85</v>
      </c>
      <c r="R73" s="917"/>
      <c r="S73" s="917"/>
      <c r="T73" s="917"/>
      <c r="U73" s="917"/>
      <c r="V73" s="917">
        <v>71</v>
      </c>
      <c r="W73" s="917"/>
      <c r="X73" s="917"/>
      <c r="Y73" s="917"/>
      <c r="Z73" s="917"/>
      <c r="AA73" s="917">
        <v>14</v>
      </c>
      <c r="AB73" s="917"/>
      <c r="AC73" s="917"/>
      <c r="AD73" s="917"/>
      <c r="AE73" s="917"/>
      <c r="AF73" s="917" t="s">
        <v>609</v>
      </c>
      <c r="AG73" s="917"/>
      <c r="AH73" s="917"/>
      <c r="AI73" s="917"/>
      <c r="AJ73" s="917"/>
      <c r="AK73" s="917">
        <v>14</v>
      </c>
      <c r="AL73" s="917"/>
      <c r="AM73" s="917"/>
      <c r="AN73" s="917"/>
      <c r="AO73" s="917"/>
      <c r="AP73" s="917" t="s">
        <v>604</v>
      </c>
      <c r="AQ73" s="917"/>
      <c r="AR73" s="917"/>
      <c r="AS73" s="917"/>
      <c r="AT73" s="917"/>
      <c r="AU73" s="917" t="s">
        <v>604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600</v>
      </c>
      <c r="C74" s="960"/>
      <c r="D74" s="960"/>
      <c r="E74" s="960"/>
      <c r="F74" s="960"/>
      <c r="G74" s="960"/>
      <c r="H74" s="960"/>
      <c r="I74" s="960"/>
      <c r="J74" s="960"/>
      <c r="K74" s="960"/>
      <c r="L74" s="960"/>
      <c r="M74" s="960"/>
      <c r="N74" s="960"/>
      <c r="O74" s="960"/>
      <c r="P74" s="961"/>
      <c r="Q74" s="962">
        <v>149</v>
      </c>
      <c r="R74" s="917"/>
      <c r="S74" s="917"/>
      <c r="T74" s="917"/>
      <c r="U74" s="917"/>
      <c r="V74" s="917">
        <v>145</v>
      </c>
      <c r="W74" s="917"/>
      <c r="X74" s="917"/>
      <c r="Y74" s="917"/>
      <c r="Z74" s="917"/>
      <c r="AA74" s="917">
        <v>4</v>
      </c>
      <c r="AB74" s="917"/>
      <c r="AC74" s="917"/>
      <c r="AD74" s="917"/>
      <c r="AE74" s="917"/>
      <c r="AF74" s="917" t="s">
        <v>608</v>
      </c>
      <c r="AG74" s="917"/>
      <c r="AH74" s="917"/>
      <c r="AI74" s="917"/>
      <c r="AJ74" s="917"/>
      <c r="AK74" s="917">
        <v>4</v>
      </c>
      <c r="AL74" s="917"/>
      <c r="AM74" s="917"/>
      <c r="AN74" s="917"/>
      <c r="AO74" s="917"/>
      <c r="AP74" s="917" t="s">
        <v>605</v>
      </c>
      <c r="AQ74" s="917"/>
      <c r="AR74" s="917"/>
      <c r="AS74" s="917"/>
      <c r="AT74" s="917"/>
      <c r="AU74" s="917" t="s">
        <v>606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601</v>
      </c>
      <c r="C75" s="960"/>
      <c r="D75" s="960"/>
      <c r="E75" s="960"/>
      <c r="F75" s="960"/>
      <c r="G75" s="960"/>
      <c r="H75" s="960"/>
      <c r="I75" s="960"/>
      <c r="J75" s="960"/>
      <c r="K75" s="960"/>
      <c r="L75" s="960"/>
      <c r="M75" s="960"/>
      <c r="N75" s="960"/>
      <c r="O75" s="960"/>
      <c r="P75" s="961"/>
      <c r="Q75" s="965">
        <v>134</v>
      </c>
      <c r="R75" s="966"/>
      <c r="S75" s="966"/>
      <c r="T75" s="966"/>
      <c r="U75" s="916"/>
      <c r="V75" s="967">
        <v>92</v>
      </c>
      <c r="W75" s="966"/>
      <c r="X75" s="966"/>
      <c r="Y75" s="966"/>
      <c r="Z75" s="916"/>
      <c r="AA75" s="967">
        <v>42</v>
      </c>
      <c r="AB75" s="966"/>
      <c r="AC75" s="966"/>
      <c r="AD75" s="966"/>
      <c r="AE75" s="916"/>
      <c r="AF75" s="967" t="s">
        <v>608</v>
      </c>
      <c r="AG75" s="966"/>
      <c r="AH75" s="966"/>
      <c r="AI75" s="966"/>
      <c r="AJ75" s="916"/>
      <c r="AK75" s="967">
        <v>42</v>
      </c>
      <c r="AL75" s="966"/>
      <c r="AM75" s="966"/>
      <c r="AN75" s="966"/>
      <c r="AO75" s="916"/>
      <c r="AP75" s="917" t="s">
        <v>605</v>
      </c>
      <c r="AQ75" s="917"/>
      <c r="AR75" s="917"/>
      <c r="AS75" s="917"/>
      <c r="AT75" s="917"/>
      <c r="AU75" s="917" t="s">
        <v>604</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602</v>
      </c>
      <c r="C76" s="960"/>
      <c r="D76" s="960"/>
      <c r="E76" s="960"/>
      <c r="F76" s="960"/>
      <c r="G76" s="960"/>
      <c r="H76" s="960"/>
      <c r="I76" s="960"/>
      <c r="J76" s="960"/>
      <c r="K76" s="960"/>
      <c r="L76" s="960"/>
      <c r="M76" s="960"/>
      <c r="N76" s="960"/>
      <c r="O76" s="960"/>
      <c r="P76" s="961"/>
      <c r="Q76" s="965">
        <v>15308</v>
      </c>
      <c r="R76" s="966"/>
      <c r="S76" s="966"/>
      <c r="T76" s="966"/>
      <c r="U76" s="916"/>
      <c r="V76" s="967">
        <v>14789</v>
      </c>
      <c r="W76" s="966"/>
      <c r="X76" s="966"/>
      <c r="Y76" s="966"/>
      <c r="Z76" s="916"/>
      <c r="AA76" s="967">
        <v>519</v>
      </c>
      <c r="AB76" s="966"/>
      <c r="AC76" s="966"/>
      <c r="AD76" s="966"/>
      <c r="AE76" s="916"/>
      <c r="AF76" s="967">
        <v>1469</v>
      </c>
      <c r="AG76" s="966"/>
      <c r="AH76" s="966"/>
      <c r="AI76" s="966"/>
      <c r="AJ76" s="916"/>
      <c r="AK76" s="967">
        <v>515</v>
      </c>
      <c r="AL76" s="966"/>
      <c r="AM76" s="966"/>
      <c r="AN76" s="966"/>
      <c r="AO76" s="916"/>
      <c r="AP76" s="967">
        <v>2277</v>
      </c>
      <c r="AQ76" s="966"/>
      <c r="AR76" s="966"/>
      <c r="AS76" s="966"/>
      <c r="AT76" s="916"/>
      <c r="AU76" s="967">
        <v>13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396</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1550</v>
      </c>
      <c r="AG88" s="928"/>
      <c r="AH88" s="928"/>
      <c r="AI88" s="928"/>
      <c r="AJ88" s="928"/>
      <c r="AK88" s="925"/>
      <c r="AL88" s="925"/>
      <c r="AM88" s="925"/>
      <c r="AN88" s="925"/>
      <c r="AO88" s="925"/>
      <c r="AP88" s="928">
        <v>2277</v>
      </c>
      <c r="AQ88" s="928"/>
      <c r="AR88" s="928"/>
      <c r="AS88" s="928"/>
      <c r="AT88" s="928"/>
      <c r="AU88" s="928">
        <v>13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c r="CX102" s="936"/>
      <c r="CY102" s="936"/>
      <c r="CZ102" s="936"/>
      <c r="DA102" s="979"/>
      <c r="DB102" s="978">
        <v>4</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310</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310</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310</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295940</v>
      </c>
      <c r="AB110" s="988"/>
      <c r="AC110" s="988"/>
      <c r="AD110" s="988"/>
      <c r="AE110" s="989"/>
      <c r="AF110" s="990">
        <v>213948</v>
      </c>
      <c r="AG110" s="988"/>
      <c r="AH110" s="988"/>
      <c r="AI110" s="988"/>
      <c r="AJ110" s="989"/>
      <c r="AK110" s="990">
        <v>220858</v>
      </c>
      <c r="AL110" s="988"/>
      <c r="AM110" s="988"/>
      <c r="AN110" s="988"/>
      <c r="AO110" s="989"/>
      <c r="AP110" s="991">
        <v>21.6</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2023429</v>
      </c>
      <c r="BR110" s="1023"/>
      <c r="BS110" s="1023"/>
      <c r="BT110" s="1023"/>
      <c r="BU110" s="1023"/>
      <c r="BV110" s="1023">
        <v>2510875</v>
      </c>
      <c r="BW110" s="1023"/>
      <c r="BX110" s="1023"/>
      <c r="BY110" s="1023"/>
      <c r="BZ110" s="1023"/>
      <c r="CA110" s="1023">
        <v>2665458</v>
      </c>
      <c r="CB110" s="1023"/>
      <c r="CC110" s="1023"/>
      <c r="CD110" s="1023"/>
      <c r="CE110" s="1023"/>
      <c r="CF110" s="1037">
        <v>261.2</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398</v>
      </c>
      <c r="DH110" s="1023"/>
      <c r="DI110" s="1023"/>
      <c r="DJ110" s="1023"/>
      <c r="DK110" s="1023"/>
      <c r="DL110" s="1023" t="s">
        <v>443</v>
      </c>
      <c r="DM110" s="1023"/>
      <c r="DN110" s="1023"/>
      <c r="DO110" s="1023"/>
      <c r="DP110" s="1023"/>
      <c r="DQ110" s="1023" t="s">
        <v>444</v>
      </c>
      <c r="DR110" s="1023"/>
      <c r="DS110" s="1023"/>
      <c r="DT110" s="1023"/>
      <c r="DU110" s="1023"/>
      <c r="DV110" s="1024" t="s">
        <v>443</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398</v>
      </c>
      <c r="AB111" s="1030"/>
      <c r="AC111" s="1030"/>
      <c r="AD111" s="1030"/>
      <c r="AE111" s="1031"/>
      <c r="AF111" s="1032" t="s">
        <v>443</v>
      </c>
      <c r="AG111" s="1030"/>
      <c r="AH111" s="1030"/>
      <c r="AI111" s="1030"/>
      <c r="AJ111" s="1031"/>
      <c r="AK111" s="1032" t="s">
        <v>446</v>
      </c>
      <c r="AL111" s="1030"/>
      <c r="AM111" s="1030"/>
      <c r="AN111" s="1030"/>
      <c r="AO111" s="1031"/>
      <c r="AP111" s="1033" t="s">
        <v>444</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443</v>
      </c>
      <c r="BR111" s="1016"/>
      <c r="BS111" s="1016"/>
      <c r="BT111" s="1016"/>
      <c r="BU111" s="1016"/>
      <c r="BV111" s="1016" t="s">
        <v>443</v>
      </c>
      <c r="BW111" s="1016"/>
      <c r="BX111" s="1016"/>
      <c r="BY111" s="1016"/>
      <c r="BZ111" s="1016"/>
      <c r="CA111" s="1016" t="s">
        <v>443</v>
      </c>
      <c r="CB111" s="1016"/>
      <c r="CC111" s="1016"/>
      <c r="CD111" s="1016"/>
      <c r="CE111" s="1016"/>
      <c r="CF111" s="1010" t="s">
        <v>444</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443</v>
      </c>
      <c r="DH111" s="1016"/>
      <c r="DI111" s="1016"/>
      <c r="DJ111" s="1016"/>
      <c r="DK111" s="1016"/>
      <c r="DL111" s="1016" t="s">
        <v>444</v>
      </c>
      <c r="DM111" s="1016"/>
      <c r="DN111" s="1016"/>
      <c r="DO111" s="1016"/>
      <c r="DP111" s="1016"/>
      <c r="DQ111" s="1016" t="s">
        <v>449</v>
      </c>
      <c r="DR111" s="1016"/>
      <c r="DS111" s="1016"/>
      <c r="DT111" s="1016"/>
      <c r="DU111" s="1016"/>
      <c r="DV111" s="1017" t="s">
        <v>444</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452</v>
      </c>
      <c r="AB112" s="1055"/>
      <c r="AC112" s="1055"/>
      <c r="AD112" s="1055"/>
      <c r="AE112" s="1056"/>
      <c r="AF112" s="1057" t="s">
        <v>453</v>
      </c>
      <c r="AG112" s="1055"/>
      <c r="AH112" s="1055"/>
      <c r="AI112" s="1055"/>
      <c r="AJ112" s="1056"/>
      <c r="AK112" s="1057" t="s">
        <v>449</v>
      </c>
      <c r="AL112" s="1055"/>
      <c r="AM112" s="1055"/>
      <c r="AN112" s="1055"/>
      <c r="AO112" s="1056"/>
      <c r="AP112" s="1058" t="s">
        <v>444</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322855</v>
      </c>
      <c r="BR112" s="1016"/>
      <c r="BS112" s="1016"/>
      <c r="BT112" s="1016"/>
      <c r="BU112" s="1016"/>
      <c r="BV112" s="1016">
        <v>350023</v>
      </c>
      <c r="BW112" s="1016"/>
      <c r="BX112" s="1016"/>
      <c r="BY112" s="1016"/>
      <c r="BZ112" s="1016"/>
      <c r="CA112" s="1016">
        <v>436456</v>
      </c>
      <c r="CB112" s="1016"/>
      <c r="CC112" s="1016"/>
      <c r="CD112" s="1016"/>
      <c r="CE112" s="1016"/>
      <c r="CF112" s="1010">
        <v>42.8</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443</v>
      </c>
      <c r="DM112" s="1016"/>
      <c r="DN112" s="1016"/>
      <c r="DO112" s="1016"/>
      <c r="DP112" s="1016"/>
      <c r="DQ112" s="1016" t="s">
        <v>398</v>
      </c>
      <c r="DR112" s="1016"/>
      <c r="DS112" s="1016"/>
      <c r="DT112" s="1016"/>
      <c r="DU112" s="1016"/>
      <c r="DV112" s="1017" t="s">
        <v>398</v>
      </c>
      <c r="DW112" s="1017"/>
      <c r="DX112" s="1017"/>
      <c r="DY112" s="1017"/>
      <c r="DZ112" s="1018"/>
    </row>
    <row r="113" spans="1:130" s="248" customFormat="1" ht="26.25" customHeight="1" x14ac:dyDescent="0.15">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30979</v>
      </c>
      <c r="AB113" s="1030"/>
      <c r="AC113" s="1030"/>
      <c r="AD113" s="1030"/>
      <c r="AE113" s="1031"/>
      <c r="AF113" s="1032">
        <v>38161</v>
      </c>
      <c r="AG113" s="1030"/>
      <c r="AH113" s="1030"/>
      <c r="AI113" s="1030"/>
      <c r="AJ113" s="1031"/>
      <c r="AK113" s="1032">
        <v>39730</v>
      </c>
      <c r="AL113" s="1030"/>
      <c r="AM113" s="1030"/>
      <c r="AN113" s="1030"/>
      <c r="AO113" s="1031"/>
      <c r="AP113" s="1033">
        <v>3.9</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27475</v>
      </c>
      <c r="BR113" s="1016"/>
      <c r="BS113" s="1016"/>
      <c r="BT113" s="1016"/>
      <c r="BU113" s="1016"/>
      <c r="BV113" s="1016">
        <v>21801</v>
      </c>
      <c r="BW113" s="1016"/>
      <c r="BX113" s="1016"/>
      <c r="BY113" s="1016"/>
      <c r="BZ113" s="1016"/>
      <c r="CA113" s="1016">
        <v>15998</v>
      </c>
      <c r="CB113" s="1016"/>
      <c r="CC113" s="1016"/>
      <c r="CD113" s="1016"/>
      <c r="CE113" s="1016"/>
      <c r="CF113" s="1010">
        <v>1.6</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398</v>
      </c>
      <c r="DM113" s="1055"/>
      <c r="DN113" s="1055"/>
      <c r="DO113" s="1055"/>
      <c r="DP113" s="1056"/>
      <c r="DQ113" s="1057" t="s">
        <v>449</v>
      </c>
      <c r="DR113" s="1055"/>
      <c r="DS113" s="1055"/>
      <c r="DT113" s="1055"/>
      <c r="DU113" s="1056"/>
      <c r="DV113" s="1058" t="s">
        <v>459</v>
      </c>
      <c r="DW113" s="1059"/>
      <c r="DX113" s="1059"/>
      <c r="DY113" s="1059"/>
      <c r="DZ113" s="1060"/>
    </row>
    <row r="114" spans="1:130" s="248" customFormat="1" ht="26.25" customHeight="1" x14ac:dyDescent="0.15">
      <c r="A114" s="1050"/>
      <c r="B114" s="1051"/>
      <c r="C114" s="1046" t="s">
        <v>460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5061</v>
      </c>
      <c r="AB114" s="1055"/>
      <c r="AC114" s="1055"/>
      <c r="AD114" s="1055"/>
      <c r="AE114" s="1056"/>
      <c r="AF114" s="1057">
        <v>5440</v>
      </c>
      <c r="AG114" s="1055"/>
      <c r="AH114" s="1055"/>
      <c r="AI114" s="1055"/>
      <c r="AJ114" s="1056"/>
      <c r="AK114" s="1057">
        <v>5417</v>
      </c>
      <c r="AL114" s="1055"/>
      <c r="AM114" s="1055"/>
      <c r="AN114" s="1055"/>
      <c r="AO114" s="1056"/>
      <c r="AP114" s="1058">
        <v>0.5</v>
      </c>
      <c r="AQ114" s="1059"/>
      <c r="AR114" s="1059"/>
      <c r="AS114" s="1059"/>
      <c r="AT114" s="1060"/>
      <c r="AU114" s="996"/>
      <c r="AV114" s="997"/>
      <c r="AW114" s="997"/>
      <c r="AX114" s="997"/>
      <c r="AY114" s="997"/>
      <c r="AZ114" s="1045" t="s">
        <v>461</v>
      </c>
      <c r="BA114" s="1046"/>
      <c r="BB114" s="1046"/>
      <c r="BC114" s="1046"/>
      <c r="BD114" s="1046"/>
      <c r="BE114" s="1046"/>
      <c r="BF114" s="1046"/>
      <c r="BG114" s="1046"/>
      <c r="BH114" s="1046"/>
      <c r="BI114" s="1046"/>
      <c r="BJ114" s="1046"/>
      <c r="BK114" s="1046"/>
      <c r="BL114" s="1046"/>
      <c r="BM114" s="1046"/>
      <c r="BN114" s="1046"/>
      <c r="BO114" s="1046"/>
      <c r="BP114" s="1047"/>
      <c r="BQ114" s="1015">
        <v>388786</v>
      </c>
      <c r="BR114" s="1016"/>
      <c r="BS114" s="1016"/>
      <c r="BT114" s="1016"/>
      <c r="BU114" s="1016"/>
      <c r="BV114" s="1016">
        <v>407042</v>
      </c>
      <c r="BW114" s="1016"/>
      <c r="BX114" s="1016"/>
      <c r="BY114" s="1016"/>
      <c r="BZ114" s="1016"/>
      <c r="CA114" s="1016">
        <v>244126</v>
      </c>
      <c r="CB114" s="1016"/>
      <c r="CC114" s="1016"/>
      <c r="CD114" s="1016"/>
      <c r="CE114" s="1016"/>
      <c r="CF114" s="1010">
        <v>23.9</v>
      </c>
      <c r="CG114" s="1011"/>
      <c r="CH114" s="1011"/>
      <c r="CI114" s="1011"/>
      <c r="CJ114" s="1011"/>
      <c r="CK114" s="1041"/>
      <c r="CL114" s="1042"/>
      <c r="CM114" s="1012" t="s">
        <v>462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398</v>
      </c>
      <c r="DH114" s="1055"/>
      <c r="DI114" s="1055"/>
      <c r="DJ114" s="1055"/>
      <c r="DK114" s="1056"/>
      <c r="DL114" s="1057" t="s">
        <v>452</v>
      </c>
      <c r="DM114" s="1055"/>
      <c r="DN114" s="1055"/>
      <c r="DO114" s="1055"/>
      <c r="DP114" s="1056"/>
      <c r="DQ114" s="1057" t="s">
        <v>398</v>
      </c>
      <c r="DR114" s="1055"/>
      <c r="DS114" s="1055"/>
      <c r="DT114" s="1055"/>
      <c r="DU114" s="1056"/>
      <c r="DV114" s="1058" t="s">
        <v>444</v>
      </c>
      <c r="DW114" s="1059"/>
      <c r="DX114" s="1059"/>
      <c r="DY114" s="1059"/>
      <c r="DZ114" s="1060"/>
    </row>
    <row r="115" spans="1:130" s="248" customFormat="1" ht="26.25" customHeight="1" x14ac:dyDescent="0.15">
      <c r="A115" s="1050"/>
      <c r="B115" s="1051"/>
      <c r="C115" s="1046" t="s">
        <v>463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444</v>
      </c>
      <c r="AB115" s="1030"/>
      <c r="AC115" s="1030"/>
      <c r="AD115" s="1030"/>
      <c r="AE115" s="1031"/>
      <c r="AF115" s="1032" t="s">
        <v>444</v>
      </c>
      <c r="AG115" s="1030"/>
      <c r="AH115" s="1030"/>
      <c r="AI115" s="1030"/>
      <c r="AJ115" s="1031"/>
      <c r="AK115" s="1032" t="s">
        <v>444</v>
      </c>
      <c r="AL115" s="1030"/>
      <c r="AM115" s="1030"/>
      <c r="AN115" s="1030"/>
      <c r="AO115" s="1031"/>
      <c r="AP115" s="1033" t="s">
        <v>444</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t="s">
        <v>443</v>
      </c>
      <c r="BR115" s="1016"/>
      <c r="BS115" s="1016"/>
      <c r="BT115" s="1016"/>
      <c r="BU115" s="1016"/>
      <c r="BV115" s="1016" t="s">
        <v>444</v>
      </c>
      <c r="BW115" s="1016"/>
      <c r="BX115" s="1016"/>
      <c r="BY115" s="1016"/>
      <c r="BZ115" s="1016"/>
      <c r="CA115" s="1016" t="s">
        <v>444</v>
      </c>
      <c r="CB115" s="1016"/>
      <c r="CC115" s="1016"/>
      <c r="CD115" s="1016"/>
      <c r="CE115" s="1016"/>
      <c r="CF115" s="1010" t="s">
        <v>398</v>
      </c>
      <c r="CG115" s="1011"/>
      <c r="CH115" s="1011"/>
      <c r="CI115" s="1011"/>
      <c r="CJ115" s="1011"/>
      <c r="CK115" s="1041"/>
      <c r="CL115" s="1042"/>
      <c r="CM115" s="1045" t="s">
        <v>465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449</v>
      </c>
      <c r="DM115" s="1055"/>
      <c r="DN115" s="1055"/>
      <c r="DO115" s="1055"/>
      <c r="DP115" s="1056"/>
      <c r="DQ115" s="1057" t="s">
        <v>443</v>
      </c>
      <c r="DR115" s="1055"/>
      <c r="DS115" s="1055"/>
      <c r="DT115" s="1055"/>
      <c r="DU115" s="1056"/>
      <c r="DV115" s="1058" t="s">
        <v>398</v>
      </c>
      <c r="DW115" s="1059"/>
      <c r="DX115" s="1059"/>
      <c r="DY115" s="1059"/>
      <c r="DZ115" s="1060"/>
    </row>
    <row r="116" spans="1:130" s="248" customFormat="1" ht="26.25" customHeight="1" x14ac:dyDescent="0.15">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443</v>
      </c>
      <c r="AG116" s="1055"/>
      <c r="AH116" s="1055"/>
      <c r="AI116" s="1055"/>
      <c r="AJ116" s="1056"/>
      <c r="AK116" s="1057">
        <v>16</v>
      </c>
      <c r="AL116" s="1055"/>
      <c r="AM116" s="1055"/>
      <c r="AN116" s="1055"/>
      <c r="AO116" s="1056"/>
      <c r="AP116" s="1058">
        <v>0</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449</v>
      </c>
      <c r="BR116" s="1016"/>
      <c r="BS116" s="1016"/>
      <c r="BT116" s="1016"/>
      <c r="BU116" s="1016"/>
      <c r="BV116" s="1016" t="s">
        <v>453</v>
      </c>
      <c r="BW116" s="1016"/>
      <c r="BX116" s="1016"/>
      <c r="BY116" s="1016"/>
      <c r="BZ116" s="1016"/>
      <c r="CA116" s="1016" t="s">
        <v>443</v>
      </c>
      <c r="CB116" s="1016"/>
      <c r="CC116" s="1016"/>
      <c r="CD116" s="1016"/>
      <c r="CE116" s="1016"/>
      <c r="CF116" s="1010" t="s">
        <v>453</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398</v>
      </c>
      <c r="DH116" s="1055"/>
      <c r="DI116" s="1055"/>
      <c r="DJ116" s="1055"/>
      <c r="DK116" s="1056"/>
      <c r="DL116" s="1057" t="s">
        <v>443</v>
      </c>
      <c r="DM116" s="1055"/>
      <c r="DN116" s="1055"/>
      <c r="DO116" s="1055"/>
      <c r="DP116" s="1056"/>
      <c r="DQ116" s="1057" t="s">
        <v>453</v>
      </c>
      <c r="DR116" s="1055"/>
      <c r="DS116" s="1055"/>
      <c r="DT116" s="1055"/>
      <c r="DU116" s="1056"/>
      <c r="DV116" s="1058" t="s">
        <v>444</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331980</v>
      </c>
      <c r="AB117" s="1073"/>
      <c r="AC117" s="1073"/>
      <c r="AD117" s="1073"/>
      <c r="AE117" s="1074"/>
      <c r="AF117" s="1075">
        <v>257549</v>
      </c>
      <c r="AG117" s="1073"/>
      <c r="AH117" s="1073"/>
      <c r="AI117" s="1073"/>
      <c r="AJ117" s="1074"/>
      <c r="AK117" s="1075">
        <v>266021</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444</v>
      </c>
      <c r="BR117" s="1016"/>
      <c r="BS117" s="1016"/>
      <c r="BT117" s="1016"/>
      <c r="BU117" s="1016"/>
      <c r="BV117" s="1016" t="s">
        <v>446</v>
      </c>
      <c r="BW117" s="1016"/>
      <c r="BX117" s="1016"/>
      <c r="BY117" s="1016"/>
      <c r="BZ117" s="1016"/>
      <c r="CA117" s="1016" t="s">
        <v>398</v>
      </c>
      <c r="CB117" s="1016"/>
      <c r="CC117" s="1016"/>
      <c r="CD117" s="1016"/>
      <c r="CE117" s="1016"/>
      <c r="CF117" s="1010" t="s">
        <v>459</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459</v>
      </c>
      <c r="DH117" s="1055"/>
      <c r="DI117" s="1055"/>
      <c r="DJ117" s="1055"/>
      <c r="DK117" s="1056"/>
      <c r="DL117" s="1057" t="s">
        <v>444</v>
      </c>
      <c r="DM117" s="1055"/>
      <c r="DN117" s="1055"/>
      <c r="DO117" s="1055"/>
      <c r="DP117" s="1056"/>
      <c r="DQ117" s="1057" t="s">
        <v>443</v>
      </c>
      <c r="DR117" s="1055"/>
      <c r="DS117" s="1055"/>
      <c r="DT117" s="1055"/>
      <c r="DU117" s="1056"/>
      <c r="DV117" s="1058" t="s">
        <v>398</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310</v>
      </c>
      <c r="AL118" s="981"/>
      <c r="AM118" s="981"/>
      <c r="AN118" s="981"/>
      <c r="AO118" s="982"/>
      <c r="AP118" s="1067" t="s">
        <v>437</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398</v>
      </c>
      <c r="BR118" s="1094"/>
      <c r="BS118" s="1094"/>
      <c r="BT118" s="1094"/>
      <c r="BU118" s="1094"/>
      <c r="BV118" s="1094" t="s">
        <v>398</v>
      </c>
      <c r="BW118" s="1094"/>
      <c r="BX118" s="1094"/>
      <c r="BY118" s="1094"/>
      <c r="BZ118" s="1094"/>
      <c r="CA118" s="1094" t="s">
        <v>444</v>
      </c>
      <c r="CB118" s="1094"/>
      <c r="CC118" s="1094"/>
      <c r="CD118" s="1094"/>
      <c r="CE118" s="1094"/>
      <c r="CF118" s="1010" t="s">
        <v>398</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459</v>
      </c>
      <c r="DH118" s="1055"/>
      <c r="DI118" s="1055"/>
      <c r="DJ118" s="1055"/>
      <c r="DK118" s="1056"/>
      <c r="DL118" s="1057" t="s">
        <v>398</v>
      </c>
      <c r="DM118" s="1055"/>
      <c r="DN118" s="1055"/>
      <c r="DO118" s="1055"/>
      <c r="DP118" s="1056"/>
      <c r="DQ118" s="1057" t="s">
        <v>444</v>
      </c>
      <c r="DR118" s="1055"/>
      <c r="DS118" s="1055"/>
      <c r="DT118" s="1055"/>
      <c r="DU118" s="1056"/>
      <c r="DV118" s="1058" t="s">
        <v>449</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444</v>
      </c>
      <c r="AB119" s="988"/>
      <c r="AC119" s="988"/>
      <c r="AD119" s="988"/>
      <c r="AE119" s="989"/>
      <c r="AF119" s="990" t="s">
        <v>443</v>
      </c>
      <c r="AG119" s="988"/>
      <c r="AH119" s="988"/>
      <c r="AI119" s="988"/>
      <c r="AJ119" s="989"/>
      <c r="AK119" s="990" t="s">
        <v>449</v>
      </c>
      <c r="AL119" s="988"/>
      <c r="AM119" s="988"/>
      <c r="AN119" s="988"/>
      <c r="AO119" s="989"/>
      <c r="AP119" s="991" t="s">
        <v>444</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474</v>
      </c>
      <c r="BP119" s="1102"/>
      <c r="BQ119" s="1093">
        <v>2762545</v>
      </c>
      <c r="BR119" s="1094"/>
      <c r="BS119" s="1094"/>
      <c r="BT119" s="1094"/>
      <c r="BU119" s="1094"/>
      <c r="BV119" s="1094">
        <v>3289741</v>
      </c>
      <c r="BW119" s="1094"/>
      <c r="BX119" s="1094"/>
      <c r="BY119" s="1094"/>
      <c r="BZ119" s="1094"/>
      <c r="CA119" s="1094">
        <v>3362038</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398</v>
      </c>
      <c r="DH119" s="1080"/>
      <c r="DI119" s="1080"/>
      <c r="DJ119" s="1080"/>
      <c r="DK119" s="1081"/>
      <c r="DL119" s="1079" t="s">
        <v>449</v>
      </c>
      <c r="DM119" s="1080"/>
      <c r="DN119" s="1080"/>
      <c r="DO119" s="1080"/>
      <c r="DP119" s="1081"/>
      <c r="DQ119" s="1079" t="s">
        <v>444</v>
      </c>
      <c r="DR119" s="1080"/>
      <c r="DS119" s="1080"/>
      <c r="DT119" s="1080"/>
      <c r="DU119" s="1081"/>
      <c r="DV119" s="1082" t="s">
        <v>398</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398</v>
      </c>
      <c r="AB120" s="1055"/>
      <c r="AC120" s="1055"/>
      <c r="AD120" s="1055"/>
      <c r="AE120" s="1056"/>
      <c r="AF120" s="1057" t="s">
        <v>398</v>
      </c>
      <c r="AG120" s="1055"/>
      <c r="AH120" s="1055"/>
      <c r="AI120" s="1055"/>
      <c r="AJ120" s="1056"/>
      <c r="AK120" s="1057" t="s">
        <v>444</v>
      </c>
      <c r="AL120" s="1055"/>
      <c r="AM120" s="1055"/>
      <c r="AN120" s="1055"/>
      <c r="AO120" s="1056"/>
      <c r="AP120" s="1058" t="s">
        <v>449</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2175007</v>
      </c>
      <c r="BR120" s="1023"/>
      <c r="BS120" s="1023"/>
      <c r="BT120" s="1023"/>
      <c r="BU120" s="1023"/>
      <c r="BV120" s="1023">
        <v>1956877</v>
      </c>
      <c r="BW120" s="1023"/>
      <c r="BX120" s="1023"/>
      <c r="BY120" s="1023"/>
      <c r="BZ120" s="1023"/>
      <c r="CA120" s="1023">
        <v>2002768</v>
      </c>
      <c r="CB120" s="1023"/>
      <c r="CC120" s="1023"/>
      <c r="CD120" s="1023"/>
      <c r="CE120" s="1023"/>
      <c r="CF120" s="1037">
        <v>196.3</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319135</v>
      </c>
      <c r="DH120" s="1023"/>
      <c r="DI120" s="1023"/>
      <c r="DJ120" s="1023"/>
      <c r="DK120" s="1023"/>
      <c r="DL120" s="1023">
        <v>346996</v>
      </c>
      <c r="DM120" s="1023"/>
      <c r="DN120" s="1023"/>
      <c r="DO120" s="1023"/>
      <c r="DP120" s="1023"/>
      <c r="DQ120" s="1023">
        <v>434386</v>
      </c>
      <c r="DR120" s="1023"/>
      <c r="DS120" s="1023"/>
      <c r="DT120" s="1023"/>
      <c r="DU120" s="1023"/>
      <c r="DV120" s="1024">
        <v>42.6</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398</v>
      </c>
      <c r="AB121" s="1055"/>
      <c r="AC121" s="1055"/>
      <c r="AD121" s="1055"/>
      <c r="AE121" s="1056"/>
      <c r="AF121" s="1057" t="s">
        <v>449</v>
      </c>
      <c r="AG121" s="1055"/>
      <c r="AH121" s="1055"/>
      <c r="AI121" s="1055"/>
      <c r="AJ121" s="1056"/>
      <c r="AK121" s="1057" t="s">
        <v>398</v>
      </c>
      <c r="AL121" s="1055"/>
      <c r="AM121" s="1055"/>
      <c r="AN121" s="1055"/>
      <c r="AO121" s="1056"/>
      <c r="AP121" s="1058" t="s">
        <v>449</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1028</v>
      </c>
      <c r="BR121" s="1016"/>
      <c r="BS121" s="1016"/>
      <c r="BT121" s="1016"/>
      <c r="BU121" s="1016"/>
      <c r="BV121" s="1016">
        <v>380</v>
      </c>
      <c r="BW121" s="1016"/>
      <c r="BX121" s="1016"/>
      <c r="BY121" s="1016"/>
      <c r="BZ121" s="1016"/>
      <c r="CA121" s="1016">
        <v>128</v>
      </c>
      <c r="CB121" s="1016"/>
      <c r="CC121" s="1016"/>
      <c r="CD121" s="1016"/>
      <c r="CE121" s="1016"/>
      <c r="CF121" s="1010">
        <v>0</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v>3720</v>
      </c>
      <c r="DH121" s="1016"/>
      <c r="DI121" s="1016"/>
      <c r="DJ121" s="1016"/>
      <c r="DK121" s="1016"/>
      <c r="DL121" s="1016">
        <v>3027</v>
      </c>
      <c r="DM121" s="1016"/>
      <c r="DN121" s="1016"/>
      <c r="DO121" s="1016"/>
      <c r="DP121" s="1016"/>
      <c r="DQ121" s="1016">
        <v>2070</v>
      </c>
      <c r="DR121" s="1016"/>
      <c r="DS121" s="1016"/>
      <c r="DT121" s="1016"/>
      <c r="DU121" s="1016"/>
      <c r="DV121" s="1017">
        <v>0.2</v>
      </c>
      <c r="DW121" s="1017"/>
      <c r="DX121" s="1017"/>
      <c r="DY121" s="1017"/>
      <c r="DZ121" s="1018"/>
    </row>
    <row r="122" spans="1:130" s="248" customFormat="1" ht="26.25" customHeight="1" x14ac:dyDescent="0.15">
      <c r="A122" s="1155"/>
      <c r="B122" s="1042"/>
      <c r="C122" s="1012" t="s">
        <v>462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444</v>
      </c>
      <c r="AB122" s="1055"/>
      <c r="AC122" s="1055"/>
      <c r="AD122" s="1055"/>
      <c r="AE122" s="1056"/>
      <c r="AF122" s="1057" t="s">
        <v>398</v>
      </c>
      <c r="AG122" s="1055"/>
      <c r="AH122" s="1055"/>
      <c r="AI122" s="1055"/>
      <c r="AJ122" s="1056"/>
      <c r="AK122" s="1057" t="s">
        <v>449</v>
      </c>
      <c r="AL122" s="1055"/>
      <c r="AM122" s="1055"/>
      <c r="AN122" s="1055"/>
      <c r="AO122" s="1056"/>
      <c r="AP122" s="1058" t="s">
        <v>443</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1895974</v>
      </c>
      <c r="BR122" s="1094"/>
      <c r="BS122" s="1094"/>
      <c r="BT122" s="1094"/>
      <c r="BU122" s="1094"/>
      <c r="BV122" s="1094">
        <v>2197074</v>
      </c>
      <c r="BW122" s="1094"/>
      <c r="BX122" s="1094"/>
      <c r="BY122" s="1094"/>
      <c r="BZ122" s="1094"/>
      <c r="CA122" s="1094">
        <v>2250790</v>
      </c>
      <c r="CB122" s="1094"/>
      <c r="CC122" s="1094"/>
      <c r="CD122" s="1094"/>
      <c r="CE122" s="1094"/>
      <c r="CF122" s="1114">
        <v>220.6</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398</v>
      </c>
      <c r="AB123" s="1055"/>
      <c r="AC123" s="1055"/>
      <c r="AD123" s="1055"/>
      <c r="AE123" s="1056"/>
      <c r="AF123" s="1057" t="s">
        <v>449</v>
      </c>
      <c r="AG123" s="1055"/>
      <c r="AH123" s="1055"/>
      <c r="AI123" s="1055"/>
      <c r="AJ123" s="1056"/>
      <c r="AK123" s="1057" t="s">
        <v>446</v>
      </c>
      <c r="AL123" s="1055"/>
      <c r="AM123" s="1055"/>
      <c r="AN123" s="1055"/>
      <c r="AO123" s="1056"/>
      <c r="AP123" s="1058" t="s">
        <v>449</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484</v>
      </c>
      <c r="BP123" s="1102"/>
      <c r="BQ123" s="1161">
        <v>4072009</v>
      </c>
      <c r="BR123" s="1162"/>
      <c r="BS123" s="1162"/>
      <c r="BT123" s="1162"/>
      <c r="BU123" s="1162"/>
      <c r="BV123" s="1162">
        <v>4154331</v>
      </c>
      <c r="BW123" s="1162"/>
      <c r="BX123" s="1162"/>
      <c r="BY123" s="1162"/>
      <c r="BZ123" s="1162"/>
      <c r="CA123" s="1162">
        <v>4253686</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444</v>
      </c>
      <c r="AB124" s="1055"/>
      <c r="AC124" s="1055"/>
      <c r="AD124" s="1055"/>
      <c r="AE124" s="1056"/>
      <c r="AF124" s="1057" t="s">
        <v>444</v>
      </c>
      <c r="AG124" s="1055"/>
      <c r="AH124" s="1055"/>
      <c r="AI124" s="1055"/>
      <c r="AJ124" s="1056"/>
      <c r="AK124" s="1057" t="s">
        <v>444</v>
      </c>
      <c r="AL124" s="1055"/>
      <c r="AM124" s="1055"/>
      <c r="AN124" s="1055"/>
      <c r="AO124" s="1056"/>
      <c r="AP124" s="1058" t="s">
        <v>444</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443</v>
      </c>
      <c r="BR124" s="1124"/>
      <c r="BS124" s="1124"/>
      <c r="BT124" s="1124"/>
      <c r="BU124" s="1124"/>
      <c r="BV124" s="1124" t="s">
        <v>398</v>
      </c>
      <c r="BW124" s="1124"/>
      <c r="BX124" s="1124"/>
      <c r="BY124" s="1124"/>
      <c r="BZ124" s="1124"/>
      <c r="CA124" s="1124" t="s">
        <v>444</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t="s">
        <v>398</v>
      </c>
      <c r="DH124" s="1080"/>
      <c r="DI124" s="1080"/>
      <c r="DJ124" s="1080"/>
      <c r="DK124" s="1081"/>
      <c r="DL124" s="1079" t="s">
        <v>398</v>
      </c>
      <c r="DM124" s="1080"/>
      <c r="DN124" s="1080"/>
      <c r="DO124" s="1080"/>
      <c r="DP124" s="1081"/>
      <c r="DQ124" s="1079" t="s">
        <v>398</v>
      </c>
      <c r="DR124" s="1080"/>
      <c r="DS124" s="1080"/>
      <c r="DT124" s="1080"/>
      <c r="DU124" s="1081"/>
      <c r="DV124" s="1082" t="s">
        <v>398</v>
      </c>
      <c r="DW124" s="1083"/>
      <c r="DX124" s="1083"/>
      <c r="DY124" s="1083"/>
      <c r="DZ124" s="1084"/>
    </row>
    <row r="125" spans="1:130" s="248" customFormat="1" ht="26.25" customHeight="1" x14ac:dyDescent="0.15">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444</v>
      </c>
      <c r="AB125" s="1055"/>
      <c r="AC125" s="1055"/>
      <c r="AD125" s="1055"/>
      <c r="AE125" s="1056"/>
      <c r="AF125" s="1057" t="s">
        <v>398</v>
      </c>
      <c r="AG125" s="1055"/>
      <c r="AH125" s="1055"/>
      <c r="AI125" s="1055"/>
      <c r="AJ125" s="1056"/>
      <c r="AK125" s="1057" t="s">
        <v>398</v>
      </c>
      <c r="AL125" s="1055"/>
      <c r="AM125" s="1055"/>
      <c r="AN125" s="1055"/>
      <c r="AO125" s="1056"/>
      <c r="AP125" s="1058" t="s">
        <v>398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444</v>
      </c>
      <c r="DH125" s="1023"/>
      <c r="DI125" s="1023"/>
      <c r="DJ125" s="1023"/>
      <c r="DK125" s="1023"/>
      <c r="DL125" s="1023" t="s">
        <v>398</v>
      </c>
      <c r="DM125" s="1023"/>
      <c r="DN125" s="1023"/>
      <c r="DO125" s="1023"/>
      <c r="DP125" s="1023"/>
      <c r="DQ125" s="1023" t="s">
        <v>444</v>
      </c>
      <c r="DR125" s="1023"/>
      <c r="DS125" s="1023"/>
      <c r="DT125" s="1023"/>
      <c r="DU125" s="1023"/>
      <c r="DV125" s="1024" t="s">
        <v>444</v>
      </c>
      <c r="DW125" s="1024"/>
      <c r="DX125" s="1024"/>
      <c r="DY125" s="1024"/>
      <c r="DZ125" s="1025"/>
    </row>
    <row r="126" spans="1:130" s="248" customFormat="1" ht="26.25" customHeight="1" thickBot="1" x14ac:dyDescent="0.2">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444</v>
      </c>
      <c r="AB126" s="1055"/>
      <c r="AC126" s="1055"/>
      <c r="AD126" s="1055"/>
      <c r="AE126" s="1056"/>
      <c r="AF126" s="1057" t="s">
        <v>398</v>
      </c>
      <c r="AG126" s="1055"/>
      <c r="AH126" s="1055"/>
      <c r="AI126" s="1055"/>
      <c r="AJ126" s="1056"/>
      <c r="AK126" s="1057" t="s">
        <v>398</v>
      </c>
      <c r="AL126" s="1055"/>
      <c r="AM126" s="1055"/>
      <c r="AN126" s="1055"/>
      <c r="AO126" s="1056"/>
      <c r="AP126" s="1058" t="s">
        <v>444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444</v>
      </c>
      <c r="DH126" s="1016"/>
      <c r="DI126" s="1016"/>
      <c r="DJ126" s="1016"/>
      <c r="DK126" s="1016"/>
      <c r="DL126" s="1016" t="s">
        <v>444</v>
      </c>
      <c r="DM126" s="1016"/>
      <c r="DN126" s="1016"/>
      <c r="DO126" s="1016"/>
      <c r="DP126" s="1016"/>
      <c r="DQ126" s="1016" t="s">
        <v>398</v>
      </c>
      <c r="DR126" s="1016"/>
      <c r="DS126" s="1016"/>
      <c r="DT126" s="1016"/>
      <c r="DU126" s="1016"/>
      <c r="DV126" s="1017" t="s">
        <v>444</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444</v>
      </c>
      <c r="AB127" s="1055"/>
      <c r="AC127" s="1055"/>
      <c r="AD127" s="1055"/>
      <c r="AE127" s="1056"/>
      <c r="AF127" s="1057" t="s">
        <v>444</v>
      </c>
      <c r="AG127" s="1055"/>
      <c r="AH127" s="1055"/>
      <c r="AI127" s="1055"/>
      <c r="AJ127" s="1056"/>
      <c r="AK127" s="1057" t="s">
        <v>444</v>
      </c>
      <c r="AL127" s="1055"/>
      <c r="AM127" s="1055"/>
      <c r="AN127" s="1055"/>
      <c r="AO127" s="1056"/>
      <c r="AP127" s="1058" t="s">
        <v>398</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398</v>
      </c>
      <c r="DH127" s="1016"/>
      <c r="DI127" s="1016"/>
      <c r="DJ127" s="1016"/>
      <c r="DK127" s="1016"/>
      <c r="DL127" s="1016" t="s">
        <v>444</v>
      </c>
      <c r="DM127" s="1016"/>
      <c r="DN127" s="1016"/>
      <c r="DO127" s="1016"/>
      <c r="DP127" s="1016"/>
      <c r="DQ127" s="1016" t="s">
        <v>398</v>
      </c>
      <c r="DR127" s="1016"/>
      <c r="DS127" s="1016"/>
      <c r="DT127" s="1016"/>
      <c r="DU127" s="1016"/>
      <c r="DV127" s="1017" t="s">
        <v>444</v>
      </c>
      <c r="DW127" s="1017"/>
      <c r="DX127" s="1017"/>
      <c r="DY127" s="1017"/>
      <c r="DZ127" s="1018"/>
    </row>
    <row r="128" spans="1:130" s="248" customFormat="1" ht="26.25" customHeight="1" thickBot="1" x14ac:dyDescent="0.2">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1136</v>
      </c>
      <c r="AB128" s="1144"/>
      <c r="AC128" s="1144"/>
      <c r="AD128" s="1144"/>
      <c r="AE128" s="1145"/>
      <c r="AF128" s="1146">
        <v>648</v>
      </c>
      <c r="AG128" s="1144"/>
      <c r="AH128" s="1144"/>
      <c r="AI128" s="1144"/>
      <c r="AJ128" s="1145"/>
      <c r="AK128" s="1146">
        <v>252</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444</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444</v>
      </c>
      <c r="DH128" s="1136"/>
      <c r="DI128" s="1136"/>
      <c r="DJ128" s="1136"/>
      <c r="DK128" s="1136"/>
      <c r="DL128" s="1136" t="s">
        <v>444</v>
      </c>
      <c r="DM128" s="1136"/>
      <c r="DN128" s="1136"/>
      <c r="DO128" s="1136"/>
      <c r="DP128" s="1136"/>
      <c r="DQ128" s="1136" t="s">
        <v>444</v>
      </c>
      <c r="DR128" s="1136"/>
      <c r="DS128" s="1136"/>
      <c r="DT128" s="1136"/>
      <c r="DU128" s="1136"/>
      <c r="DV128" s="1137" t="s">
        <v>444</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1130658</v>
      </c>
      <c r="AB129" s="1055"/>
      <c r="AC129" s="1055"/>
      <c r="AD129" s="1055"/>
      <c r="AE129" s="1056"/>
      <c r="AF129" s="1057">
        <v>1166942</v>
      </c>
      <c r="AG129" s="1055"/>
      <c r="AH129" s="1055"/>
      <c r="AI129" s="1055"/>
      <c r="AJ129" s="1056"/>
      <c r="AK129" s="1057">
        <v>1233019</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502</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200899</v>
      </c>
      <c r="AB130" s="1055"/>
      <c r="AC130" s="1055"/>
      <c r="AD130" s="1055"/>
      <c r="AE130" s="1056"/>
      <c r="AF130" s="1057">
        <v>205219</v>
      </c>
      <c r="AG130" s="1055"/>
      <c r="AH130" s="1055"/>
      <c r="AI130" s="1055"/>
      <c r="AJ130" s="1056"/>
      <c r="AK130" s="1057">
        <v>212562</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8.1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929759</v>
      </c>
      <c r="AB131" s="1080"/>
      <c r="AC131" s="1080"/>
      <c r="AD131" s="1080"/>
      <c r="AE131" s="1081"/>
      <c r="AF131" s="1079">
        <v>961723</v>
      </c>
      <c r="AG131" s="1080"/>
      <c r="AH131" s="1080"/>
      <c r="AI131" s="1080"/>
      <c r="AJ131" s="1081"/>
      <c r="AK131" s="1079">
        <v>1020457</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t="s">
        <v>398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13.97620244</v>
      </c>
      <c r="AB132" s="1196"/>
      <c r="AC132" s="1196"/>
      <c r="AD132" s="1196"/>
      <c r="AE132" s="1197"/>
      <c r="AF132" s="1198">
        <v>5.3738966420000001</v>
      </c>
      <c r="AG132" s="1196"/>
      <c r="AH132" s="1196"/>
      <c r="AI132" s="1196"/>
      <c r="AJ132" s="1197"/>
      <c r="AK132" s="1198">
        <v>5.2140364559999997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4.3</v>
      </c>
      <c r="AB133" s="1179"/>
      <c r="AC133" s="1179"/>
      <c r="AD133" s="1179"/>
      <c r="AE133" s="1180"/>
      <c r="AF133" s="1178">
        <v>7.3</v>
      </c>
      <c r="AG133" s="1179"/>
      <c r="AH133" s="1179"/>
      <c r="AI133" s="1179"/>
      <c r="AJ133" s="1180"/>
      <c r="AK133" s="1178">
        <v>8.1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ZAoaCx063g3FTAiSDgjPtjQpJpwxXsIOMe82/KuXe4BR/fKLpKAR7poF5EHQ4FtNNP3BDkZkCk2DJrS0IpJNw==" saltValue="+wHknwr6Xe9r8um+3EfK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BNsGGIpDVHMs0vzg9zN1Y9uZL8gcu5v0LMULrjhvtq1uYcR6bjd/QN0UhxeX6UznFWiI/hYoTssxtzUYvE30Q==" saltValue="93wcwWiYbYOOiXY7pkOT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fxAPoYqJYrrmbx3WK9ITPxVo7bnlAIIkQNh7x1O8kOPrzcYv/shLyK5xJ5j6ppdtzQ6qz8OVHzxcVi7uIc0PA==" saltValue="fs2gCinpoSiQqtTX1gfF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430003</v>
      </c>
      <c r="AP9" s="314">
        <v>308910</v>
      </c>
      <c r="AQ9" s="315">
        <v>224098</v>
      </c>
      <c r="AR9" s="316">
        <v>37.799999999999997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93201</v>
      </c>
      <c r="AP10" s="317">
        <v>66955</v>
      </c>
      <c r="AQ10" s="318">
        <v>32087</v>
      </c>
      <c r="AR10" s="319">
        <v>108.7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t="s">
        <v>522</v>
      </c>
      <c r="AP11" s="317" t="s">
        <v>522</v>
      </c>
      <c r="AQ11" s="318">
        <v>3587</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30345</v>
      </c>
      <c r="AP13" s="317">
        <v>21800</v>
      </c>
      <c r="AQ13" s="318">
        <v>11579</v>
      </c>
      <c r="AR13" s="319">
        <v>88.3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11496</v>
      </c>
      <c r="AP14" s="317">
        <v>8259</v>
      </c>
      <c r="AQ14" s="318">
        <v>4496</v>
      </c>
      <c r="AR14" s="319">
        <v>83.7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-40678</v>
      </c>
      <c r="AP15" s="317">
        <v>-29223</v>
      </c>
      <c r="AQ15" s="318">
        <v>-17592</v>
      </c>
      <c r="AR15" s="319">
        <v>66.099999999999994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524367</v>
      </c>
      <c r="AP16" s="317">
        <v>376700</v>
      </c>
      <c r="AQ16" s="318">
        <v>258255</v>
      </c>
      <c r="AR16" s="319">
        <v>45.9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30.89</v>
      </c>
      <c r="AP21" s="331">
        <v>22.75</v>
      </c>
      <c r="AQ21" s="332">
        <v>8.14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95</v>
      </c>
      <c r="AP22" s="336">
        <v>95.6</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220858</v>
      </c>
      <c r="AP32" s="345">
        <v>158662</v>
      </c>
      <c r="AQ32" s="346">
        <v>146295</v>
      </c>
      <c r="AR32" s="347">
        <v>8.5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522</v>
      </c>
      <c r="AP34" s="345" t="s">
        <v>522</v>
      </c>
      <c r="AQ34" s="346">
        <v>4</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39730</v>
      </c>
      <c r="AP35" s="345">
        <v>28542</v>
      </c>
      <c r="AQ35" s="346">
        <v>31593</v>
      </c>
      <c r="AR35" s="347">
        <v>-9.6999999999999993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5417</v>
      </c>
      <c r="AP36" s="345">
        <v>3892</v>
      </c>
      <c r="AQ36" s="346">
        <v>3914</v>
      </c>
      <c r="AR36" s="347">
        <v>-0.6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t="s">
        <v>522</v>
      </c>
      <c r="AP37" s="345" t="s">
        <v>522</v>
      </c>
      <c r="AQ37" s="346">
        <v>1348</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v>16</v>
      </c>
      <c r="AP38" s="348">
        <v>11</v>
      </c>
      <c r="AQ38" s="349">
        <v>27</v>
      </c>
      <c r="AR38" s="337">
        <v>-59.3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-252</v>
      </c>
      <c r="AP39" s="345">
        <v>-181</v>
      </c>
      <c r="AQ39" s="346">
        <v>-7201</v>
      </c>
      <c r="AR39" s="347">
        <v>-97.5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-212562</v>
      </c>
      <c r="AP40" s="345">
        <v>-152703</v>
      </c>
      <c r="AQ40" s="346">
        <v>-128709</v>
      </c>
      <c r="AR40" s="347">
        <v>18.600000000000001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53207</v>
      </c>
      <c r="AP41" s="345">
        <v>38223</v>
      </c>
      <c r="AQ41" s="346">
        <v>47272</v>
      </c>
      <c r="AR41" s="347">
        <v>-19.100000000000001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317371</v>
      </c>
      <c r="AN51" s="367">
        <v>205418</v>
      </c>
      <c r="AO51" s="368">
        <v>-13</v>
      </c>
      <c r="AP51" s="369">
        <v>291945</v>
      </c>
      <c r="AQ51" s="370">
        <v>19.100000000000001</v>
      </c>
      <c r="AR51" s="371">
        <v>-32.1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113428</v>
      </c>
      <c r="AN52" s="375">
        <v>73416</v>
      </c>
      <c r="AO52" s="376">
        <v>-31.6</v>
      </c>
      <c r="AP52" s="377">
        <v>127651</v>
      </c>
      <c r="AQ52" s="378">
        <v>17.2</v>
      </c>
      <c r="AR52" s="379">
        <v>-48.8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364841</v>
      </c>
      <c r="AN53" s="367">
        <v>241457</v>
      </c>
      <c r="AO53" s="368">
        <v>17.5</v>
      </c>
      <c r="AP53" s="369">
        <v>291173</v>
      </c>
      <c r="AQ53" s="370">
        <v>-0.3</v>
      </c>
      <c r="AR53" s="371">
        <v>17.8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92217</v>
      </c>
      <c r="AN54" s="375">
        <v>61030</v>
      </c>
      <c r="AO54" s="376">
        <v>-16.899999999999999</v>
      </c>
      <c r="AP54" s="377">
        <v>119071</v>
      </c>
      <c r="AQ54" s="378">
        <v>-6.7</v>
      </c>
      <c r="AR54" s="379">
        <v>-10.199999999999999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405735</v>
      </c>
      <c r="AN55" s="367">
        <v>277710</v>
      </c>
      <c r="AO55" s="368">
        <v>15</v>
      </c>
      <c r="AP55" s="369">
        <v>271581</v>
      </c>
      <c r="AQ55" s="370">
        <v>-6.7</v>
      </c>
      <c r="AR55" s="371">
        <v>21.7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205186</v>
      </c>
      <c r="AN56" s="375">
        <v>140442</v>
      </c>
      <c r="AO56" s="376">
        <v>130.1</v>
      </c>
      <c r="AP56" s="377">
        <v>117844</v>
      </c>
      <c r="AQ56" s="378">
        <v>-1</v>
      </c>
      <c r="AR56" s="379">
        <v>131.1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1246389</v>
      </c>
      <c r="AN57" s="367">
        <v>873433</v>
      </c>
      <c r="AO57" s="368">
        <v>214.5</v>
      </c>
      <c r="AP57" s="369">
        <v>268375</v>
      </c>
      <c r="AQ57" s="370">
        <v>-1.2</v>
      </c>
      <c r="AR57" s="371">
        <v>215.7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365495</v>
      </c>
      <c r="AN58" s="375">
        <v>256128</v>
      </c>
      <c r="AO58" s="376">
        <v>82.4</v>
      </c>
      <c r="AP58" s="377">
        <v>119602</v>
      </c>
      <c r="AQ58" s="378">
        <v>1.5</v>
      </c>
      <c r="AR58" s="379">
        <v>80.900000000000006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479224</v>
      </c>
      <c r="AN59" s="367">
        <v>344270</v>
      </c>
      <c r="AO59" s="368">
        <v>-60.6</v>
      </c>
      <c r="AP59" s="369">
        <v>301035</v>
      </c>
      <c r="AQ59" s="370">
        <v>12.2</v>
      </c>
      <c r="AR59" s="371">
        <v>-72.8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342933</v>
      </c>
      <c r="AN60" s="375">
        <v>246360</v>
      </c>
      <c r="AO60" s="376">
        <v>-3.8</v>
      </c>
      <c r="AP60" s="377">
        <v>154376</v>
      </c>
      <c r="AQ60" s="378">
        <v>29.1</v>
      </c>
      <c r="AR60" s="379">
        <v>-32.9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562712</v>
      </c>
      <c r="AN61" s="382">
        <v>388458</v>
      </c>
      <c r="AO61" s="383">
        <v>34.700000000000003</v>
      </c>
      <c r="AP61" s="384">
        <v>284822</v>
      </c>
      <c r="AQ61" s="385">
        <v>4.5999999999999996</v>
      </c>
      <c r="AR61" s="371">
        <v>30.1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223852</v>
      </c>
      <c r="AN62" s="375">
        <v>155475</v>
      </c>
      <c r="AO62" s="376">
        <v>32</v>
      </c>
      <c r="AP62" s="377">
        <v>127709</v>
      </c>
      <c r="AQ62" s="378">
        <v>8</v>
      </c>
      <c r="AR62" s="379">
        <v>24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2j++cDS5I61TzO5hFcU5/DoVWzanrfG+KeSRhm7d4Gj+xOv0bxps0dfqaij+5SZjo2DBuxLr9beMTcoMH7F/Q==" saltValue="R9t6t84oMpYwJJzb+MhEi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E0hVFsSquE3wdTDDvw9iiv5xXGQhliO97szC9c/pARZawn9d3niNtsVue110gm3v3Ykecduxj2/Co7zPqsTv6A==" saltValue="rz92a6dUTqFYBVDv429+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9sdKQLRoff8O5eyEywcZ/rfLWKPYRpqochDdQhiiCmUGXfyoNQhUAaPPftKrNENLIM1QeWAvIymgcPjXy0eq0w==" saltValue="nEaae29emmrHz1kP6rvr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72.489999999999995</v>
      </c>
      <c r="G47" s="12">
        <v>76.48</v>
      </c>
      <c r="H47" s="12">
        <v>75.55</v>
      </c>
      <c r="I47" s="12">
        <v>73.53</v>
      </c>
      <c r="J47" s="13">
        <v>69.650000000000006</v>
      </c>
    </row>
    <row r="48" spans="2:10" ht="57.75" customHeight="1" x14ac:dyDescent="0.15">
      <c r="B48" s="14"/>
      <c r="C48" s="1240" t="s">
        <v>4</v>
      </c>
      <c r="D48" s="1240"/>
      <c r="E48" s="1241"/>
      <c r="F48" s="15">
        <v>8.2799999999999994</v>
      </c>
      <c r="G48" s="16">
        <v>3.76</v>
      </c>
      <c r="H48" s="16">
        <v>3.5</v>
      </c>
      <c r="I48" s="16">
        <v>4.97</v>
      </c>
      <c r="J48" s="17">
        <v>7.85</v>
      </c>
    </row>
    <row r="49" spans="2:10" ht="57.75" customHeight="1" thickBot="1" x14ac:dyDescent="0.2">
      <c r="B49" s="18"/>
      <c r="C49" s="1242" t="s">
        <v>5</v>
      </c>
      <c r="D49" s="1242"/>
      <c r="E49" s="1243"/>
      <c r="F49" s="19">
        <v>0.76</v>
      </c>
      <c r="G49" s="20" t="s">
        <v>569</v>
      </c>
      <c r="H49" s="20" t="s">
        <v>570</v>
      </c>
      <c r="I49" s="20">
        <v>1.9</v>
      </c>
      <c r="J49" s="21">
        <v>3.21</v>
      </c>
    </row>
    <row r="50" spans="2:10" ht="13.5" customHeight="1" x14ac:dyDescent="0.15"/>
  </sheetData>
  <sheetProtection algorithmName="SHA-512" hashValue="YQp+buAuWHAoZwGd85ff+FH8A5Qjs2I4ZCtLmkVlEK05KxJeiAr8q6NL8ir2SBKdQqQPZCp8EP+I8Xrs7z2vnA==" saltValue="splLw1toPguoMdSWbkzb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2022-09-25T23:32:21Z</cp:lastPrinted>
  <dcterms:created xsi:type="dcterms:W3CDTF">2022-02-02T06:08:19Z</dcterms:created>
  <dcterms:modified xsi:type="dcterms:W3CDTF">2022-09-27T01:52:22Z</dcterms:modified>
  <cp:category/>
</cp:coreProperties>
</file>