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0"/>
  <workbookPr/>
  <mc:AlternateContent xmlns:mc="http://schemas.openxmlformats.org/markup-compatibility/2006">
    <mc:Choice Requires="x15">
      <x15ac:absPath xmlns:x15ac="http://schemas.microsoft.com/office/spreadsheetml/2010/11/ac" url="\\Kmsv100020\企画財政課共有フォルダ\03.財政\06-07.財政状況資料集（5年）\令和02年度\"/>
    </mc:Choice>
  </mc:AlternateContent>
  <xr:revisionPtr revIDLastSave="0" documentId="13_ncr:1_{0292A116-E3AF-442E-A97F-C1E4A619D85C}"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W35" i="10"/>
  <c r="BW36" i="10" s="1"/>
  <c r="BW37" i="10" s="1"/>
  <c r="BW38" i="10" s="1"/>
  <c r="BW39" i="10" s="1"/>
  <c r="BW40" i="10" s="1"/>
  <c r="BW41" i="10" s="1"/>
  <c r="BW42" i="10" s="1"/>
  <c r="BE35" i="10"/>
  <c r="AM35" i="10"/>
  <c r="CO34" i="10"/>
  <c r="BW34" i="10"/>
  <c r="C34" i="10"/>
  <c r="C35" i="10" l="1"/>
  <c r="U34" i="10" s="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alcChain>
</file>

<file path=xl/sharedStrings.xml><?xml version="1.0" encoding="utf-8"?>
<sst xmlns="http://schemas.openxmlformats.org/spreadsheetml/2006/main" count="1143" uniqueCount="617">
  <si>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</si>
  <si>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</si>
  <si>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</si>
  <si>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</si>
  <si>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</si>
  <si>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</si>
  <si>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</si>
  <si>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</si>
  <si>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</si>
  <si>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</si>
  <si>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</si>
  <si>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</si>
  <si>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</si>
  <si>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</si>
  <si>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</si>
  <si>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</si>
  <si>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</si>
  <si>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</si>
  <si>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</si>
  <si>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</si>
  <si>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</si>
  <si>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</si>
  <si>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</si>
  <si>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</si>
  <si>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</si>
  <si>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</si>
  <si>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</si>
  <si>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</si>
  <si>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</si>
  <si>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</si>
  <si>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</si>
  <si>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</si>
  <si>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</si>
  <si>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</si>
  <si>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</si>
  <si>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</si>
  <si>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</si>
  <si>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</si>
  <si>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</si>
  <si>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</si>
  <si>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</si>
  <si>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</si>
  <si>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</si>
  <si>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</si>
  <si>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</si>
  <si>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</si>
  <si>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</si>
  <si>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</si>
  <si>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</si>
  <si>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</si>
  <si>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</si>
  <si>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</si>
  <si>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</si>
  <si>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</si>
  <si>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</si>
  <si>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</si>
  <si>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</si>
  <si>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</si>
  <si>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</si>
  <si>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</si>
  <si>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</si>
  <si>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</si>
  <si>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</si>
  <si>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</si>
  <si>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</si>
  <si>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</si>
  <si>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</si>
  <si>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</si>
  <si>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</si>
  <si>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</si>
  <si>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</si>
  <si>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</si>
  <si>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</si>
  <si>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</si>
  <si>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</si>
  <si>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</si>
  <si>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</si>
  <si>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</si>
  <si>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</si>
  <si>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</si>
  <si>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</si>
  <si>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</si>
  <si>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</si>
  <si>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</si>
  <si>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</si>
  <si>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</si>
  <si>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</si>
  <si>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</si>
  <si>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</si>
  <si>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</si>
  <si>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</si>
  <si>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</si>
  <si>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</si>
  <si>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</si>
  <si>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</si>
  <si>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</si>
  <si>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</si>
  <si>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</si>
  <si>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上牧町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</si>
  <si>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</si>
  <si>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</si>
  <si>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</si>
  <si>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</si>
  <si>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</si>
  <si>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</si>
  <si>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</si>
  <si>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</si>
  <si>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</si>
  <si>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</si>
  <si>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</si>
  <si>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</si>
  <si>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</si>
  <si>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</si>
  <si>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</si>
  <si>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</si>
  <si>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</si>
  <si>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</si>
  <si>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</si>
  <si>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</si>
  <si>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</si>
  <si>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</si>
  <si>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</si>
  <si>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</si>
  <si>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</si>
  <si>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</si>
  <si>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</si>
  <si>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</si>
  <si>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</si>
  <si>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</si>
  <si>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</si>
  <si>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</si>
  <si>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</si>
  <si>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</si>
  <si>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</si>
  <si>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</si>
  <si>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</si>
  <si>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</si>
  <si>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</si>
  <si>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</si>
  <si>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</si>
  <si>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</si>
  <si>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</si>
  <si>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</si>
  <si>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</si>
  <si>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</si>
  <si>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</si>
  <si>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</si>
  <si>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</si>
  <si>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</si>
  <si>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</si>
  <si>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</si>
  <si>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</si>
  <si>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</si>
  <si>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</si>
  <si>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</si>
  <si>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</si>
  <si>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</si>
  <si>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</si>
  <si>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</si>
  <si>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</si>
  <si>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</si>
  <si>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</si>
  <si>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</si>
  <si>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</si>
  <si>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</si>
  <si>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</si>
  <si>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</si>
  <si>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</si>
  <si>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</si>
  <si>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</si>
  <si>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</si>
  <si>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</si>
  <si>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</si>
  <si>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</si>
  <si>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</si>
  <si>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</si>
  <si>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</si>
  <si>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</si>
  <si>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</si>
  <si>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</si>
  <si>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</si>
  <si>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</si>
  <si>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</si>
  <si>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</si>
  <si>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</si>
  <si>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</si>
  <si>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</si>
  <si>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</si>
  <si>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</si>
  <si>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</si>
  <si>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</si>
  <si>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</si>
  <si>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</si>
  <si>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</si>
  <si>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</si>
  <si>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</si>
  <si>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</si>
  <si>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</si>
  <si>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</si>
  <si>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</si>
  <si>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</si>
  <si>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</si>
  <si>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</si>
  <si>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</si>
  <si>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</si>
  <si>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</si>
  <si>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</si>
  <si>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</si>
  <si>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</si>
  <si>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</si>
  <si>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</si>
  <si>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</si>
  <si>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</si>
  <si>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</si>
  <si>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</si>
  <si>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</si>
  <si>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奈良県上牧町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</si>
  <si>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</si>
  <si>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</si>
  <si>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</si>
  <si>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</si>
  <si>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</si>
  <si>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</si>
  <si>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</si>
  <si>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</si>
  <si>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</si>
  <si>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</si>
  <si>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</si>
  <si>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</si>
  <si>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</si>
  <si>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</si>
  <si>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</si>
  <si>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</si>
  <si>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</si>
  <si>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</si>
  <si>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</si>
  <si>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</si>
  <si>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</si>
  <si>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</si>
  <si>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</si>
  <si>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</si>
  <si>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</si>
  <si>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</si>
  <si>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</si>
  <si>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</si>
  <si>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</si>
  <si>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</si>
  <si>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</si>
  <si>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</si>
  <si>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</si>
  <si>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</si>
  <si>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</si>
  <si>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</si>
  <si>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</si>
  <si>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</si>
  <si>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</si>
  <si>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</si>
  <si>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</si>
  <si>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</si>
  <si>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</si>
  <si>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</si>
  <si>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</si>
  <si>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</si>
  <si>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</si>
  <si>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</si>
  <si>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</si>
  <si>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</si>
  <si>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</si>
  <si>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</si>
  <si>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</si>
  <si>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</si>
  <si>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</si>
  <si>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</si>
  <si>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</si>
  <si>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</si>
  <si>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</si>
  <si>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</si>
  <si>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</si>
  <si>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</si>
  <si>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</si>
  <si>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</si>
  <si>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</si>
  <si>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</si>
  <si>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</si>
  <si>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</si>
  <si>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</si>
  <si>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</si>
  <si>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</si>
  <si>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</si>
  <si>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</si>
  <si>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</si>
  <si>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</si>
  <si>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</si>
  <si>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</si>
  <si>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</si>
  <si>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</si>
  <si>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</si>
  <si>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</si>
  <si>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</si>
  <si>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</si>
  <si>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</si>
  <si>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</si>
  <si>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</si>
  <si>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</si>
  <si>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</si>
  <si>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</si>
  <si>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</si>
  <si>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</si>
  <si>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</si>
  <si>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</si>
  <si>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</si>
  <si>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</si>
  <si>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</si>
  <si>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</si>
  <si>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</si>
  <si>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</si>
  <si>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</si>
  <si>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</si>
  <si>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</si>
  <si>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</si>
  <si>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</si>
  <si>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</si>
  <si>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</si>
  <si>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</si>
  <si>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</si>
  <si>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</si>
  <si>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</si>
  <si>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</si>
  <si>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</si>
  <si>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</si>
  <si>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</si>
  <si>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</si>
  <si>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</si>
  <si>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</si>
  <si>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</si>
  <si>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</si>
  <si>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</si>
  <si>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</si>
  <si>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</si>
  <si>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</si>
  <si>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</si>
  <si>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</si>
  <si>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</si>
  <si>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</si>
  <si>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</si>
  <si>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</si>
  <si>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</si>
  <si>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</si>
  <si>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</si>
  <si>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</si>
  <si>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</si>
  <si>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</si>
  <si>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</si>
  <si>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</si>
  <si>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</si>
  <si>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</si>
  <si>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</si>
  <si>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</si>
  <si>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</si>
  <si>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</si>
  <si>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</si>
  <si>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</si>
  <si>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</si>
  <si>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</si>
  <si>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</si>
  <si>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</si>
  <si>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</si>
  <si>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</si>
  <si>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</si>
  <si>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</si>
  <si>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</si>
  <si>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</si>
  <si>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奈良県上牧町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</si>
  <si>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</si>
  <si>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</si>
  <si>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</si>
  <si>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</si>
  <si>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</si>
  <si>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</si>
  <si>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</si>
  <si>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</si>
  <si>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</si>
  <si>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</si>
  <si>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</si>
  <si>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</si>
  <si>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</si>
  <si>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</si>
  <si>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</si>
  <si>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</si>
  <si>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</si>
  <si>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</si>
  <si>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</si>
  <si>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</si>
  <si>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</si>
  <si>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</si>
  <si>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</si>
  <si>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</si>
  <si>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</si>
  <si>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</si>
  <si>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</si>
  <si>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</si>
  <si>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</si>
  <si>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</si>
  <si>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</si>
  <si>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</si>
  <si>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</si>
  <si>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</si>
  <si>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</si>
  <si>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</si>
  <si>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t>
    <phoneticPr fontId="5"/>
  </si>
  <si>
    <t>介護保険特別会計（介護ｻｰﾋﾞｽ事業）</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</si>
  <si>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</si>
  <si>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</si>
  <si>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</si>
  <si>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</si>
  <si>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</si>
  <si>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</si>
  <si>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</si>
  <si>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</si>
  <si>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</si>
  <si>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</si>
  <si>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</si>
  <si>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</si>
  <si>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</si>
  <si>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</si>
  <si>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</si>
  <si>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</si>
  <si>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</si>
  <si>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</si>
  <si>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</si>
  <si>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</si>
  <si>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</si>
  <si>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</si>
  <si>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</si>
  <si>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</si>
  <si>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</si>
  <si>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</si>
  <si>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</si>
  <si>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</si>
  <si>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</si>
  <si>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</si>
  <si>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</si>
  <si>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</si>
  <si>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</si>
  <si>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</si>
  <si>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</si>
  <si>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</si>
  <si>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</si>
  <si>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</si>
  <si>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</si>
  <si>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</si>
  <si>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</si>
  <si>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</si>
  <si>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</si>
  <si>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</si>
  <si>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</si>
  <si>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</si>
  <si>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</si>
  <si>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</si>
  <si>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</si>
  <si>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</si>
  <si>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</si>
  <si>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</si>
  <si>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</si>
  <si>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</si>
  <si>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</si>
  <si>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</si>
  <si>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</si>
  <si>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</si>
  <si>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</si>
  <si>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</si>
  <si>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</si>
  <si>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</si>
  <si>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</si>
  <si>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</si>
  <si>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</si>
  <si>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</si>
  <si>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</si>
  <si>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</si>
  <si>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</si>
  <si>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</si>
  <si>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</si>
  <si>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</si>
  <si>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</si>
  <si>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</si>
  <si>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</si>
  <si>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</si>
  <si>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</si>
  <si>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</si>
  <si>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</si>
  <si>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</si>
  <si>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t>
    <phoneticPr fontId="5"/>
  </si>
  <si>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</si>
  <si>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</si>
  <si>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</si>
  <si>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</si>
  <si>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</si>
  <si>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</si>
  <si>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</si>
  <si>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</si>
  <si>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</si>
  <si>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</si>
  <si>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</si>
  <si>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</si>
  <si>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</si>
  <si>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</si>
  <si>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</si>
  <si>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</si>
  <si>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</si>
  <si>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</si>
  <si>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</si>
  <si>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</si>
  <si>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</si>
  <si>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</si>
  <si>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</si>
  <si>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</si>
  <si>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</si>
  <si>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</si>
  <si>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</si>
  <si>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</si>
  <si>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</si>
  <si>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</si>
  <si>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</si>
  <si>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</si>
  <si>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</si>
  <si>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</si>
  <si>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</si>
  <si>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</si>
  <si>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</si>
  <si>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</si>
  <si>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</si>
  <si>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</si>
  <si>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</si>
  <si>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</si>
  <si>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</si>
  <si>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</si>
  <si>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</si>
  <si>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</si>
  <si>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</si>
  <si>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</si>
  <si>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</si>
  <si>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</si>
  <si>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</si>
  <si>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</si>
  <si>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</si>
  <si>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</si>
  <si>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</si>
  <si>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</si>
  <si>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</si>
  <si>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</si>
  <si>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</si>
  <si>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</si>
  <si>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</si>
  <si>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</si>
  <si>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</si>
  <si>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</si>
  <si>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</si>
  <si>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</si>
  <si>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</si>
  <si>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</si>
  <si>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</si>
  <si>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</si>
  <si>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</si>
  <si>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</si>
  <si>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</si>
  <si>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</si>
  <si>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</si>
  <si>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</si>
  <si>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</si>
  <si>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</si>
  <si>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2.42</t>
  </si>
  <si>
    <t>▲ 0.83</t>
  </si>
  <si>
    <t>水道事業会計</t>
  </si>
  <si>
    <t>一般会計</t>
  </si>
  <si>
    <t>介護保険特別会計（保険事業）</t>
  </si>
  <si>
    <t>国民健康保険特別会計</t>
  </si>
  <si>
    <t>下水道事業特別会計</t>
  </si>
  <si>
    <t>後期高齢者医療特別会計</t>
  </si>
  <si>
    <t>介護保険特別会計（介護ｻｰﾋﾞｽ事業）</t>
  </si>
  <si>
    <t>住宅新築資金等貸付事業特別会計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</si>
  <si>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</si>
  <si>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</si>
  <si>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</si>
  <si>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</si>
  <si>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</si>
  <si>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</si>
  <si>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</si>
  <si>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</si>
  <si>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</si>
  <si>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老人福祉施設三室園組合</t>
    <rPh sb="0" eb="6">
      <t>ロウジンフクシシセツ</t>
    </rPh>
    <rPh sb="6" eb="11">
      <t>ミムロエンクミアイ</t>
    </rPh>
    <phoneticPr fontId="2"/>
  </si>
  <si>
    <t>奈良県市町村総合事務組合</t>
    <rPh sb="0" eb="12">
      <t>ナラケンシチョウソンソウゴウジムクミアイ</t>
    </rPh>
    <phoneticPr fontId="2"/>
  </si>
  <si>
    <t>王寺周辺広域休日応急診療施設組合</t>
    <rPh sb="0" eb="6">
      <t>オウジシュウヘンコウイキ</t>
    </rPh>
    <rPh sb="6" eb="10">
      <t>キュウジツオウキュウ</t>
    </rPh>
    <rPh sb="10" eb="14">
      <t>シンリョウシセツ</t>
    </rPh>
    <rPh sb="14" eb="16">
      <t>クミアイ</t>
    </rPh>
    <phoneticPr fontId="2"/>
  </si>
  <si>
    <t>静香苑環境施設組合</t>
    <rPh sb="0" eb="9">
      <t>セイカエンカンキョウシセツクミアイ</t>
    </rPh>
    <phoneticPr fontId="2"/>
  </si>
  <si>
    <t>奈良県後期高齢者医療広域連合</t>
    <rPh sb="0" eb="8">
      <t>ナラケンコウキコウレイシャ</t>
    </rPh>
    <rPh sb="8" eb="10">
      <t>イリョウ</t>
    </rPh>
    <rPh sb="10" eb="14">
      <t>コウイキレンゴウ</t>
    </rPh>
    <phoneticPr fontId="2"/>
  </si>
  <si>
    <t>奈良県広域消防組合</t>
    <rPh sb="0" eb="9">
      <t>ナラケンコウイキショウボウクミアイ</t>
    </rPh>
    <phoneticPr fontId="2"/>
  </si>
  <si>
    <t>山辺・県北西部広域環境衛生組合</t>
    <rPh sb="0" eb="2">
      <t>ヤマベ</t>
    </rPh>
    <rPh sb="3" eb="15">
      <t>ケンホクセイブコウイキカンキョウエイセイクミアイ</t>
    </rPh>
    <phoneticPr fontId="2"/>
  </si>
  <si>
    <t>奈良広域水質検査センター組合</t>
    <rPh sb="0" eb="2">
      <t>ナラ</t>
    </rPh>
    <rPh sb="2" eb="4">
      <t>コウイキ</t>
    </rPh>
    <rPh sb="4" eb="6">
      <t>スイシツ</t>
    </rPh>
    <rPh sb="6" eb="8">
      <t>ケンサ</t>
    </rPh>
    <rPh sb="12" eb="14">
      <t>クミアイ</t>
    </rPh>
    <phoneticPr fontId="2"/>
  </si>
  <si>
    <t>奈良県葛城地区清掃事務組合</t>
    <rPh sb="0" eb="3">
      <t>ナラケン</t>
    </rPh>
    <rPh sb="3" eb="13">
      <t>カツラギチクセイソウジムクミアイ</t>
    </rPh>
    <phoneticPr fontId="2"/>
  </si>
  <si>
    <t>公共施設整備基金</t>
    <rPh sb="0" eb="8">
      <t>コウキョウシセツセイビキキン</t>
    </rPh>
    <phoneticPr fontId="5"/>
  </si>
  <si>
    <t>長寿社会福祉基金</t>
  </si>
  <si>
    <t>森林環境基金</t>
  </si>
  <si>
    <t>住宅新築資金等貸付事業基金</t>
    <rPh sb="0" eb="7">
      <t>ジュウタクシンチクシキントウ</t>
    </rPh>
    <rPh sb="7" eb="11">
      <t>カシツケジギョウ</t>
    </rPh>
    <rPh sb="11" eb="13">
      <t>キキン</t>
    </rPh>
    <phoneticPr fontId="5"/>
  </si>
  <si>
    <t>-</t>
    <phoneticPr fontId="2"/>
  </si>
  <si>
    <t>第三セクター等改革推進債償還基金</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</si>
  <si>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</si>
  <si>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</si>
  <si>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</si>
  <si>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</si>
  <si>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は、近年では地方債の元金償還額の範囲内で新規発行を実施していることから、地方債残高は減少傾向にあるため改善傾向にあるが、類似団体と比較すると依然として厳しい水準にある。
また、有形固定資産減価償却率については、年々減価償却率が悪化している状況であるため、特に減価償却が進んでいる公営住宅、公民館等の集会施設などの建物については、長寿命化や統廃合、除却を図っていく必要があると考えている。インフラ施設についても、個別施設計画の優先順位をもとに、耐震改修や修繕など適正に管理を進めているところである。将来負担比率、有形固定資産減価償却率ともに厳しい状況であるため、公共施設等総合管理計画に基づき、財政規模に見合った施設の保有量を目指し、施設の適正管理を進めていかなければならないと考えている。</t>
    <rPh sb="0" eb="6">
      <t>ショウライフタンヒリツ</t>
    </rPh>
    <rPh sb="12" eb="14">
      <t>キンネン</t>
    </rPh>
    <rPh sb="16" eb="19">
      <t>チホウサイ</t>
    </rPh>
    <rPh sb="20" eb="22">
      <t>ガンキン</t>
    </rPh>
    <rPh sb="22" eb="24">
      <t>ショウカン</t>
    </rPh>
    <rPh sb="24" eb="25">
      <t>ガク</t>
    </rPh>
    <rPh sb="26" eb="29">
      <t>ハンイナイ</t>
    </rPh>
    <rPh sb="30" eb="34">
      <t>シンキハッコウ</t>
    </rPh>
    <rPh sb="35" eb="37">
      <t>ジッシ</t>
    </rPh>
    <rPh sb="46" eb="51">
      <t>チホウサイザンダカ</t>
    </rPh>
    <rPh sb="52" eb="56">
      <t>ゲンショウケイコウ</t>
    </rPh>
    <rPh sb="61" eb="65">
      <t>カイゼンケイコウ</t>
    </rPh>
    <rPh sb="70" eb="72">
      <t>ルイジ</t>
    </rPh>
    <rPh sb="72" eb="74">
      <t>ダンタイ</t>
    </rPh>
    <rPh sb="75" eb="77">
      <t>ヒカク</t>
    </rPh>
    <rPh sb="80" eb="82">
      <t>イゼン</t>
    </rPh>
    <rPh sb="85" eb="86">
      <t>キビ</t>
    </rPh>
    <rPh sb="88" eb="90">
      <t>スイジュン</t>
    </rPh>
    <rPh sb="98" eb="109">
      <t>ユウケイコテイシサンゲンカショウキャクリツ</t>
    </rPh>
    <rPh sb="115" eb="117">
      <t>ネンネン</t>
    </rPh>
    <rPh sb="117" eb="122">
      <t>ゲンカショウキャクリツ</t>
    </rPh>
    <rPh sb="123" eb="125">
      <t>アッカ</t>
    </rPh>
    <rPh sb="129" eb="131">
      <t>ジョウキョウ</t>
    </rPh>
    <rPh sb="137" eb="138">
      <t>トク</t>
    </rPh>
    <rPh sb="139" eb="143">
      <t>ゲンカショウキャク</t>
    </rPh>
    <rPh sb="144" eb="145">
      <t>スス</t>
    </rPh>
    <rPh sb="149" eb="153">
      <t>コウエイジュウタク</t>
    </rPh>
    <rPh sb="174" eb="178">
      <t>チョウジュミョウカ</t>
    </rPh>
    <rPh sb="179" eb="182">
      <t>トウハイゴウ</t>
    </rPh>
    <rPh sb="183" eb="185">
      <t>ジョキャク</t>
    </rPh>
    <rPh sb="191" eb="193">
      <t>ヒツヨウ</t>
    </rPh>
    <rPh sb="197" eb="198">
      <t>カンガ</t>
    </rPh>
    <rPh sb="207" eb="209">
      <t>シセツ</t>
    </rPh>
    <rPh sb="215" eb="221">
      <t>コベツシセツケイカク</t>
    </rPh>
    <rPh sb="222" eb="226">
      <t>ユウセンジュンイ</t>
    </rPh>
    <rPh sb="231" eb="235">
      <t>タイシンカイシュウ</t>
    </rPh>
    <rPh sb="240" eb="242">
      <t>テキセイ</t>
    </rPh>
    <rPh sb="243" eb="245">
      <t>カンリ</t>
    </rPh>
    <rPh sb="246" eb="247">
      <t>スス</t>
    </rPh>
    <rPh sb="258" eb="262">
      <t>ショウライフタン</t>
    </rPh>
    <rPh sb="262" eb="264">
      <t>ヒリツ</t>
    </rPh>
    <rPh sb="265" eb="276">
      <t>ユウケイコテイシサンゲンカショウキャクリツ</t>
    </rPh>
    <rPh sb="279" eb="280">
      <t>キビ</t>
    </rPh>
    <rPh sb="282" eb="284">
      <t>ジョウキョウ</t>
    </rPh>
    <rPh sb="290" eb="301">
      <t>コウキョウシセツトウソウゴウカンリケイカク</t>
    </rPh>
    <rPh sb="302" eb="303">
      <t>モト</t>
    </rPh>
    <rPh sb="306" eb="308">
      <t>ザイセイ</t>
    </rPh>
    <rPh sb="308" eb="310">
      <t>キボ</t>
    </rPh>
    <rPh sb="311" eb="313">
      <t>ミア</t>
    </rPh>
    <rPh sb="315" eb="317">
      <t>シセツ</t>
    </rPh>
    <rPh sb="318" eb="321">
      <t>ホユウリョウ</t>
    </rPh>
    <rPh sb="322" eb="324">
      <t>メザ</t>
    </rPh>
    <rPh sb="326" eb="328">
      <t>シセツ</t>
    </rPh>
    <rPh sb="329" eb="333">
      <t>テキセイカンリ</t>
    </rPh>
    <rPh sb="334" eb="335">
      <t>スス</t>
    </rPh>
    <rPh sb="348" eb="349">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</si>
  <si>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</si>
  <si>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</si>
  <si>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</si>
  <si>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</si>
  <si>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</si>
  <si>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</si>
  <si>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ともに類似団体と比較すると依然として厳しい水準にある。将来負担比率については年々減少傾向にあるが、本町の塵芥焼却場が操業停止したことに伴い、県内１０市町村でごみ処理の広域化を目指す山辺・県北西部広域環境衛生組合の建設費に係る多額の起債が見込まれていることから、今後も厳しい水準で推移するものと考えている。実質公債費比率については、将来負担比率が厳しい水準であることから現在の水準を保ちつつ、旧土地開発公社からの引継ぎ土地の売却があった際には繰上償還を行い地方債残高の削減を目指して、将来負担比率の改善を優先していきたいと考えている。</t>
    <rPh sb="0" eb="6">
      <t>ショウライフタンヒリツ</t>
    </rPh>
    <rPh sb="6" eb="7">
      <t>オヨ</t>
    </rPh>
    <rPh sb="8" eb="13">
      <t>ジッシツコウサイヒ</t>
    </rPh>
    <rPh sb="13" eb="15">
      <t>ヒリツ</t>
    </rPh>
    <rPh sb="19" eb="23">
      <t>ルイジダンタイ</t>
    </rPh>
    <rPh sb="24" eb="26">
      <t>ヒカク</t>
    </rPh>
    <rPh sb="29" eb="31">
      <t>イゼン</t>
    </rPh>
    <rPh sb="34" eb="35">
      <t>キビ</t>
    </rPh>
    <rPh sb="37" eb="39">
      <t>スイジュン</t>
    </rPh>
    <rPh sb="43" eb="49">
      <t>ショウライフタンヒリツ</t>
    </rPh>
    <rPh sb="54" eb="60">
      <t>ネンネンゲンショウケイコウ</t>
    </rPh>
    <rPh sb="65" eb="67">
      <t>ホンチョウ</t>
    </rPh>
    <rPh sb="68" eb="70">
      <t>ジンカイ</t>
    </rPh>
    <rPh sb="70" eb="73">
      <t>ショウキャクジョウ</t>
    </rPh>
    <rPh sb="74" eb="78">
      <t>ソウギョウテイシ</t>
    </rPh>
    <rPh sb="83" eb="84">
      <t>トモナ</t>
    </rPh>
    <rPh sb="86" eb="88">
      <t>ケンナイ</t>
    </rPh>
    <rPh sb="90" eb="93">
      <t>シチョウソン</t>
    </rPh>
    <rPh sb="96" eb="98">
      <t>ショリ</t>
    </rPh>
    <rPh sb="99" eb="102">
      <t>コウイキカ</t>
    </rPh>
    <rPh sb="103" eb="105">
      <t>メザ</t>
    </rPh>
    <rPh sb="106" eb="108">
      <t>ヤマベ</t>
    </rPh>
    <rPh sb="109" eb="111">
      <t>ケンホク</t>
    </rPh>
    <rPh sb="111" eb="113">
      <t>セイブ</t>
    </rPh>
    <rPh sb="131" eb="133">
      <t>キサイ</t>
    </rPh>
    <rPh sb="134" eb="135">
      <t>タモ</t>
    </rPh>
    <rPh sb="211" eb="218">
      <t>キュウトチカイハツコウシャ</t>
    </rPh>
    <rPh sb="221" eb="223">
      <t>ヒキツ</t>
    </rPh>
    <rPh sb="224" eb="226">
      <t>トチ</t>
    </rPh>
    <rPh sb="227" eb="229">
      <t>バイキャク</t>
    </rPh>
    <rPh sb="233" eb="234">
      <t>サイ</t>
    </rPh>
    <rPh sb="236" eb="240">
      <t>クリアゲショウカン</t>
    </rPh>
    <rPh sb="241" eb="242">
      <t>オコナ</t>
    </rPh>
    <rPh sb="243" eb="248">
      <t>チホウサイザンダカ</t>
    </rPh>
    <rPh sb="249" eb="251">
      <t>サクゲン</t>
    </rPh>
    <rPh sb="252" eb="254">
      <t>メザ</t>
    </rPh>
    <rPh sb="276" eb="277">
      <t>カンガ</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</si>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</sst>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D8AFBF8-E4C2-40D2-B54B-278E645ECC1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47738</c:v>
                </c:pt>
                <c:pt idx="1">
                  <c:v>52191</c:v>
                </c:pt>
                <c:pt idx="2">
                  <c:v>47387</c:v>
                </c:pt>
                <c:pt idx="3">
                  <c:v>51264</c:v>
                </c:pt>
                <c:pt idx="4">
                  <c:v>52068</c:v>
                </c:pt>
              </c:numCache>
            </c:numRef>
          </c:val>
          <c:smooth val="0"/>
          <c:extLst>
            <c:ext xmlns:c16="http://schemas.microsoft.com/office/drawing/2014/chart" uri="{C3380CC4-5D6E-409C-BE32-E72D297353CC}">
              <c16:uniqueId val="{00000000-FB48-4DCB-A8B3-D002B0167E1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42768</c:v>
                </c:pt>
                <c:pt idx="1">
                  <c:v>30464</c:v>
                </c:pt>
                <c:pt idx="2">
                  <c:v>35225</c:v>
                </c:pt>
                <c:pt idx="3">
                  <c:v>29682</c:v>
                </c:pt>
                <c:pt idx="4">
                  <c:v>35390</c:v>
                </c:pt>
              </c:numCache>
            </c:numRef>
          </c:val>
          <c:smooth val="0"/>
          <c:extLst>
            <c:ext xmlns:c16="http://schemas.microsoft.com/office/drawing/2014/chart" uri="{C3380CC4-5D6E-409C-BE32-E72D297353CC}">
              <c16:uniqueId val="{00000001-FB48-4DCB-A8B3-D002B0167E1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3.36</c:v>
                </c:pt>
                <c:pt idx="1">
                  <c:v>3.88</c:v>
                </c:pt>
                <c:pt idx="2">
                  <c:v>2.65</c:v>
                </c:pt>
                <c:pt idx="3">
                  <c:v>4.1100000000000003</c:v>
                </c:pt>
                <c:pt idx="4">
                  <c:v>4.17</c:v>
                </c:pt>
              </c:numCache>
            </c:numRef>
          </c:val>
          <c:extLst>
            <c:ext xmlns:c16="http://schemas.microsoft.com/office/drawing/2014/chart" uri="{C3380CC4-5D6E-409C-BE32-E72D297353CC}">
              <c16:uniqueId val="{00000000-A2F6-4FEF-A6FC-DCBB6B0CCC1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21.77</c:v>
                </c:pt>
                <c:pt idx="1">
                  <c:v>19.11</c:v>
                </c:pt>
                <c:pt idx="2">
                  <c:v>19.52</c:v>
                </c:pt>
                <c:pt idx="3">
                  <c:v>18.3</c:v>
                </c:pt>
                <c:pt idx="4">
                  <c:v>17.2</c:v>
                </c:pt>
              </c:numCache>
            </c:numRef>
          </c:val>
          <c:extLst>
            <c:ext xmlns:c16="http://schemas.microsoft.com/office/drawing/2014/chart" uri="{C3380CC4-5D6E-409C-BE32-E72D297353CC}">
              <c16:uniqueId val="{00000001-A2F6-4FEF-A6FC-DCBB6B0CCC1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-2.42</c:v>
                </c:pt>
                <c:pt idx="1">
                  <c:v>-0.83</c:v>
                </c:pt>
                <c:pt idx="2">
                  <c:v>0.03</c:v>
                </c:pt>
                <c:pt idx="3">
                  <c:v>0.18</c:v>
                </c:pt>
                <c:pt idx="4">
                  <c:v>1.1100000000000001</c:v>
                </c:pt>
              </c:numCache>
            </c:numRef>
          </c:val>
          <c:smooth val="0"/>
          <c:extLst>
            <c:ext xmlns:c16="http://schemas.microsoft.com/office/drawing/2014/chart" uri="{C3380CC4-5D6E-409C-BE32-E72D297353CC}">
              <c16:uniqueId val="{00000002-A2F6-4FEF-A6FC-DCBB6B0CCC1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82D-4776-BEFB-2C133572EA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82D-4776-BEFB-2C133572EAD1}"/>
            </c:ext>
          </c:extLst>
        </c:ser>
        <c:ser>
          <c:idx val="2"/>
          <c:order val="2"/>
          <c:tx>
            <c:strRef>
              <c:f>データシート!$A$29</c:f>
              <c:strCache>
                <c:ptCount val="1"/>
                <c:pt idx="0">
                  <c:v>住宅新築資金等貸付事業特別会計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B82D-4776-BEFB-2C133572EAD1}"/>
            </c:ext>
          </c:extLst>
        </c:ser>
        <c:ser>
          <c:idx val="3"/>
          <c:order val="3"/>
          <c:tx>
            <c:strRef>
              <c:f>データシート!$A$30</c:f>
              <c:strCache>
                <c:ptCount val="1"/>
                <c:pt idx="0">
                  <c:v>介護保険特別会計（介護ｻｰﾋﾞｽ事業）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82D-4776-BEFB-2C133572EAD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0.01</c:v>
                </c:pt>
                <c:pt idx="2">
                  <c:v>#N/A</c:v>
                </c:pt>
                <c:pt idx="3">
                  <c:v>0.14000000000000001</c:v>
                </c:pt>
                <c:pt idx="4">
                  <c:v>#N/A</c:v>
                </c:pt>
                <c:pt idx="5">
                  <c:v>0.05</c:v>
                </c:pt>
                <c:pt idx="6">
                  <c:v>#N/A</c:v>
                </c:pt>
                <c:pt idx="7">
                  <c:v>0.04</c:v>
                </c:pt>
                <c:pt idx="8">
                  <c:v>#N/A</c:v>
                </c:pt>
                <c:pt idx="9">
                  <c:v>0.05</c:v>
                </c:pt>
              </c:numCache>
            </c:numRef>
          </c:val>
          <c:extLst>
            <c:ext xmlns:c16="http://schemas.microsoft.com/office/drawing/2014/chart" uri="{C3380CC4-5D6E-409C-BE32-E72D297353CC}">
              <c16:uniqueId val="{00000004-B82D-4776-BEFB-2C133572EAD1}"/>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0.17</c:v>
                </c:pt>
                <c:pt idx="2">
                  <c:v>#N/A</c:v>
                </c:pt>
                <c:pt idx="3">
                  <c:v>0.11</c:v>
                </c:pt>
                <c:pt idx="4">
                  <c:v>#N/A</c:v>
                </c:pt>
                <c:pt idx="5">
                  <c:v>0.19</c:v>
                </c:pt>
                <c:pt idx="6">
                  <c:v>#N/A</c:v>
                </c:pt>
                <c:pt idx="7">
                  <c:v>0.21</c:v>
                </c:pt>
                <c:pt idx="8">
                  <c:v>#N/A</c:v>
                </c:pt>
                <c:pt idx="9">
                  <c:v>0.34</c:v>
                </c:pt>
              </c:numCache>
            </c:numRef>
          </c:val>
          <c:extLst>
            <c:ext xmlns:c16="http://schemas.microsoft.com/office/drawing/2014/chart" uri="{C3380CC4-5D6E-409C-BE32-E72D297353CC}">
              <c16:uniqueId val="{00000005-B82D-4776-BEFB-2C133572EAD1}"/>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0.28999999999999998</c:v>
                </c:pt>
                <c:pt idx="2">
                  <c:v>#N/A</c:v>
                </c:pt>
                <c:pt idx="3">
                  <c:v>3.21</c:v>
                </c:pt>
                <c:pt idx="4">
                  <c:v>#N/A</c:v>
                </c:pt>
                <c:pt idx="5">
                  <c:v>0.26</c:v>
                </c:pt>
                <c:pt idx="6">
                  <c:v>#N/A</c:v>
                </c:pt>
                <c:pt idx="7">
                  <c:v>0.35</c:v>
                </c:pt>
                <c:pt idx="8">
                  <c:v>#N/A</c:v>
                </c:pt>
                <c:pt idx="9">
                  <c:v>0.74</c:v>
                </c:pt>
              </c:numCache>
            </c:numRef>
          </c:val>
          <c:extLst>
            <c:ext xmlns:c16="http://schemas.microsoft.com/office/drawing/2014/chart" uri="{C3380CC4-5D6E-409C-BE32-E72D297353CC}">
              <c16:uniqueId val="{00000006-B82D-4776-BEFB-2C133572EAD1}"/>
            </c:ext>
          </c:extLst>
        </c:ser>
        <c:ser>
          <c:idx val="7"/>
          <c:order val="7"/>
          <c:tx>
            <c:strRef>
              <c:f>データシート!$A$34</c:f>
              <c:strCache>
                <c:ptCount val="1"/>
                <c:pt idx="0">
                  <c:v>介護保険特別会計（保険事業）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1.33</c:v>
                </c:pt>
                <c:pt idx="2">
                  <c:v>#N/A</c:v>
                </c:pt>
                <c:pt idx="3">
                  <c:v>1.17</c:v>
                </c:pt>
                <c:pt idx="4">
                  <c:v>#N/A</c:v>
                </c:pt>
                <c:pt idx="5">
                  <c:v>0.46</c:v>
                </c:pt>
                <c:pt idx="6">
                  <c:v>#N/A</c:v>
                </c:pt>
                <c:pt idx="7">
                  <c:v>1.73</c:v>
                </c:pt>
                <c:pt idx="8">
                  <c:v>#N/A</c:v>
                </c:pt>
                <c:pt idx="9">
                  <c:v>1.44</c:v>
                </c:pt>
              </c:numCache>
            </c:numRef>
          </c:val>
          <c:extLst>
            <c:ext xmlns:c16="http://schemas.microsoft.com/office/drawing/2014/chart" uri="{C3380CC4-5D6E-409C-BE32-E72D297353CC}">
              <c16:uniqueId val="{00000007-B82D-4776-BEFB-2C133572EAD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3.35</c:v>
                </c:pt>
                <c:pt idx="2">
                  <c:v>#N/A</c:v>
                </c:pt>
                <c:pt idx="3">
                  <c:v>3.87</c:v>
                </c:pt>
                <c:pt idx="4">
                  <c:v>#N/A</c:v>
                </c:pt>
                <c:pt idx="5">
                  <c:v>2.64</c:v>
                </c:pt>
                <c:pt idx="6">
                  <c:v>#N/A</c:v>
                </c:pt>
                <c:pt idx="7">
                  <c:v>4.0999999999999996</c:v>
                </c:pt>
                <c:pt idx="8">
                  <c:v>#N/A</c:v>
                </c:pt>
                <c:pt idx="9">
                  <c:v>4.1500000000000004</c:v>
                </c:pt>
              </c:numCache>
            </c:numRef>
          </c:val>
          <c:extLst>
            <c:ext xmlns:c16="http://schemas.microsoft.com/office/drawing/2014/chart" uri="{C3380CC4-5D6E-409C-BE32-E72D297353CC}">
              <c16:uniqueId val="{00000008-B82D-4776-BEFB-2C133572EAD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19.95</c:v>
                </c:pt>
                <c:pt idx="2">
                  <c:v>#N/A</c:v>
                </c:pt>
                <c:pt idx="3">
                  <c:v>20.48</c:v>
                </c:pt>
                <c:pt idx="4">
                  <c:v>#N/A</c:v>
                </c:pt>
                <c:pt idx="5">
                  <c:v>21.21</c:v>
                </c:pt>
                <c:pt idx="6">
                  <c:v>#N/A</c:v>
                </c:pt>
                <c:pt idx="7">
                  <c:v>22.75</c:v>
                </c:pt>
                <c:pt idx="8">
                  <c:v>#N/A</c:v>
                </c:pt>
                <c:pt idx="9">
                  <c:v>22.12</c:v>
                </c:pt>
              </c:numCache>
            </c:numRef>
          </c:val>
          <c:extLst>
            <c:ext xmlns:c16="http://schemas.microsoft.com/office/drawing/2014/chart" uri="{C3380CC4-5D6E-409C-BE32-E72D297353CC}">
              <c16:uniqueId val="{00000009-B82D-4776-BEFB-2C133572EA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818</c:v>
                </c:pt>
                <c:pt idx="5">
                  <c:v>825</c:v>
                </c:pt>
                <c:pt idx="8">
                  <c:v>804</c:v>
                </c:pt>
                <c:pt idx="11">
                  <c:v>784</c:v>
                </c:pt>
                <c:pt idx="14">
                  <c:v>766</c:v>
                </c:pt>
              </c:numCache>
            </c:numRef>
          </c:val>
          <c:extLst>
            <c:ext xmlns:c16="http://schemas.microsoft.com/office/drawing/2014/chart" uri="{C3380CC4-5D6E-409C-BE32-E72D297353CC}">
              <c16:uniqueId val="{00000000-26DA-4FD8-911F-53209A3375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6DA-4FD8-911F-53209A3375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6DA-4FD8-911F-53209A3375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119</c:v>
                </c:pt>
                <c:pt idx="3">
                  <c:v>95</c:v>
                </c:pt>
                <c:pt idx="6">
                  <c:v>76</c:v>
                </c:pt>
                <c:pt idx="9">
                  <c:v>71</c:v>
                </c:pt>
                <c:pt idx="12">
                  <c:v>67</c:v>
                </c:pt>
              </c:numCache>
            </c:numRef>
          </c:val>
          <c:extLst>
            <c:ext xmlns:c16="http://schemas.microsoft.com/office/drawing/2014/chart" uri="{C3380CC4-5D6E-409C-BE32-E72D297353CC}">
              <c16:uniqueId val="{00000003-26DA-4FD8-911F-53209A3375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129</c:v>
                </c:pt>
                <c:pt idx="3">
                  <c:v>113</c:v>
                </c:pt>
                <c:pt idx="6">
                  <c:v>127</c:v>
                </c:pt>
                <c:pt idx="9">
                  <c:v>131</c:v>
                </c:pt>
                <c:pt idx="12">
                  <c:v>126</c:v>
                </c:pt>
              </c:numCache>
            </c:numRef>
          </c:val>
          <c:extLst>
            <c:ext xmlns:c16="http://schemas.microsoft.com/office/drawing/2014/chart" uri="{C3380CC4-5D6E-409C-BE32-E72D297353CC}">
              <c16:uniqueId val="{00000004-26DA-4FD8-911F-53209A3375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6DA-4FD8-911F-53209A3375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6DA-4FD8-911F-53209A3375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1188</c:v>
                </c:pt>
                <c:pt idx="3">
                  <c:v>1217</c:v>
                </c:pt>
                <c:pt idx="6">
                  <c:v>1150</c:v>
                </c:pt>
                <c:pt idx="9">
                  <c:v>1192</c:v>
                </c:pt>
                <c:pt idx="12">
                  <c:v>1212</c:v>
                </c:pt>
              </c:numCache>
            </c:numRef>
          </c:val>
          <c:extLst>
            <c:ext xmlns:c16="http://schemas.microsoft.com/office/drawing/2014/chart" uri="{C3380CC4-5D6E-409C-BE32-E72D297353CC}">
              <c16:uniqueId val="{00000007-26DA-4FD8-911F-53209A3375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618</c:v>
                </c:pt>
                <c:pt idx="2">
                  <c:v>#N/A</c:v>
                </c:pt>
                <c:pt idx="3">
                  <c:v>#N/A</c:v>
                </c:pt>
                <c:pt idx="4">
                  <c:v>600</c:v>
                </c:pt>
                <c:pt idx="5">
                  <c:v>#N/A</c:v>
                </c:pt>
                <c:pt idx="6">
                  <c:v>#N/A</c:v>
                </c:pt>
                <c:pt idx="7">
                  <c:v>549</c:v>
                </c:pt>
                <c:pt idx="8">
                  <c:v>#N/A</c:v>
                </c:pt>
                <c:pt idx="9">
                  <c:v>#N/A</c:v>
                </c:pt>
                <c:pt idx="10">
                  <c:v>610</c:v>
                </c:pt>
                <c:pt idx="11">
                  <c:v>#N/A</c:v>
                </c:pt>
                <c:pt idx="12">
                  <c:v>#N/A</c:v>
                </c:pt>
                <c:pt idx="13">
                  <c:v>639</c:v>
                </c:pt>
                <c:pt idx="14">
                  <c:v>#N/A</c:v>
                </c:pt>
              </c:numCache>
            </c:numRef>
          </c:val>
          <c:smooth val="0"/>
          <c:extLst>
            <c:ext xmlns:c16="http://schemas.microsoft.com/office/drawing/2014/chart" uri="{C3380CC4-5D6E-409C-BE32-E72D297353CC}">
              <c16:uniqueId val="{00000008-26DA-4FD8-911F-53209A3375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8254</c:v>
                </c:pt>
                <c:pt idx="5">
                  <c:v>7898</c:v>
                </c:pt>
                <c:pt idx="8">
                  <c:v>7618</c:v>
                </c:pt>
                <c:pt idx="11">
                  <c:v>7357</c:v>
                </c:pt>
                <c:pt idx="14">
                  <c:v>6993</c:v>
                </c:pt>
              </c:numCache>
            </c:numRef>
          </c:val>
          <c:extLst>
            <c:ext xmlns:c16="http://schemas.microsoft.com/office/drawing/2014/chart" uri="{C3380CC4-5D6E-409C-BE32-E72D297353CC}">
              <c16:uniqueId val="{00000000-E0D9-4855-9120-5BAE3AE374A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184</c:v>
                </c:pt>
                <c:pt idx="5">
                  <c:v>152</c:v>
                </c:pt>
                <c:pt idx="8">
                  <c:v>113</c:v>
                </c:pt>
                <c:pt idx="11">
                  <c:v>85</c:v>
                </c:pt>
                <c:pt idx="14">
                  <c:v>49</c:v>
                </c:pt>
              </c:numCache>
            </c:numRef>
          </c:val>
          <c:extLst>
            <c:ext xmlns:c16="http://schemas.microsoft.com/office/drawing/2014/chart" uri="{C3380CC4-5D6E-409C-BE32-E72D297353CC}">
              <c16:uniqueId val="{00000001-E0D9-4855-9120-5BAE3AE374A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1873</c:v>
                </c:pt>
                <c:pt idx="5">
                  <c:v>1712</c:v>
                </c:pt>
                <c:pt idx="8">
                  <c:v>1983</c:v>
                </c:pt>
                <c:pt idx="11">
                  <c:v>1790</c:v>
                </c:pt>
                <c:pt idx="14">
                  <c:v>1813</c:v>
                </c:pt>
              </c:numCache>
            </c:numRef>
          </c:val>
          <c:extLst>
            <c:ext xmlns:c16="http://schemas.microsoft.com/office/drawing/2014/chart" uri="{C3380CC4-5D6E-409C-BE32-E72D297353CC}">
              <c16:uniqueId val="{00000002-E0D9-4855-9120-5BAE3AE374A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0D9-4855-9120-5BAE3AE374A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0D9-4855-9120-5BAE3AE374A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0D9-4855-9120-5BAE3AE374A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636</c:v>
                </c:pt>
                <c:pt idx="3">
                  <c:v>685</c:v>
                </c:pt>
                <c:pt idx="6">
                  <c:v>541</c:v>
                </c:pt>
                <c:pt idx="9">
                  <c:v>471</c:v>
                </c:pt>
                <c:pt idx="12">
                  <c:v>474</c:v>
                </c:pt>
              </c:numCache>
            </c:numRef>
          </c:val>
          <c:extLst>
            <c:ext xmlns:c16="http://schemas.microsoft.com/office/drawing/2014/chart" uri="{C3380CC4-5D6E-409C-BE32-E72D297353CC}">
              <c16:uniqueId val="{00000006-E0D9-4855-9120-5BAE3AE374A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506</c:v>
                </c:pt>
                <c:pt idx="3">
                  <c:v>432</c:v>
                </c:pt>
                <c:pt idx="6">
                  <c:v>353</c:v>
                </c:pt>
                <c:pt idx="9">
                  <c:v>267</c:v>
                </c:pt>
                <c:pt idx="12">
                  <c:v>187</c:v>
                </c:pt>
              </c:numCache>
            </c:numRef>
          </c:val>
          <c:extLst>
            <c:ext xmlns:c16="http://schemas.microsoft.com/office/drawing/2014/chart" uri="{C3380CC4-5D6E-409C-BE32-E72D297353CC}">
              <c16:uniqueId val="{00000007-E0D9-4855-9120-5BAE3AE374A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1984</c:v>
                </c:pt>
                <c:pt idx="3">
                  <c:v>1901</c:v>
                </c:pt>
                <c:pt idx="6">
                  <c:v>1868</c:v>
                </c:pt>
                <c:pt idx="9">
                  <c:v>1767</c:v>
                </c:pt>
                <c:pt idx="12">
                  <c:v>1719</c:v>
                </c:pt>
              </c:numCache>
            </c:numRef>
          </c:val>
          <c:extLst>
            <c:ext xmlns:c16="http://schemas.microsoft.com/office/drawing/2014/chart" uri="{C3380CC4-5D6E-409C-BE32-E72D297353CC}">
              <c16:uniqueId val="{00000008-E0D9-4855-9120-5BAE3AE374A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c:v>
                </c:pt>
                <c:pt idx="3">
                  <c:v>5</c:v>
                </c:pt>
                <c:pt idx="6">
                  <c:v>6</c:v>
                </c:pt>
                <c:pt idx="9">
                  <c:v>4</c:v>
                </c:pt>
                <c:pt idx="12">
                  <c:v>3</c:v>
                </c:pt>
              </c:numCache>
            </c:numRef>
          </c:val>
          <c:extLst>
            <c:ext xmlns:c16="http://schemas.microsoft.com/office/drawing/2014/chart" uri="{C3380CC4-5D6E-409C-BE32-E72D297353CC}">
              <c16:uniqueId val="{00000009-E0D9-4855-9120-5BAE3AE374A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12958</c:v>
                </c:pt>
                <c:pt idx="3">
                  <c:v>12513</c:v>
                </c:pt>
                <c:pt idx="6">
                  <c:v>12142</c:v>
                </c:pt>
                <c:pt idx="9">
                  <c:v>11593</c:v>
                </c:pt>
                <c:pt idx="12">
                  <c:v>11018</c:v>
                </c:pt>
              </c:numCache>
            </c:numRef>
          </c:val>
          <c:extLst>
            <c:ext xmlns:c16="http://schemas.microsoft.com/office/drawing/2014/chart" uri="{C3380CC4-5D6E-409C-BE32-E72D297353CC}">
              <c16:uniqueId val="{0000000A-E0D9-4855-9120-5BAE3AE374A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5780</c:v>
                </c:pt>
                <c:pt idx="2">
                  <c:v>#N/A</c:v>
                </c:pt>
                <c:pt idx="3">
                  <c:v>#N/A</c:v>
                </c:pt>
                <c:pt idx="4">
                  <c:v>5771</c:v>
                </c:pt>
                <c:pt idx="5">
                  <c:v>#N/A</c:v>
                </c:pt>
                <c:pt idx="6">
                  <c:v>#N/A</c:v>
                </c:pt>
                <c:pt idx="7">
                  <c:v>5197</c:v>
                </c:pt>
                <c:pt idx="8">
                  <c:v>#N/A</c:v>
                </c:pt>
                <c:pt idx="9">
                  <c:v>#N/A</c:v>
                </c:pt>
                <c:pt idx="10">
                  <c:v>4871</c:v>
                </c:pt>
                <c:pt idx="11">
                  <c:v>#N/A</c:v>
                </c:pt>
                <c:pt idx="12">
                  <c:v>#N/A</c:v>
                </c:pt>
                <c:pt idx="13">
                  <c:v>4545</c:v>
                </c:pt>
                <c:pt idx="14">
                  <c:v>#N/A</c:v>
                </c:pt>
              </c:numCache>
            </c:numRef>
          </c:val>
          <c:smooth val="0"/>
          <c:extLst>
            <c:ext xmlns:c16="http://schemas.microsoft.com/office/drawing/2014/chart" uri="{C3380CC4-5D6E-409C-BE32-E72D297353CC}">
              <c16:uniqueId val="{0000000B-E0D9-4855-9120-5BAE3AE374A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975</c:v>
                </c:pt>
                <c:pt idx="1">
                  <c:v>911</c:v>
                </c:pt>
                <c:pt idx="2">
                  <c:v>893</c:v>
                </c:pt>
              </c:numCache>
            </c:numRef>
          </c:val>
          <c:extLst>
            <c:ext xmlns:c16="http://schemas.microsoft.com/office/drawing/2014/chart" uri="{C3380CC4-5D6E-409C-BE32-E72D297353CC}">
              <c16:uniqueId val="{00000000-E84E-4D65-A4DE-7F59FE172E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c:v>
                </c:pt>
                <c:pt idx="1">
                  <c:v>7</c:v>
                </c:pt>
                <c:pt idx="2">
                  <c:v>12</c:v>
                </c:pt>
              </c:numCache>
            </c:numRef>
          </c:val>
          <c:extLst>
            <c:ext xmlns:c16="http://schemas.microsoft.com/office/drawing/2014/chart" uri="{C3380CC4-5D6E-409C-BE32-E72D297353CC}">
              <c16:uniqueId val="{00000001-E84E-4D65-A4DE-7F59FE172E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95</c:v>
                </c:pt>
                <c:pt idx="1">
                  <c:v>130</c:v>
                </c:pt>
                <c:pt idx="2">
                  <c:v>199</c:v>
                </c:pt>
              </c:numCache>
            </c:numRef>
          </c:val>
          <c:extLst>
            <c:ext xmlns:c16="http://schemas.microsoft.com/office/drawing/2014/chart" uri="{C3380CC4-5D6E-409C-BE32-E72D297353CC}">
              <c16:uniqueId val="{00000002-E84E-4D65-A4DE-7F59FE172E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8500074116938182E-2"/>
                  <c:y val="-6.4739042105865174E-2"/>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{2D780D45-AB2B-4C38-9EFA-321DFF515BA1}</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5B4-442D-81A1-406EE140323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{6426894A-919F-4AFC-A6C8-5EBA0B2BF246}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5B4-442D-81A1-406EE140323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{1DF77F93-672F-4A99-8971-88013198DB59}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5B4-442D-81A1-406EE140323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{F59E8E69-BE74-444F-B07F-0E7FB7A8DCB5}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5B4-442D-81A1-406EE140323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{80FD7870-A258-4DD6-9B89-0EA82DFDBA04}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5B4-442D-81A1-406EE140323E}"/>
                </c:ext>
              </c:extLst>
            </c:dLbl>
            <c:dLbl>
              <c:idx val="8"/>
              <c:layout>
                <c:manualLayout>
                  <c:x val="-3.5790326822206425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{A8DC42DA-1361-43CE-BCA8-3B4C6266B2F0}</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5B4-442D-81A1-406EE140323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{117CD97F-B36D-4E6A-8A67-515BBF03F031}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5B4-442D-81A1-406EE140323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{74C1F4C0-674F-4553-B853-1678CD3D3016}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5B4-442D-81A1-406EE140323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{3087549B-2105-47E5-9564-6A7770A7EE29}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5B4-442D-81A1-406EE140323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66.099999999999994</c:v>
                </c:pt>
                <c:pt idx="8">
                  <c:v>66.8</c:v>
                </c:pt>
                <c:pt idx="16">
                  <c:v>67.900000000000006</c:v>
                </c:pt>
                <c:pt idx="24">
                  <c:v>69.099999999999994</c:v>
                </c:pt>
                <c:pt idx="32">
                  <c:v>70.3</c:v>
                </c:pt>
              </c:numCache>
            </c:numRef>
          </c:xVal>
          <c:yVal>
            <c:numRef>
              <c:f>公会計指標分析・財政指標組合せ分析表!$BP$51:$DC$51</c:f>
              <c:numCache>
                <c:formatCode>#,##0.0;"▲ "#,##0.0</c:formatCode>
                <c:ptCount val="40"/>
                <c:pt idx="0">
                  <c:v>138.9</c:v>
                </c:pt>
                <c:pt idx="8">
                  <c:v>138.1</c:v>
                </c:pt>
                <c:pt idx="16">
                  <c:v>122.9</c:v>
                </c:pt>
                <c:pt idx="24">
                  <c:v>115.3</c:v>
                </c:pt>
                <c:pt idx="32">
                  <c:v>102.2</c:v>
                </c:pt>
              </c:numCache>
            </c:numRef>
          </c:yVal>
          <c:smooth val="0"/>
          <c:extLst>
            <c:ext xmlns:c16="http://schemas.microsoft.com/office/drawing/2014/chart" uri="{C3380CC4-5D6E-409C-BE32-E72D297353CC}">
              <c16:uniqueId val="{00000009-05B4-442D-81A1-406EE140323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{56F32E56-9CB7-4FF1-8AE9-2CCB2890211A}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5B4-442D-81A1-406EE140323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{AA566DF4-B9DE-4204-B0A1-C91F7BCFF484}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5B4-442D-81A1-406EE140323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{A57242F5-C208-4B34-8AAA-C10ECCFB26CE}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5B4-442D-81A1-406EE140323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{CBA85A74-E450-49D0-8BEE-8D36445F9E67}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5B4-442D-81A1-406EE140323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{406826B2-117C-4E1E-8FD2-88F91211D1C6}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5B4-442D-81A1-406EE140323E}"/>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{8CDC4760-BF25-4F75-97AF-FA2B208DA842}</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5B4-442D-81A1-406EE140323E}"/>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{8DE37747-2ED6-4B80-8B4E-57C9E2042084}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5B4-442D-81A1-406EE140323E}"/>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{9669D7F7-E5BC-4CF6-B65E-1F55EE5C08A9}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5B4-442D-81A1-406EE140323E}"/>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{AE862694-9930-42B9-B63F-1635BDDFFC28}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5B4-442D-81A1-406EE140323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55.9</c:v>
                </c:pt>
                <c:pt idx="8">
                  <c:v>57.5</c:v>
                </c:pt>
                <c:pt idx="16">
                  <c:v>59.3</c:v>
                </c:pt>
                <c:pt idx="24">
                  <c:v>60.3</c:v>
                </c:pt>
                <c:pt idx="32">
                  <c:v>61.4</c:v>
                </c:pt>
              </c:numCache>
            </c:numRef>
          </c:xVal>
          <c:yVal>
            <c:numRef>
              <c:f>公会計指標分析・財政指標組合せ分析表!$BP$55:$DC$55</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05B4-442D-81A1-406EE140323E}"/>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7189451108871844E-2"/>
                </c:manualLayout>
              </c:layout>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{100B6BAB-C02C-45F8-8DDC-A7343DD4162C}</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5B8-4280-900A-C23BC885A8D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{E5DAF689-7D3B-4820-A7D0-1F44B02AB771}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B8-4280-900A-C23BC885A8D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{CCA3FB22-DE50-456F-BDC3-068324D650A7}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B8-4280-900A-C23BC885A8D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{DAFE94CB-95AE-4D79-92EB-342954EEFDCC}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B8-4280-900A-C23BC885A8D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{DB18F021-2ED5-4739-ADF4-C969574772D5}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B8-4280-900A-C23BC885A8DC}"/>
                </c:ext>
              </c:extLst>
            </c:dLbl>
            <c:dLbl>
              <c:idx val="8"/>
              <c:layout>
                <c:manualLayout>
                  <c:x val="0"/>
                  <c:y val="-1.718945110887208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{ACF73C01-4733-4E4A-B269-24A6E28D1251}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5B8-4280-900A-C23BC885A8DC}"/>
                </c:ext>
              </c:extLst>
            </c:dLbl>
            <c:dLbl>
              <c:idx val="16"/>
              <c:layout>
                <c:manualLayout>
                  <c:x val="0"/>
                  <c:y val="2.4724177635971904E-3"/>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{3D8E2738-A759-44FA-809B-5D6C09BC4FE4}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5B8-4280-900A-C23BC885A8DC}"/>
                </c:ext>
              </c:extLst>
            </c:dLbl>
            <c:dLbl>
              <c:idx val="24"/>
              <c:layout>
                <c:manualLayout>
                  <c:x val="0"/>
                  <c:y val="-2.4720752760279364E-3"/>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{1C7E5D71-5C66-41F8-9DEA-59795F865516}</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5B8-4280-900A-C23BC885A8D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{AF975008-DA32-4122-B446-66EF78665F2A}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5B8-4280-900A-C23BC885A8D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14.7</c:v>
                </c:pt>
                <c:pt idx="8">
                  <c:v>14.4</c:v>
                </c:pt>
                <c:pt idx="16">
                  <c:v>14</c:v>
                </c:pt>
                <c:pt idx="24">
                  <c:v>13.9</c:v>
                </c:pt>
                <c:pt idx="32">
                  <c:v>13.9</c:v>
                </c:pt>
              </c:numCache>
            </c:numRef>
          </c:xVal>
          <c:yVal>
            <c:numRef>
              <c:f>公会計指標分析・財政指標組合せ分析表!$BP$73:$DC$73</c:f>
              <c:numCache>
                <c:formatCode>#,##0.0;"▲ "#,##0.0</c:formatCode>
                <c:ptCount val="40"/>
                <c:pt idx="0">
                  <c:v>138.9</c:v>
                </c:pt>
                <c:pt idx="8">
                  <c:v>138.1</c:v>
                </c:pt>
                <c:pt idx="16">
                  <c:v>122.9</c:v>
                </c:pt>
                <c:pt idx="24">
                  <c:v>115.3</c:v>
                </c:pt>
                <c:pt idx="32">
                  <c:v>102.2</c:v>
                </c:pt>
              </c:numCache>
            </c:numRef>
          </c:yVal>
          <c:smooth val="0"/>
          <c:extLst>
            <c:ext xmlns:c16="http://schemas.microsoft.com/office/drawing/2014/chart" uri="{C3380CC4-5D6E-409C-BE32-E72D297353CC}">
              <c16:uniqueId val="{00000009-45B8-4280-900A-C23BC885A8D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2.0536582124751783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{E2126A7E-FBED-4997-9AFA-D00BE111275F}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5B8-4280-900A-C23BC885A8D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{5E58FD6E-A175-4922-A04A-90764BD10225}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B8-4280-900A-C23BC885A8D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{BE9C1E70-46CD-45BD-BF8C-4363DB3F50F6}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B8-4280-900A-C23BC885A8D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{92C4DEDF-7E67-498C-B384-C435369E242C}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B8-4280-900A-C23BC885A8D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{5D024B53-84AE-43BA-BFB9-7A785E5FDBEF}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B8-4280-900A-C23BC885A8DC}"/>
                </c:ext>
              </c:extLst>
            </c:dLbl>
            <c:dLbl>
              <c:idx val="8"/>
              <c:layout>
                <c:manualLayout>
                  <c:x val="-1.8235628084249993E-2"/>
                  <c:y val="-3.690063819133686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{01FDA5A9-8A7F-4F93-B0C3-B51400F083B2}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5B8-4280-900A-C23BC885A8DC}"/>
                </c:ext>
              </c:extLst>
            </c:dLbl>
            <c:dLbl>
              <c:idx val="16"/>
              <c:layout>
                <c:manualLayout>
                  <c:x val="-3.1697991619110633E-2"/>
                  <c:y val="-0.1039160371174328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{C5D06A6B-7E87-4AAB-8466-4C79F430EF49}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5B8-4280-900A-C23BC885A8DC}"/>
                </c:ext>
              </c:extLst>
            </c:dLbl>
            <c:dLbl>
              <c:idx val="24"/>
              <c:layout>
                <c:manualLayout>
                  <c:x val="-3.1570342725075584E-2"/>
                  <c:y val="-6.6832681807813779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{761EF6B4-CA58-4195-AAAE-A46F5AEF329E}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5B8-4280-900A-C23BC885A8DC}"/>
                </c:ext>
              </c:extLst>
            </c:dLbl>
            <c:dLbl>
              <c:idx val="32"/>
              <c:layout>
                <c:manualLayout>
                  <c:x val="-3.1570342725075584E-2"/>
                  <c:y val="-8.389712495384980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{6875D44F-AA9C-42C3-B179-2C1B89D7BC36}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5B8-4280-900A-C23BC885A8D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6.6</c:v>
                </c:pt>
                <c:pt idx="32">
                  <c:v>6.4</c:v>
                </c:pt>
              </c:numCache>
            </c:numRef>
          </c:xVal>
          <c:yVal>
            <c:numRef>
              <c:f>公会計指標分析・財政指標組合せ分析表!$BP$77:$DC$77</c:f>
              <c:numCache>
                <c:formatCode>#,##0.0;"▲ "#,##0.0</c:formatCode>
                <c:ptCount val="40"/>
                <c:pt idx="0">
                  <c:v>21</c:v>
                </c:pt>
                <c:pt idx="8">
                  <c:v>20.2</c:v>
                </c:pt>
                <c:pt idx="16">
                  <c:v>18.3</c:v>
                </c:pt>
                <c:pt idx="24">
                  <c:v>20.3</c:v>
                </c:pt>
                <c:pt idx="32">
                  <c:v>15.5</c:v>
                </c:pt>
              </c:numCache>
            </c:numRef>
          </c:yVal>
          <c:smooth val="0"/>
          <c:extLst>
            <c:ext xmlns:c16="http://schemas.microsoft.com/office/drawing/2014/chart" uri="{C3380CC4-5D6E-409C-BE32-E72D297353CC}">
              <c16:uniqueId val="{00000013-45B8-4280-900A-C23BC885A8DC}"/>
            </c:ext>
          </c:extLst>
        </c:ser>
        <c:dLbls>
          <c:showLegendKey val="0"/>
          <c:showVal val="1"/>
          <c:showCatName val="0"/>
          <c:showSerName val="0"/>
          <c:showPercent val="0"/>
          <c:showBubbleSize val="0"/>
        </c:dLbls>
        <c:axId val="84219776"/>
        <c:axId val="84234240"/>
      </c:scatterChart>
      <c:valAx>
        <c:axId val="84219776"/>
        <c:scaling>
          <c:orientation val="maxMin"/>
          <c:max val="16"/>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6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を抑制するため、地方債を新規発行する際に償還期間や据置期間の短縮に取り組んでいることが影響し、前年度から元利償還金は増加している。また組合等が起こした地方債の元利償還金については、今後は減少が見込まれている。算入公債費等については、地域改善対策特定事業債の償還終了が進んでおり減少傾向である。今後はごみ処理の広域化により多額の起債が見込まれていることから、財源が確保できた際には積極的に繰上償還を実施し、交付税算入のない地方債の借入れを抑制することで、財政の健全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地方債残高の減少により年々減少傾向にある。将来負担額については、主に第三セクター等改革推進債の償還が進み地方債残高が減少しており、また組合等の地方債残高が着実に減少していることから減少傾向にある。また、充当可能財源等については、地域改善対策事業債等の償還が段階的に終了していることに伴い、交付税算入額は減少している。今後はごみ処理の広域化による多額の起債が見込まれることから、引き続き繰上償還の実施、交付税算入のない地方債の借入れを抑制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奈良県上牧町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前年度から全体の基金残高が増加している要因としては、令和元年度の実質収支額が例年と比較して多く、基金の積立額が増加したことが挙げられる。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実質収支による剰余金は基本的に財政調整基金に積み立てることとしているが、基金の使途を明確化するため、今後控えている公共施設の更新需要に備えて、実質収支の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を目安に公共施設整備基金に積み立てていくこととしている。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減債基金は、土地の売却による財産収入があれば積み立てることとし、繰上償還などの財源として積極的に活用していく。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第三セクター等改革推進債償還基金は、旧土地開発公社に係る土地の売却による財産収入があれば積み立てることとし、第三セクター等改革推進債の繰上償還の財源として活用していく。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長寿社会福祉基金：本格的な高齢化社会の到来に備え、地域福祉の振興を図り、もって活力ある豊かな長寿社会の形成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公共施設整備基金：公共施設の整備事業を行うための財源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ふるさと町づくり基金：寄附を通して、町民、企業、上牧町出身者等の意向を反映した施策の実施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ふるさと基金：歴史、伝統、文化、産業を活かし、独創的・個性的な町づくりの推進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第三セクター等改革推進債償還基金：第三セクター等改革推進債の償還の財源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森林環境基金：森林の有する公益的機能の維持増進や、森林の整備及び促進に資するための財源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住宅新築資金等貸付事業基金：住宅新築資金等貸付事業の円滑な推進</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公共施設整備基金：公共施設の更新需要に備えて、実質収支の一部を積み立てたことによる増加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第三セクター等改革推進債償還基金：旧土地開発公社の土地を売却し、積み立てたことによる増加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長寿社会福祉基金：毎年度、敬老事業の財源として充当しているため減少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森林環境基金：森林環境譲与税に係る事業の余剰分を積み立てたことによる増加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公共施設整備基金は公共施設の更新需要に備えるため、実質収支の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を目安に積み立てる。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実質収支の積立てより、基金の取崩しが上回ったうえ、繰上償還を実施したことにより減少した。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財政調整基金は災害などの臨時財政需要に備えるため、実質収支と合わせて標準財政規模の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を維持するよう努める。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繰上償還の一部の財源として取り崩したことにより減少はあったが、土地の売却益を積み立てたことにより増加した。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土地の売却による財産収入があれば積み立てることとし、繰上償還などの財源として積極的に活用していく。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44FD147-4D23-4AF3-B450-C8324E5B91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BD5E619-6CBA-4A81-BD33-94EB32AE88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388D860-551D-4C7C-85F0-9E6C667788C8}"/>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3B56DB6-7135-44F8-BB48-7877163447F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A047BC1F-CD60-4F62-BA87-AEDD7966395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1ACC13E3-42F5-4ADC-9483-0641CD68462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AEA85DB-6EF1-46DE-BCEF-0129A49946A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50CE4C45-D4D5-4708-A992-B26E47BCB53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F781CFEA-BEE7-4637-87B7-E43863235DD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5E274EE6-1C74-4D14-A510-730E8344C6F1}"/>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97F40AE-D42C-4785-9F3C-0912116180CA}"/>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811BE050-3B58-402F-B3FE-01B41ACE11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22,168
21,985
6.14
11,148,456
10,922,527
216,381
5,195,176
11,018,212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C4FFDF8-4F0C-464C-9FE2-311F0BFA15B1}"/>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F888851-4B89-4E97-8F3B-55913164976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962D5751-19EF-4438-97C7-C4D9B7CB4C6A}"/>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1844424C-576E-4D24-BF74-866376B0E87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252A5E32-5265-4AFC-9C10-4C646C2C6AD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77D6324-C8A8-4927-B221-D2D232F71B8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FD5C1B2-4BCB-47AC-BC26-5524C92E2CE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93C444A4-14B7-4C48-8CC9-B3CBB006E1A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B916D392-8D3C-46A4-9D30-FAB399BAD0D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96751D4F-2F44-403C-ACA9-CB32B70C1DC4}"/>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1D5461E-B33E-479A-8E51-6C43EC388B6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9E8B63A4-8EBB-4FA3-8103-3A040C883BDC}"/>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B14FA9AD-A1BE-4845-95FF-755A5D4BD073}"/>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C2A3135-DDD9-47A7-A71C-CA311321E4D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6C79D3A-7464-46C8-BB4A-986775BD776E}"/>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1CCBDCB-4B4F-4B74-84DD-C68AB1FCB92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2C575CB-8D0E-4A21-96E7-0D2EB3F889C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A9AA132F-3BC3-447A-8634-6BD66809BF44}"/>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EA0414C-5D4B-4047-8033-455D81272EE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61B1BE67-1AF9-4FF4-82DB-4DBEE8F1C57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9A89512F-2C1B-4814-9BE1-802EFCB7A8FA}"/>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B68F41F4-CB93-4B3A-987A-2E881D080C5A}"/>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2A5425B0-99B8-414B-900D-2B59439C851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51E96186-FD08-417D-B52F-D9EAE5462291}"/>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5D51D9C1-7BF9-422F-BF17-C54F2D77F921}"/>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83C06545-3C49-44C2-832B-E8D9DA68EBE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EC232AC3-0942-407E-904A-67C7E3F5ECFC}"/>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5E34C91-915B-496D-BE2C-64179957B579}"/>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FD159923-FE9C-4EDE-A5C4-FFB292596B39}"/>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F065C4BC-692E-47B6-A667-F6645FD53BD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A9906E1B-3FD7-4598-A8B4-CEA87AD644E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495853BB-AB8A-4944-B8E4-D76828EABD9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4400EB4A-DCC4-4AB1-B11D-24F48B9F3CB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73B7A051-1CB3-4E7E-8786-F7DF3FBDB25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572421FC-3933-4905-B8A8-B58DD4D45A2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７０．３％となり、前年度と比較すると１．２ポイント上昇している。また類似団体と比較しても資産の減価償却が進んでいる状況にある。公共施設等総合管理計画において、施設の延べ床面積を２０％縮減することを目標と掲げており、使用頻度の低い施設や老朽化が著しい施設については、施設の統廃合、複合化、集約化を推進し、保有資産の縮減を図っていく。また耐用年数を超えて継続的に利用する施設やインフラについては積極的に長寿命化を行い、資産の適正管理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5C4AB467-61A2-4DFE-83C7-8C4DD9DEE746}"/>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BCD167D-187F-4AB4-9130-9A966A31D6E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2629EA34-32B5-47D3-AF95-3915269864DD}"/>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71047382-57FE-4DA8-BB90-04841A2E60C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FB8B4DA7-A8E9-4C40-81FB-4530FF7BA8BB}"/>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02B36A52-C022-41A6-8FF1-5D7B26C397BB}"/>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E7E74FF2-CE11-45D8-9734-B7F04983E434}"/>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2A31D946-9DE0-4378-A956-67A804A14C2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C7CDE3DB-4169-4D9B-B8AF-B27E29150AF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4625234B-E6EC-44A6-B646-6AFC9B4C5C9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961875AB-6E84-47D4-9F01-0F12BDE80A2E}"/>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6911F7CB-CA66-448E-9DA8-EDC22FD08A3F}"/>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AB2FE9F5-C969-4E45-AF8C-3AB3F17DB25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04226AF2-7092-46C7-8A2B-67B8779D27D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493E3C4C-B541-4DD1-BD9F-763B93E781BD}"/>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8E04F908-0D7D-40CE-9F35-4A27939EE21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6EEEA376-4BA6-43FE-98A2-1EE626BE6D35}"/>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AFD4D6A-8C7C-4A39-9D9B-187248DF25A3}"/>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120378</xdr:rowOff>
    </xdr:from>
    <xdr:to>
      <xdr:col>23</xdr:col>
      <xdr:colOff>85090</xdr:colOff>
      <xdr:row>34</xdr:row>
      <xdr:rowOff>14605</xdr:rowOff>
    </xdr:to>
    <xdr:cxnSp macro="">
      <xdr:nvCxnSpPr>
        <xdr:cNvPr id="67" name="直線コネクタ 66">
          <a:extLst>
            <a:ext uri="{FF2B5EF4-FFF2-40B4-BE49-F238E27FC236}">
              <a16:creationId xmlns:a16="http://schemas.microsoft.com/office/drawing/2014/main" id="{82659320-0194-4926-8AA0-781A43232393}"/>
            </a:ext>
          </a:extLst>
        </xdr:cNvPr>
        <xdr:cNvCxnSpPr/>
      </xdr:nvCxnSpPr>
      <xdr:spPr>
        <a:xfrm flipV="1">
          <a:off x="4760595" y="5178153"/>
          <a:ext cx="1270" cy="143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18432</xdr:rowOff>
    </xdr:from>
    <xdr:ext cx="405111" cy="259045"/>
    <xdr:sp macro="" textlink="">
      <xdr:nvSpPr>
        <xdr:cNvPr id="68" name="有形固定資産減価償却率最小値テキスト">
          <a:extLst>
            <a:ext uri="{FF2B5EF4-FFF2-40B4-BE49-F238E27FC236}">
              <a16:creationId xmlns:a16="http://schemas.microsoft.com/office/drawing/2014/main" id="{27CA5E96-4047-4469-8E54-D1896AF1B9B4}"/>
            </a:ext>
          </a:extLst>
        </xdr:cNvPr>
        <xdr:cNvSpPr txBox="1"/>
      </xdr:nvSpPr>
      <xdr:spPr>
        <a:xfrm>
          <a:off x="4813300" y="661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14605</xdr:rowOff>
    </xdr:from>
    <xdr:to>
      <xdr:col>23</xdr:col>
      <xdr:colOff>174625</xdr:colOff>
      <xdr:row>34</xdr:row>
      <xdr:rowOff>14605</xdr:rowOff>
    </xdr:to>
    <xdr:cxnSp macro="">
      <xdr:nvCxnSpPr>
        <xdr:cNvPr id="69" name="直線コネクタ 68">
          <a:extLst>
            <a:ext uri="{FF2B5EF4-FFF2-40B4-BE49-F238E27FC236}">
              <a16:creationId xmlns:a16="http://schemas.microsoft.com/office/drawing/2014/main" id="{B959731F-F23F-4847-BAFA-4F69CDE31FA5}"/>
            </a:ext>
          </a:extLst>
        </xdr:cNvPr>
        <xdr:cNvCxnSpPr/>
      </xdr:nvCxnSpPr>
      <xdr:spPr>
        <a:xfrm>
          <a:off x="4673600" y="6615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67055</xdr:rowOff>
    </xdr:from>
    <xdr:ext cx="405111" cy="259045"/>
    <xdr:sp macro="" textlink="">
      <xdr:nvSpPr>
        <xdr:cNvPr id="70" name="有形固定資産減価償却率最大値テキスト">
          <a:extLst>
            <a:ext uri="{FF2B5EF4-FFF2-40B4-BE49-F238E27FC236}">
              <a16:creationId xmlns:a16="http://schemas.microsoft.com/office/drawing/2014/main" id="{12C460C3-F396-4478-82E2-7E45A8C2843B}"/>
            </a:ext>
          </a:extLst>
        </xdr:cNvPr>
        <xdr:cNvSpPr txBox="1"/>
      </xdr:nvSpPr>
      <xdr:spPr>
        <a:xfrm>
          <a:off x="4813300" y="4953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120378</xdr:rowOff>
    </xdr:from>
    <xdr:to>
      <xdr:col>23</xdr:col>
      <xdr:colOff>174625</xdr:colOff>
      <xdr:row>25</xdr:row>
      <xdr:rowOff>120378</xdr:rowOff>
    </xdr:to>
    <xdr:cxnSp macro="">
      <xdr:nvCxnSpPr>
        <xdr:cNvPr id="71" name="直線コネクタ 70">
          <a:extLst>
            <a:ext uri="{FF2B5EF4-FFF2-40B4-BE49-F238E27FC236}">
              <a16:creationId xmlns:a16="http://schemas.microsoft.com/office/drawing/2014/main" id="{EFE82A88-BF3F-4DC6-984B-D32A0FF71C3D}"/>
            </a:ext>
          </a:extLst>
        </xdr:cNvPr>
        <xdr:cNvCxnSpPr/>
      </xdr:nvCxnSpPr>
      <xdr:spPr>
        <a:xfrm>
          <a:off x="4673600" y="517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149968</xdr:rowOff>
    </xdr:from>
    <xdr:ext cx="405111" cy="259045"/>
    <xdr:sp macro="" textlink="">
      <xdr:nvSpPr>
        <xdr:cNvPr id="72" name="有形固定資産減価償却率平均値テキスト">
          <a:extLst>
            <a:ext uri="{FF2B5EF4-FFF2-40B4-BE49-F238E27FC236}">
              <a16:creationId xmlns:a16="http://schemas.microsoft.com/office/drawing/2014/main" id="{095A41F4-0D31-49C5-B2B3-BAA488C7445E}"/>
            </a:ext>
          </a:extLst>
        </xdr:cNvPr>
        <xdr:cNvSpPr txBox="1"/>
      </xdr:nvSpPr>
      <xdr:spPr>
        <a:xfrm>
          <a:off x="4813300" y="57220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127091</xdr:rowOff>
    </xdr:from>
    <xdr:to>
      <xdr:col>23</xdr:col>
      <xdr:colOff>136525</xdr:colOff>
      <xdr:row>30</xdr:row>
      <xdr:rowOff>57241</xdr:rowOff>
    </xdr:to>
    <xdr:sp macro="" textlink="">
      <xdr:nvSpPr>
        <xdr:cNvPr id="73" name="フローチャート: 判断 72">
          <a:extLst>
            <a:ext uri="{FF2B5EF4-FFF2-40B4-BE49-F238E27FC236}">
              <a16:creationId xmlns:a16="http://schemas.microsoft.com/office/drawing/2014/main" id="{0307FFEA-B775-4C55-9391-5B60633110EE}"/>
            </a:ext>
          </a:extLst>
        </xdr:cNvPr>
        <xdr:cNvSpPr/>
      </xdr:nvSpPr>
      <xdr:spPr>
        <a:xfrm>
          <a:off x="4711700" y="587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93164</xdr:rowOff>
    </xdr:from>
    <xdr:to>
      <xdr:col>19</xdr:col>
      <xdr:colOff>187325</xdr:colOff>
      <xdr:row>30</xdr:row>
      <xdr:rowOff>23314</xdr:rowOff>
    </xdr:to>
    <xdr:sp macro="" textlink="">
      <xdr:nvSpPr>
        <xdr:cNvPr id="74" name="フローチャート: 判断 73">
          <a:extLst>
            <a:ext uri="{FF2B5EF4-FFF2-40B4-BE49-F238E27FC236}">
              <a16:creationId xmlns:a16="http://schemas.microsoft.com/office/drawing/2014/main" id="{FB64BBF4-7B19-460B-9330-D4A8025DCEE1}"/>
            </a:ext>
          </a:extLst>
        </xdr:cNvPr>
        <xdr:cNvSpPr/>
      </xdr:nvSpPr>
      <xdr:spPr>
        <a:xfrm>
          <a:off x="4000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62321</xdr:rowOff>
    </xdr:from>
    <xdr:to>
      <xdr:col>15</xdr:col>
      <xdr:colOff>187325</xdr:colOff>
      <xdr:row>29</xdr:row>
      <xdr:rowOff>163921</xdr:rowOff>
    </xdr:to>
    <xdr:sp macro="" textlink="">
      <xdr:nvSpPr>
        <xdr:cNvPr id="75" name="フローチャート: 判断 74">
          <a:extLst>
            <a:ext uri="{FF2B5EF4-FFF2-40B4-BE49-F238E27FC236}">
              <a16:creationId xmlns:a16="http://schemas.microsoft.com/office/drawing/2014/main" id="{E257ABC1-7951-4EEB-8110-92746C05BE43}"/>
            </a:ext>
          </a:extLst>
        </xdr:cNvPr>
        <xdr:cNvSpPr/>
      </xdr:nvSpPr>
      <xdr:spPr>
        <a:xfrm>
          <a:off x="3238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6803</xdr:rowOff>
    </xdr:from>
    <xdr:to>
      <xdr:col>11</xdr:col>
      <xdr:colOff>187325</xdr:colOff>
      <xdr:row>29</xdr:row>
      <xdr:rowOff>108403</xdr:rowOff>
    </xdr:to>
    <xdr:sp macro="" textlink="">
      <xdr:nvSpPr>
        <xdr:cNvPr id="76" name="フローチャート: 判断 75">
          <a:extLst>
            <a:ext uri="{FF2B5EF4-FFF2-40B4-BE49-F238E27FC236}">
              <a16:creationId xmlns:a16="http://schemas.microsoft.com/office/drawing/2014/main" id="{6AF05E98-F13F-4693-8593-21EC69891A5D}"/>
            </a:ext>
          </a:extLst>
        </xdr:cNvPr>
        <xdr:cNvSpPr/>
      </xdr:nvSpPr>
      <xdr:spPr>
        <a:xfrm>
          <a:off x="2476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128905</xdr:rowOff>
    </xdr:from>
    <xdr:to>
      <xdr:col>7</xdr:col>
      <xdr:colOff>187325</xdr:colOff>
      <xdr:row>29</xdr:row>
      <xdr:rowOff>59055</xdr:rowOff>
    </xdr:to>
    <xdr:sp macro="" textlink="">
      <xdr:nvSpPr>
        <xdr:cNvPr id="77" name="フローチャート: 判断 76">
          <a:extLst>
            <a:ext uri="{FF2B5EF4-FFF2-40B4-BE49-F238E27FC236}">
              <a16:creationId xmlns:a16="http://schemas.microsoft.com/office/drawing/2014/main" id="{8B92AA6E-97AE-4C49-A9F2-B1F6ACE4362A}"/>
            </a:ext>
          </a:extLst>
        </xdr:cNvPr>
        <xdr:cNvSpPr/>
      </xdr:nvSpPr>
      <xdr:spPr>
        <a:xfrm>
          <a:off x="1714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3CF992A5-322E-4CC7-B504-6267D8F7FAD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D2167525-CD2F-4517-AA87-09CE6196FE33}"/>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AB49BFA-FE64-434E-BC9C-474D5CE02F4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4203A2E-CD09-4B6E-B3A0-E3B2381DF9A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879ED42D-4CFA-4EA0-B1B8-550181A46C5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58692</xdr:rowOff>
    </xdr:from>
    <xdr:to>
      <xdr:col>23</xdr:col>
      <xdr:colOff>136525</xdr:colOff>
      <xdr:row>31</xdr:row>
      <xdr:rowOff>160292</xdr:rowOff>
    </xdr:to>
    <xdr:sp macro="" textlink="">
      <xdr:nvSpPr>
        <xdr:cNvPr id="83" name="楕円 82">
          <a:extLst>
            <a:ext uri="{FF2B5EF4-FFF2-40B4-BE49-F238E27FC236}">
              <a16:creationId xmlns:a16="http://schemas.microsoft.com/office/drawing/2014/main" id="{84296EEC-3D81-440A-BE63-96B94ACA1C9E}"/>
            </a:ext>
          </a:extLst>
        </xdr:cNvPr>
        <xdr:cNvSpPr/>
      </xdr:nvSpPr>
      <xdr:spPr>
        <a:xfrm>
          <a:off x="4711700" y="61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37119</xdr:rowOff>
    </xdr:from>
    <xdr:ext cx="405111" cy="259045"/>
    <xdr:sp macro="" textlink="">
      <xdr:nvSpPr>
        <xdr:cNvPr id="84" name="有形固定資産減価償却率該当値テキスト">
          <a:extLst>
            <a:ext uri="{FF2B5EF4-FFF2-40B4-BE49-F238E27FC236}">
              <a16:creationId xmlns:a16="http://schemas.microsoft.com/office/drawing/2014/main" id="{D3717612-0CA8-4AEE-A1FD-F1F39699092B}"/>
            </a:ext>
          </a:extLst>
        </xdr:cNvPr>
        <xdr:cNvSpPr txBox="1"/>
      </xdr:nvSpPr>
      <xdr:spPr>
        <a:xfrm>
          <a:off x="4813300" y="612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21681</xdr:rowOff>
    </xdr:from>
    <xdr:to>
      <xdr:col>19</xdr:col>
      <xdr:colOff>187325</xdr:colOff>
      <xdr:row>31</xdr:row>
      <xdr:rowOff>123281</xdr:rowOff>
    </xdr:to>
    <xdr:sp macro="" textlink="">
      <xdr:nvSpPr>
        <xdr:cNvPr id="85" name="楕円 84">
          <a:extLst>
            <a:ext uri="{FF2B5EF4-FFF2-40B4-BE49-F238E27FC236}">
              <a16:creationId xmlns:a16="http://schemas.microsoft.com/office/drawing/2014/main" id="{A7A2FE2F-03CE-440E-8A7D-CAA8C5B2165C}"/>
            </a:ext>
          </a:extLst>
        </xdr:cNvPr>
        <xdr:cNvSpPr/>
      </xdr:nvSpPr>
      <xdr:spPr>
        <a:xfrm>
          <a:off x="4000500" y="610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72481</xdr:rowOff>
    </xdr:from>
    <xdr:to>
      <xdr:col>23</xdr:col>
      <xdr:colOff>85725</xdr:colOff>
      <xdr:row>31</xdr:row>
      <xdr:rowOff>109492</xdr:rowOff>
    </xdr:to>
    <xdr:cxnSp macro="">
      <xdr:nvCxnSpPr>
        <xdr:cNvPr id="86" name="直線コネクタ 85">
          <a:extLst>
            <a:ext uri="{FF2B5EF4-FFF2-40B4-BE49-F238E27FC236}">
              <a16:creationId xmlns:a16="http://schemas.microsoft.com/office/drawing/2014/main" id="{03EE10DB-6CCF-4509-A364-AD79346F76D0}"/>
            </a:ext>
          </a:extLst>
        </xdr:cNvPr>
        <xdr:cNvCxnSpPr/>
      </xdr:nvCxnSpPr>
      <xdr:spPr>
        <a:xfrm>
          <a:off x="4051300" y="6158956"/>
          <a:ext cx="711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156119</xdr:rowOff>
    </xdr:from>
    <xdr:to>
      <xdr:col>15</xdr:col>
      <xdr:colOff>187325</xdr:colOff>
      <xdr:row>31</xdr:row>
      <xdr:rowOff>86269</xdr:rowOff>
    </xdr:to>
    <xdr:sp macro="" textlink="">
      <xdr:nvSpPr>
        <xdr:cNvPr id="87" name="楕円 86">
          <a:extLst>
            <a:ext uri="{FF2B5EF4-FFF2-40B4-BE49-F238E27FC236}">
              <a16:creationId xmlns:a16="http://schemas.microsoft.com/office/drawing/2014/main" id="{07AAB5F7-61CD-4656-9901-C68F635D70C6}"/>
            </a:ext>
          </a:extLst>
        </xdr:cNvPr>
        <xdr:cNvSpPr/>
      </xdr:nvSpPr>
      <xdr:spPr>
        <a:xfrm>
          <a:off x="3238500" y="60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35469</xdr:rowOff>
    </xdr:from>
    <xdr:to>
      <xdr:col>19</xdr:col>
      <xdr:colOff>136525</xdr:colOff>
      <xdr:row>31</xdr:row>
      <xdr:rowOff>72481</xdr:rowOff>
    </xdr:to>
    <xdr:cxnSp macro="">
      <xdr:nvCxnSpPr>
        <xdr:cNvPr id="88" name="直線コネクタ 87">
          <a:extLst>
            <a:ext uri="{FF2B5EF4-FFF2-40B4-BE49-F238E27FC236}">
              <a16:creationId xmlns:a16="http://schemas.microsoft.com/office/drawing/2014/main" id="{FB30B8F5-6D72-4920-B38F-C08FB5557C13}"/>
            </a:ext>
          </a:extLst>
        </xdr:cNvPr>
        <xdr:cNvCxnSpPr/>
      </xdr:nvCxnSpPr>
      <xdr:spPr>
        <a:xfrm>
          <a:off x="3289300" y="6121944"/>
          <a:ext cx="762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9" name="楕円 88">
          <a:extLst>
            <a:ext uri="{FF2B5EF4-FFF2-40B4-BE49-F238E27FC236}">
              <a16:creationId xmlns:a16="http://schemas.microsoft.com/office/drawing/2014/main" id="{B2AA9451-F753-4C0B-9791-69E42AAB7DBB}"/>
            </a:ext>
          </a:extLst>
        </xdr:cNvPr>
        <xdr:cNvSpPr/>
      </xdr:nvSpPr>
      <xdr:spPr>
        <a:xfrm>
          <a:off x="2476500" y="60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1542</xdr:rowOff>
    </xdr:from>
    <xdr:to>
      <xdr:col>15</xdr:col>
      <xdr:colOff>136525</xdr:colOff>
      <xdr:row>31</xdr:row>
      <xdr:rowOff>35469</xdr:rowOff>
    </xdr:to>
    <xdr:cxnSp macro="">
      <xdr:nvCxnSpPr>
        <xdr:cNvPr id="90" name="直線コネクタ 89">
          <a:extLst>
            <a:ext uri="{FF2B5EF4-FFF2-40B4-BE49-F238E27FC236}">
              <a16:creationId xmlns:a16="http://schemas.microsoft.com/office/drawing/2014/main" id="{967A5B4C-0B38-42EA-B267-463CB3CAC85E}"/>
            </a:ext>
          </a:extLst>
        </xdr:cNvPr>
        <xdr:cNvCxnSpPr/>
      </xdr:nvCxnSpPr>
      <xdr:spPr>
        <a:xfrm>
          <a:off x="2527300" y="608801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100602</xdr:rowOff>
    </xdr:from>
    <xdr:to>
      <xdr:col>7</xdr:col>
      <xdr:colOff>187325</xdr:colOff>
      <xdr:row>31</xdr:row>
      <xdr:rowOff>30752</xdr:rowOff>
    </xdr:to>
    <xdr:sp macro="" textlink="">
      <xdr:nvSpPr>
        <xdr:cNvPr id="91" name="楕円 90">
          <a:extLst>
            <a:ext uri="{FF2B5EF4-FFF2-40B4-BE49-F238E27FC236}">
              <a16:creationId xmlns:a16="http://schemas.microsoft.com/office/drawing/2014/main" id="{5939D5E3-260F-42D9-82CC-3B33F73AC443}"/>
            </a:ext>
          </a:extLst>
        </xdr:cNvPr>
        <xdr:cNvSpPr/>
      </xdr:nvSpPr>
      <xdr:spPr>
        <a:xfrm>
          <a:off x="1714500" y="6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151402</xdr:rowOff>
    </xdr:from>
    <xdr:to>
      <xdr:col>11</xdr:col>
      <xdr:colOff>136525</xdr:colOff>
      <xdr:row>31</xdr:row>
      <xdr:rowOff>1542</xdr:rowOff>
    </xdr:to>
    <xdr:cxnSp macro="">
      <xdr:nvCxnSpPr>
        <xdr:cNvPr id="92" name="直線コネクタ 91">
          <a:extLst>
            <a:ext uri="{FF2B5EF4-FFF2-40B4-BE49-F238E27FC236}">
              <a16:creationId xmlns:a16="http://schemas.microsoft.com/office/drawing/2014/main" id="{B07DA7FF-AC38-440B-BACB-87FBD86FFF86}"/>
            </a:ext>
          </a:extLst>
        </xdr:cNvPr>
        <xdr:cNvCxnSpPr/>
      </xdr:nvCxnSpPr>
      <xdr:spPr>
        <a:xfrm>
          <a:off x="1765300" y="606642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39841</xdr:rowOff>
    </xdr:from>
    <xdr:ext cx="405111" cy="259045"/>
    <xdr:sp macro="" textlink="">
      <xdr:nvSpPr>
        <xdr:cNvPr id="93" name="n_1aveValue有形固定資産減価償却率">
          <a:extLst>
            <a:ext uri="{FF2B5EF4-FFF2-40B4-BE49-F238E27FC236}">
              <a16:creationId xmlns:a16="http://schemas.microsoft.com/office/drawing/2014/main" id="{A1EA168D-A96F-4304-A7B1-861669C13E61}"/>
            </a:ext>
          </a:extLst>
        </xdr:cNvPr>
        <xdr:cNvSpPr txBox="1"/>
      </xdr:nvSpPr>
      <xdr:spPr>
        <a:xfrm>
          <a:off x="3836044" y="561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8998</xdr:rowOff>
    </xdr:from>
    <xdr:ext cx="405111" cy="259045"/>
    <xdr:sp macro="" textlink="">
      <xdr:nvSpPr>
        <xdr:cNvPr id="94" name="n_2aveValue有形固定資産減価償却率">
          <a:extLst>
            <a:ext uri="{FF2B5EF4-FFF2-40B4-BE49-F238E27FC236}">
              <a16:creationId xmlns:a16="http://schemas.microsoft.com/office/drawing/2014/main" id="{569C7E8C-B48A-4E37-AF9E-C79EACCC4C41}"/>
            </a:ext>
          </a:extLst>
        </xdr:cNvPr>
        <xdr:cNvSpPr txBox="1"/>
      </xdr:nvSpPr>
      <xdr:spPr>
        <a:xfrm>
          <a:off x="3086744"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124930</xdr:rowOff>
    </xdr:from>
    <xdr:ext cx="405111" cy="259045"/>
    <xdr:sp macro="" textlink="">
      <xdr:nvSpPr>
        <xdr:cNvPr id="95" name="n_3aveValue有形固定資産減価償却率">
          <a:extLst>
            <a:ext uri="{FF2B5EF4-FFF2-40B4-BE49-F238E27FC236}">
              <a16:creationId xmlns:a16="http://schemas.microsoft.com/office/drawing/2014/main" id="{691D6845-1F1A-4921-BB8A-01FEDDC4D28D}"/>
            </a:ext>
          </a:extLst>
        </xdr:cNvPr>
        <xdr:cNvSpPr txBox="1"/>
      </xdr:nvSpPr>
      <xdr:spPr>
        <a:xfrm>
          <a:off x="2324744" y="552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75582</xdr:rowOff>
    </xdr:from>
    <xdr:ext cx="405111" cy="259045"/>
    <xdr:sp macro="" textlink="">
      <xdr:nvSpPr>
        <xdr:cNvPr id="96" name="n_4aveValue有形固定資産減価償却率">
          <a:extLst>
            <a:ext uri="{FF2B5EF4-FFF2-40B4-BE49-F238E27FC236}">
              <a16:creationId xmlns:a16="http://schemas.microsoft.com/office/drawing/2014/main" id="{316B1E01-B988-4D8D-99FF-89F5D9B0C2E7}"/>
            </a:ext>
          </a:extLst>
        </xdr:cNvPr>
        <xdr:cNvSpPr txBox="1"/>
      </xdr:nvSpPr>
      <xdr:spPr>
        <a:xfrm>
          <a:off x="1562744" y="5476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114408</xdr:rowOff>
    </xdr:from>
    <xdr:ext cx="405111" cy="259045"/>
    <xdr:sp macro="" textlink="">
      <xdr:nvSpPr>
        <xdr:cNvPr id="97" name="n_1mainValue有形固定資産減価償却率">
          <a:extLst>
            <a:ext uri="{FF2B5EF4-FFF2-40B4-BE49-F238E27FC236}">
              <a16:creationId xmlns:a16="http://schemas.microsoft.com/office/drawing/2014/main" id="{EC82AA0C-2ADD-4208-82A5-BB0CCE1F460F}"/>
            </a:ext>
          </a:extLst>
        </xdr:cNvPr>
        <xdr:cNvSpPr txBox="1"/>
      </xdr:nvSpPr>
      <xdr:spPr>
        <a:xfrm>
          <a:off x="3836044" y="620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77396</xdr:rowOff>
    </xdr:from>
    <xdr:ext cx="405111" cy="259045"/>
    <xdr:sp macro="" textlink="">
      <xdr:nvSpPr>
        <xdr:cNvPr id="98" name="n_2mainValue有形固定資産減価償却率">
          <a:extLst>
            <a:ext uri="{FF2B5EF4-FFF2-40B4-BE49-F238E27FC236}">
              <a16:creationId xmlns:a16="http://schemas.microsoft.com/office/drawing/2014/main" id="{D468F7B0-E076-4A59-8B6B-DD53820849B7}"/>
            </a:ext>
          </a:extLst>
        </xdr:cNvPr>
        <xdr:cNvSpPr txBox="1"/>
      </xdr:nvSpPr>
      <xdr:spPr>
        <a:xfrm>
          <a:off x="30867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43469</xdr:rowOff>
    </xdr:from>
    <xdr:ext cx="405111" cy="259045"/>
    <xdr:sp macro="" textlink="">
      <xdr:nvSpPr>
        <xdr:cNvPr id="99" name="n_3mainValue有形固定資産減価償却率">
          <a:extLst>
            <a:ext uri="{FF2B5EF4-FFF2-40B4-BE49-F238E27FC236}">
              <a16:creationId xmlns:a16="http://schemas.microsoft.com/office/drawing/2014/main" id="{A1DA1645-F529-4AF1-A94F-9A3229749617}"/>
            </a:ext>
          </a:extLst>
        </xdr:cNvPr>
        <xdr:cNvSpPr txBox="1"/>
      </xdr:nvSpPr>
      <xdr:spPr>
        <a:xfrm>
          <a:off x="2324744" y="6129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21879</xdr:rowOff>
    </xdr:from>
    <xdr:ext cx="405111" cy="259045"/>
    <xdr:sp macro="" textlink="">
      <xdr:nvSpPr>
        <xdr:cNvPr id="100" name="n_4mainValue有形固定資産減価償却率">
          <a:extLst>
            <a:ext uri="{FF2B5EF4-FFF2-40B4-BE49-F238E27FC236}">
              <a16:creationId xmlns:a16="http://schemas.microsoft.com/office/drawing/2014/main" id="{2CE1C7DD-BA86-4979-8180-E6D2648FFA61}"/>
            </a:ext>
          </a:extLst>
        </xdr:cNvPr>
        <xdr:cNvSpPr txBox="1"/>
      </xdr:nvSpPr>
      <xdr:spPr>
        <a:xfrm>
          <a:off x="1562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59770DEB-55E0-44BB-BCFC-6D20557288E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A6305973-428E-4EF0-8CA8-845E187CCBEF}"/>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5CE76642-FBFE-4DFF-871A-E38B67F10A7C}"/>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[ 816.8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68D49790-F47A-4407-92FD-C0B9F9BCA84F}"/>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F3AEF0C4-DDB6-440E-BB18-954BBD743B26}"/>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E90CDE32-9DAB-4AC4-A497-532CA23AEBC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9C57998C-70F9-4DDB-9AB6-720A09B40E6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9AC0950B-DB50-4FB9-AEE9-8646DB2EBDDF}"/>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C6314109-54BB-4348-9CDB-EE4A6487D78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4A741FA2-FB34-45CE-8094-E378412306C9}"/>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F11ADED6-B9D8-489F-A35F-C6394CAC5D28}"/>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94E6C536-2A60-4690-ADA3-87D3A391B96C}"/>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A92ADFEA-8E22-417B-9533-D1B9A5DA2BB9}"/>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費率は８１６．８％となり、前年度と比較すると１０６．８ポイントの改善となっている。地方債の借り入れの際に法定耐用年数未満で発行をしていること、また第三セクター等改革推進債の繰上償還を積極的に行っていることにより、将来負担額が減少していることから改善傾向となっている。しかし、土地開発公社の解散に伴う第三セクター等改革推進債の発行が多額であり将来負担額が大きくなっていることが影響し、類似団体と比較すると債務償還能力が低いといえる状況となっております。</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AAB6E163-3752-4DEA-BCE3-BFBC9D63720E}"/>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3D40F2E-420F-4D61-9AD7-33F51A01C55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8B855BEC-DED6-4881-B6FF-0C5E6FCC271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a:extLst>
            <a:ext uri="{FF2B5EF4-FFF2-40B4-BE49-F238E27FC236}">
              <a16:creationId xmlns:a16="http://schemas.microsoft.com/office/drawing/2014/main" id="{8B95270A-1528-43C8-8939-2762DD5A0E7A}"/>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a:extLst>
            <a:ext uri="{FF2B5EF4-FFF2-40B4-BE49-F238E27FC236}">
              <a16:creationId xmlns:a16="http://schemas.microsoft.com/office/drawing/2014/main" id="{778C4516-DEBA-487E-8BE5-105EB7209DD6}"/>
            </a:ext>
          </a:extLst>
        </xdr:cNvPr>
        <xdr:cNvSpPr txBox="1"/>
      </xdr:nvSpPr>
      <xdr:spPr>
        <a:xfrm>
          <a:off x="10756676" y="65863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a:extLst>
            <a:ext uri="{FF2B5EF4-FFF2-40B4-BE49-F238E27FC236}">
              <a16:creationId xmlns:a16="http://schemas.microsoft.com/office/drawing/2014/main" id="{7766E4D0-EE8D-4784-BFE3-401E9E2FFBE5}"/>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a:extLst>
            <a:ext uri="{FF2B5EF4-FFF2-40B4-BE49-F238E27FC236}">
              <a16:creationId xmlns:a16="http://schemas.microsoft.com/office/drawing/2014/main" id="{209877AB-2CD8-4BB8-9687-9A6DEFDE06AB}"/>
            </a:ext>
          </a:extLst>
        </xdr:cNvPr>
        <xdr:cNvSpPr txBox="1"/>
      </xdr:nvSpPr>
      <xdr:spPr>
        <a:xfrm>
          <a:off x="10756676" y="61545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a:extLst>
            <a:ext uri="{FF2B5EF4-FFF2-40B4-BE49-F238E27FC236}">
              <a16:creationId xmlns:a16="http://schemas.microsoft.com/office/drawing/2014/main" id="{F419BAFA-B849-47C7-8572-B0766F4792DE}"/>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a:extLst>
            <a:ext uri="{FF2B5EF4-FFF2-40B4-BE49-F238E27FC236}">
              <a16:creationId xmlns:a16="http://schemas.microsoft.com/office/drawing/2014/main" id="{20E11D60-AF5A-4BB1-83E6-DC625BB23088}"/>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a:extLst>
            <a:ext uri="{FF2B5EF4-FFF2-40B4-BE49-F238E27FC236}">
              <a16:creationId xmlns:a16="http://schemas.microsoft.com/office/drawing/2014/main" id="{0899BE41-372B-45A1-947F-312A2B2FE9ED}"/>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a:extLst>
            <a:ext uri="{FF2B5EF4-FFF2-40B4-BE49-F238E27FC236}">
              <a16:creationId xmlns:a16="http://schemas.microsoft.com/office/drawing/2014/main" id="{06C75257-AFAA-42AA-9EBE-9562EB4F3F02}"/>
            </a:ext>
          </a:extLst>
        </xdr:cNvPr>
        <xdr:cNvSpPr txBox="1"/>
      </xdr:nvSpPr>
      <xdr:spPr>
        <a:xfrm>
          <a:off x="10931403" y="52909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E8C196E7-5915-43D3-9DB1-9A05D5117357}"/>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C91C23FA-7A5B-44B8-80A1-BDC28DFE88E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125492</xdr:rowOff>
    </xdr:to>
    <xdr:cxnSp macro="">
      <xdr:nvCxnSpPr>
        <xdr:cNvPr id="127" name="直線コネクタ 126">
          <a:extLst>
            <a:ext uri="{FF2B5EF4-FFF2-40B4-BE49-F238E27FC236}">
              <a16:creationId xmlns:a16="http://schemas.microsoft.com/office/drawing/2014/main" id="{2D3A51BF-BF6F-4D75-8C5F-51B0B9FCB25F}"/>
            </a:ext>
          </a:extLst>
        </xdr:cNvPr>
        <xdr:cNvCxnSpPr/>
      </xdr:nvCxnSpPr>
      <xdr:spPr>
        <a:xfrm flipV="1">
          <a:off x="14793595" y="5384800"/>
          <a:ext cx="1269" cy="134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129319</xdr:rowOff>
    </xdr:from>
    <xdr:ext cx="560923" cy="259045"/>
    <xdr:sp macro="" textlink="">
      <xdr:nvSpPr>
        <xdr:cNvPr id="128" name="債務償還比率最小値テキスト">
          <a:extLst>
            <a:ext uri="{FF2B5EF4-FFF2-40B4-BE49-F238E27FC236}">
              <a16:creationId xmlns:a16="http://schemas.microsoft.com/office/drawing/2014/main" id="{DF69C2DA-DF41-4664-BEB5-11807F2D9A96}"/>
            </a:ext>
          </a:extLst>
        </xdr:cNvPr>
        <xdr:cNvSpPr txBox="1"/>
      </xdr:nvSpPr>
      <xdr:spPr>
        <a:xfrm>
          <a:off x="14846300" y="6730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125492</xdr:rowOff>
    </xdr:from>
    <xdr:to>
      <xdr:col>76</xdr:col>
      <xdr:colOff>111125</xdr:colOff>
      <xdr:row>34</xdr:row>
      <xdr:rowOff>125492</xdr:rowOff>
    </xdr:to>
    <xdr:cxnSp macro="">
      <xdr:nvCxnSpPr>
        <xdr:cNvPr id="129" name="直線コネクタ 128">
          <a:extLst>
            <a:ext uri="{FF2B5EF4-FFF2-40B4-BE49-F238E27FC236}">
              <a16:creationId xmlns:a16="http://schemas.microsoft.com/office/drawing/2014/main" id="{A487972A-9225-4513-AC85-A7E3B750A525}"/>
            </a:ext>
          </a:extLst>
        </xdr:cNvPr>
        <xdr:cNvCxnSpPr/>
      </xdr:nvCxnSpPr>
      <xdr:spPr>
        <a:xfrm>
          <a:off x="14706600" y="672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a:extLst>
            <a:ext uri="{FF2B5EF4-FFF2-40B4-BE49-F238E27FC236}">
              <a16:creationId xmlns:a16="http://schemas.microsoft.com/office/drawing/2014/main" id="{245ACB79-DAFF-4C52-8668-ADAC79048EBD}"/>
            </a:ext>
          </a:extLst>
        </xdr:cNvPr>
        <xdr:cNvSpPr txBox="1"/>
      </xdr:nvSpPr>
      <xdr:spPr>
        <a:xfrm>
          <a:off x="14846300" y="51600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a:extLst>
            <a:ext uri="{FF2B5EF4-FFF2-40B4-BE49-F238E27FC236}">
              <a16:creationId xmlns:a16="http://schemas.microsoft.com/office/drawing/2014/main" id="{A7F42462-E805-4BE7-9496-75A5EE1778AD}"/>
            </a:ext>
          </a:extLst>
        </xdr:cNvPr>
        <xdr:cNvCxnSpPr/>
      </xdr:nvCxnSpPr>
      <xdr:spPr>
        <a:xfrm>
          <a:off x="14706600" y="53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93809</xdr:rowOff>
    </xdr:from>
    <xdr:ext cx="469744" cy="259045"/>
    <xdr:sp macro="" textlink="">
      <xdr:nvSpPr>
        <xdr:cNvPr id="132" name="債務償還比率平均値テキスト">
          <a:extLst>
            <a:ext uri="{FF2B5EF4-FFF2-40B4-BE49-F238E27FC236}">
              <a16:creationId xmlns:a16="http://schemas.microsoft.com/office/drawing/2014/main" id="{613B85A4-40F7-47CC-BCBD-A21CB8F10D97}"/>
            </a:ext>
          </a:extLst>
        </xdr:cNvPr>
        <xdr:cNvSpPr txBox="1"/>
      </xdr:nvSpPr>
      <xdr:spPr>
        <a:xfrm>
          <a:off x="14846300" y="5665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70932</xdr:rowOff>
    </xdr:from>
    <xdr:to>
      <xdr:col>76</xdr:col>
      <xdr:colOff>73025</xdr:colOff>
      <xdr:row>30</xdr:row>
      <xdr:rowOff>1082</xdr:rowOff>
    </xdr:to>
    <xdr:sp macro="" textlink="">
      <xdr:nvSpPr>
        <xdr:cNvPr id="133" name="フローチャート: 判断 132">
          <a:extLst>
            <a:ext uri="{FF2B5EF4-FFF2-40B4-BE49-F238E27FC236}">
              <a16:creationId xmlns:a16="http://schemas.microsoft.com/office/drawing/2014/main" id="{D187DCE8-5612-4B92-8D2A-99CE4834EAD3}"/>
            </a:ext>
          </a:extLst>
        </xdr:cNvPr>
        <xdr:cNvSpPr/>
      </xdr:nvSpPr>
      <xdr:spPr>
        <a:xfrm>
          <a:off x="14744700" y="5814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113421</xdr:rowOff>
    </xdr:from>
    <xdr:to>
      <xdr:col>72</xdr:col>
      <xdr:colOff>123825</xdr:colOff>
      <xdr:row>30</xdr:row>
      <xdr:rowOff>43571</xdr:rowOff>
    </xdr:to>
    <xdr:sp macro="" textlink="">
      <xdr:nvSpPr>
        <xdr:cNvPr id="134" name="フローチャート: 判断 133">
          <a:extLst>
            <a:ext uri="{FF2B5EF4-FFF2-40B4-BE49-F238E27FC236}">
              <a16:creationId xmlns:a16="http://schemas.microsoft.com/office/drawing/2014/main" id="{B4F2FA81-2BFF-48B6-A734-C80F49D85DAC}"/>
            </a:ext>
          </a:extLst>
        </xdr:cNvPr>
        <xdr:cNvSpPr/>
      </xdr:nvSpPr>
      <xdr:spPr>
        <a:xfrm>
          <a:off x="14033500" y="585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101417</xdr:rowOff>
    </xdr:from>
    <xdr:to>
      <xdr:col>68</xdr:col>
      <xdr:colOff>123825</xdr:colOff>
      <xdr:row>30</xdr:row>
      <xdr:rowOff>31567</xdr:rowOff>
    </xdr:to>
    <xdr:sp macro="" textlink="">
      <xdr:nvSpPr>
        <xdr:cNvPr id="135" name="フローチャート: 判断 134">
          <a:extLst>
            <a:ext uri="{FF2B5EF4-FFF2-40B4-BE49-F238E27FC236}">
              <a16:creationId xmlns:a16="http://schemas.microsoft.com/office/drawing/2014/main" id="{94667023-E60B-44C2-A871-EB832ECC2D46}"/>
            </a:ext>
          </a:extLst>
        </xdr:cNvPr>
        <xdr:cNvSpPr/>
      </xdr:nvSpPr>
      <xdr:spPr>
        <a:xfrm>
          <a:off x="13271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101417</xdr:rowOff>
    </xdr:from>
    <xdr:to>
      <xdr:col>64</xdr:col>
      <xdr:colOff>123825</xdr:colOff>
      <xdr:row>30</xdr:row>
      <xdr:rowOff>31567</xdr:rowOff>
    </xdr:to>
    <xdr:sp macro="" textlink="">
      <xdr:nvSpPr>
        <xdr:cNvPr id="136" name="フローチャート: 判断 135">
          <a:extLst>
            <a:ext uri="{FF2B5EF4-FFF2-40B4-BE49-F238E27FC236}">
              <a16:creationId xmlns:a16="http://schemas.microsoft.com/office/drawing/2014/main" id="{252CFBBD-F76B-4B84-A874-22CD45B9C374}"/>
            </a:ext>
          </a:extLst>
        </xdr:cNvPr>
        <xdr:cNvSpPr/>
      </xdr:nvSpPr>
      <xdr:spPr>
        <a:xfrm>
          <a:off x="12509500" y="584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116185</xdr:rowOff>
    </xdr:from>
    <xdr:to>
      <xdr:col>60</xdr:col>
      <xdr:colOff>123825</xdr:colOff>
      <xdr:row>30</xdr:row>
      <xdr:rowOff>46335</xdr:rowOff>
    </xdr:to>
    <xdr:sp macro="" textlink="">
      <xdr:nvSpPr>
        <xdr:cNvPr id="137" name="フローチャート: 判断 136">
          <a:extLst>
            <a:ext uri="{FF2B5EF4-FFF2-40B4-BE49-F238E27FC236}">
              <a16:creationId xmlns:a16="http://schemas.microsoft.com/office/drawing/2014/main" id="{BC5DE9B7-EBF2-4C3A-BDE5-0B5994450CD1}"/>
            </a:ext>
          </a:extLst>
        </xdr:cNvPr>
        <xdr:cNvSpPr/>
      </xdr:nvSpPr>
      <xdr:spPr>
        <a:xfrm>
          <a:off x="11747500" y="5859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A1FE7879-23AA-4B21-9E47-886161D23A1D}"/>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1289093F-63AF-4DCA-AA89-B59276469DB3}"/>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5219EFDE-EDB8-4C67-B7E8-36A83EDA7949}"/>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5A540A9C-D42E-49D7-87AA-35E012D845B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71C9D0B-A0B7-4870-9B83-9EA5C3F3096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124363</xdr:rowOff>
    </xdr:from>
    <xdr:to>
      <xdr:col>76</xdr:col>
      <xdr:colOff>73025</xdr:colOff>
      <xdr:row>31</xdr:row>
      <xdr:rowOff>54513</xdr:rowOff>
    </xdr:to>
    <xdr:sp macro="" textlink="">
      <xdr:nvSpPr>
        <xdr:cNvPr id="143" name="楕円 142">
          <a:extLst>
            <a:ext uri="{FF2B5EF4-FFF2-40B4-BE49-F238E27FC236}">
              <a16:creationId xmlns:a16="http://schemas.microsoft.com/office/drawing/2014/main" id="{8831E9FF-138C-42BE-B2F1-6507BBB2E4D2}"/>
            </a:ext>
          </a:extLst>
        </xdr:cNvPr>
        <xdr:cNvSpPr/>
      </xdr:nvSpPr>
      <xdr:spPr>
        <a:xfrm>
          <a:off x="14744700" y="603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102790</xdr:rowOff>
    </xdr:from>
    <xdr:ext cx="469744" cy="259045"/>
    <xdr:sp macro="" textlink="">
      <xdr:nvSpPr>
        <xdr:cNvPr id="144" name="債務償還比率該当値テキスト">
          <a:extLst>
            <a:ext uri="{FF2B5EF4-FFF2-40B4-BE49-F238E27FC236}">
              <a16:creationId xmlns:a16="http://schemas.microsoft.com/office/drawing/2014/main" id="{1A35F07D-9368-4B86-B7B5-66483F94E91D}"/>
            </a:ext>
          </a:extLst>
        </xdr:cNvPr>
        <xdr:cNvSpPr txBox="1"/>
      </xdr:nvSpPr>
      <xdr:spPr>
        <a:xfrm>
          <a:off x="14846300" y="601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45146</xdr:rowOff>
    </xdr:from>
    <xdr:to>
      <xdr:col>72</xdr:col>
      <xdr:colOff>123825</xdr:colOff>
      <xdr:row>31</xdr:row>
      <xdr:rowOff>146746</xdr:rowOff>
    </xdr:to>
    <xdr:sp macro="" textlink="">
      <xdr:nvSpPr>
        <xdr:cNvPr id="145" name="楕円 144">
          <a:extLst>
            <a:ext uri="{FF2B5EF4-FFF2-40B4-BE49-F238E27FC236}">
              <a16:creationId xmlns:a16="http://schemas.microsoft.com/office/drawing/2014/main" id="{7ED89581-955B-4310-A832-32E32F23A298}"/>
            </a:ext>
          </a:extLst>
        </xdr:cNvPr>
        <xdr:cNvSpPr/>
      </xdr:nvSpPr>
      <xdr:spPr>
        <a:xfrm>
          <a:off x="14033500" y="613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3713</xdr:rowOff>
    </xdr:from>
    <xdr:to>
      <xdr:col>76</xdr:col>
      <xdr:colOff>22225</xdr:colOff>
      <xdr:row>31</xdr:row>
      <xdr:rowOff>95946</xdr:rowOff>
    </xdr:to>
    <xdr:cxnSp macro="">
      <xdr:nvCxnSpPr>
        <xdr:cNvPr id="146" name="直線コネクタ 145">
          <a:extLst>
            <a:ext uri="{FF2B5EF4-FFF2-40B4-BE49-F238E27FC236}">
              <a16:creationId xmlns:a16="http://schemas.microsoft.com/office/drawing/2014/main" id="{60C96C3B-B04C-4682-BB2E-A734434D6821}"/>
            </a:ext>
          </a:extLst>
        </xdr:cNvPr>
        <xdr:cNvCxnSpPr/>
      </xdr:nvCxnSpPr>
      <xdr:spPr>
        <a:xfrm flipV="1">
          <a:off x="14084300" y="6090188"/>
          <a:ext cx="711200" cy="9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64577</xdr:rowOff>
    </xdr:from>
    <xdr:to>
      <xdr:col>68</xdr:col>
      <xdr:colOff>123825</xdr:colOff>
      <xdr:row>31</xdr:row>
      <xdr:rowOff>166177</xdr:rowOff>
    </xdr:to>
    <xdr:sp macro="" textlink="">
      <xdr:nvSpPr>
        <xdr:cNvPr id="147" name="楕円 146">
          <a:extLst>
            <a:ext uri="{FF2B5EF4-FFF2-40B4-BE49-F238E27FC236}">
              <a16:creationId xmlns:a16="http://schemas.microsoft.com/office/drawing/2014/main" id="{3997DFE3-254C-4704-AC8A-44D49FF6F27F}"/>
            </a:ext>
          </a:extLst>
        </xdr:cNvPr>
        <xdr:cNvSpPr/>
      </xdr:nvSpPr>
      <xdr:spPr>
        <a:xfrm>
          <a:off x="13271500" y="61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95946</xdr:rowOff>
    </xdr:from>
    <xdr:to>
      <xdr:col>72</xdr:col>
      <xdr:colOff>73025</xdr:colOff>
      <xdr:row>31</xdr:row>
      <xdr:rowOff>115377</xdr:rowOff>
    </xdr:to>
    <xdr:cxnSp macro="">
      <xdr:nvCxnSpPr>
        <xdr:cNvPr id="148" name="直線コネクタ 147">
          <a:extLst>
            <a:ext uri="{FF2B5EF4-FFF2-40B4-BE49-F238E27FC236}">
              <a16:creationId xmlns:a16="http://schemas.microsoft.com/office/drawing/2014/main" id="{48E860FD-AC0E-4596-8BE7-E19B350B2BFA}"/>
            </a:ext>
          </a:extLst>
        </xdr:cNvPr>
        <xdr:cNvCxnSpPr/>
      </xdr:nvCxnSpPr>
      <xdr:spPr>
        <a:xfrm flipV="1">
          <a:off x="13322300" y="6182421"/>
          <a:ext cx="762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124252</xdr:rowOff>
    </xdr:from>
    <xdr:to>
      <xdr:col>64</xdr:col>
      <xdr:colOff>123825</xdr:colOff>
      <xdr:row>32</xdr:row>
      <xdr:rowOff>54402</xdr:rowOff>
    </xdr:to>
    <xdr:sp macro="" textlink="">
      <xdr:nvSpPr>
        <xdr:cNvPr id="149" name="楕円 148">
          <a:extLst>
            <a:ext uri="{FF2B5EF4-FFF2-40B4-BE49-F238E27FC236}">
              <a16:creationId xmlns:a16="http://schemas.microsoft.com/office/drawing/2014/main" id="{AD2EC137-4327-4D50-BC59-67D31813EF0F}"/>
            </a:ext>
          </a:extLst>
        </xdr:cNvPr>
        <xdr:cNvSpPr/>
      </xdr:nvSpPr>
      <xdr:spPr>
        <a:xfrm>
          <a:off x="12509500" y="621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115377</xdr:rowOff>
    </xdr:from>
    <xdr:to>
      <xdr:col>68</xdr:col>
      <xdr:colOff>73025</xdr:colOff>
      <xdr:row>32</xdr:row>
      <xdr:rowOff>3602</xdr:rowOff>
    </xdr:to>
    <xdr:cxnSp macro="">
      <xdr:nvCxnSpPr>
        <xdr:cNvPr id="150" name="直線コネクタ 149">
          <a:extLst>
            <a:ext uri="{FF2B5EF4-FFF2-40B4-BE49-F238E27FC236}">
              <a16:creationId xmlns:a16="http://schemas.microsoft.com/office/drawing/2014/main" id="{FDCBE620-FB8A-41F7-8A97-0DA213130D88}"/>
            </a:ext>
          </a:extLst>
        </xdr:cNvPr>
        <xdr:cNvCxnSpPr/>
      </xdr:nvCxnSpPr>
      <xdr:spPr>
        <a:xfrm flipV="1">
          <a:off x="12560300" y="6201852"/>
          <a:ext cx="762000" cy="59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155859</xdr:rowOff>
    </xdr:from>
    <xdr:to>
      <xdr:col>60</xdr:col>
      <xdr:colOff>123825</xdr:colOff>
      <xdr:row>32</xdr:row>
      <xdr:rowOff>86009</xdr:rowOff>
    </xdr:to>
    <xdr:sp macro="" textlink="">
      <xdr:nvSpPr>
        <xdr:cNvPr id="151" name="楕円 150">
          <a:extLst>
            <a:ext uri="{FF2B5EF4-FFF2-40B4-BE49-F238E27FC236}">
              <a16:creationId xmlns:a16="http://schemas.microsoft.com/office/drawing/2014/main" id="{791A44D3-4946-4B3D-BFB2-EEDC310A5315}"/>
            </a:ext>
          </a:extLst>
        </xdr:cNvPr>
        <xdr:cNvSpPr/>
      </xdr:nvSpPr>
      <xdr:spPr>
        <a:xfrm>
          <a:off x="11747500" y="624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3602</xdr:rowOff>
    </xdr:from>
    <xdr:to>
      <xdr:col>64</xdr:col>
      <xdr:colOff>73025</xdr:colOff>
      <xdr:row>32</xdr:row>
      <xdr:rowOff>35209</xdr:rowOff>
    </xdr:to>
    <xdr:cxnSp macro="">
      <xdr:nvCxnSpPr>
        <xdr:cNvPr id="152" name="直線コネクタ 151">
          <a:extLst>
            <a:ext uri="{FF2B5EF4-FFF2-40B4-BE49-F238E27FC236}">
              <a16:creationId xmlns:a16="http://schemas.microsoft.com/office/drawing/2014/main" id="{7FA12120-28B1-42F3-84F4-8F2A2EAB90A5}"/>
            </a:ext>
          </a:extLst>
        </xdr:cNvPr>
        <xdr:cNvCxnSpPr/>
      </xdr:nvCxnSpPr>
      <xdr:spPr>
        <a:xfrm flipV="1">
          <a:off x="11798300" y="6261527"/>
          <a:ext cx="762000" cy="3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60098</xdr:rowOff>
    </xdr:from>
    <xdr:ext cx="469744" cy="259045"/>
    <xdr:sp macro="" textlink="">
      <xdr:nvSpPr>
        <xdr:cNvPr id="153" name="n_1aveValue債務償還比率">
          <a:extLst>
            <a:ext uri="{FF2B5EF4-FFF2-40B4-BE49-F238E27FC236}">
              <a16:creationId xmlns:a16="http://schemas.microsoft.com/office/drawing/2014/main" id="{0D0A9409-061F-472C-8604-F0B99F7AB533}"/>
            </a:ext>
          </a:extLst>
        </xdr:cNvPr>
        <xdr:cNvSpPr txBox="1"/>
      </xdr:nvSpPr>
      <xdr:spPr>
        <a:xfrm>
          <a:off x="13836727" y="56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48094</xdr:rowOff>
    </xdr:from>
    <xdr:ext cx="469744" cy="259045"/>
    <xdr:sp macro="" textlink="">
      <xdr:nvSpPr>
        <xdr:cNvPr id="154" name="n_2aveValue債務償還比率">
          <a:extLst>
            <a:ext uri="{FF2B5EF4-FFF2-40B4-BE49-F238E27FC236}">
              <a16:creationId xmlns:a16="http://schemas.microsoft.com/office/drawing/2014/main" id="{F4B5EFD5-26B9-46F4-B9A6-9E2745B12A81}"/>
            </a:ext>
          </a:extLst>
        </xdr:cNvPr>
        <xdr:cNvSpPr txBox="1"/>
      </xdr:nvSpPr>
      <xdr:spPr>
        <a:xfrm>
          <a:off x="13087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48094</xdr:rowOff>
    </xdr:from>
    <xdr:ext cx="469744" cy="259045"/>
    <xdr:sp macro="" textlink="">
      <xdr:nvSpPr>
        <xdr:cNvPr id="155" name="n_3aveValue債務償還比率">
          <a:extLst>
            <a:ext uri="{FF2B5EF4-FFF2-40B4-BE49-F238E27FC236}">
              <a16:creationId xmlns:a16="http://schemas.microsoft.com/office/drawing/2014/main" id="{9EB95871-4593-4195-AD1D-55D59C30F0DC}"/>
            </a:ext>
          </a:extLst>
        </xdr:cNvPr>
        <xdr:cNvSpPr txBox="1"/>
      </xdr:nvSpPr>
      <xdr:spPr>
        <a:xfrm>
          <a:off x="12325427" y="562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62862</xdr:rowOff>
    </xdr:from>
    <xdr:ext cx="469744" cy="259045"/>
    <xdr:sp macro="" textlink="">
      <xdr:nvSpPr>
        <xdr:cNvPr id="156" name="n_4aveValue債務償還比率">
          <a:extLst>
            <a:ext uri="{FF2B5EF4-FFF2-40B4-BE49-F238E27FC236}">
              <a16:creationId xmlns:a16="http://schemas.microsoft.com/office/drawing/2014/main" id="{077BAFDB-8B2A-4A2C-AC36-18B5963B428F}"/>
            </a:ext>
          </a:extLst>
        </xdr:cNvPr>
        <xdr:cNvSpPr txBox="1"/>
      </xdr:nvSpPr>
      <xdr:spPr>
        <a:xfrm>
          <a:off x="11563427" y="563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137873</xdr:rowOff>
    </xdr:from>
    <xdr:ext cx="469744" cy="259045"/>
    <xdr:sp macro="" textlink="">
      <xdr:nvSpPr>
        <xdr:cNvPr id="157" name="n_1mainValue債務償還比率">
          <a:extLst>
            <a:ext uri="{FF2B5EF4-FFF2-40B4-BE49-F238E27FC236}">
              <a16:creationId xmlns:a16="http://schemas.microsoft.com/office/drawing/2014/main" id="{E88805A0-0BA0-458D-8BB7-D52A2A8421F7}"/>
            </a:ext>
          </a:extLst>
        </xdr:cNvPr>
        <xdr:cNvSpPr txBox="1"/>
      </xdr:nvSpPr>
      <xdr:spPr>
        <a:xfrm>
          <a:off x="13836727" y="622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157304</xdr:rowOff>
    </xdr:from>
    <xdr:ext cx="469744" cy="259045"/>
    <xdr:sp macro="" textlink="">
      <xdr:nvSpPr>
        <xdr:cNvPr id="158" name="n_2mainValue債務償還比率">
          <a:extLst>
            <a:ext uri="{FF2B5EF4-FFF2-40B4-BE49-F238E27FC236}">
              <a16:creationId xmlns:a16="http://schemas.microsoft.com/office/drawing/2014/main" id="{1DFA51E2-4BDC-4173-9C80-FECBC3B3D394}"/>
            </a:ext>
          </a:extLst>
        </xdr:cNvPr>
        <xdr:cNvSpPr txBox="1"/>
      </xdr:nvSpPr>
      <xdr:spPr>
        <a:xfrm>
          <a:off x="13087427" y="624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32</xdr:row>
      <xdr:rowOff>45529</xdr:rowOff>
    </xdr:from>
    <xdr:ext cx="560923" cy="259045"/>
    <xdr:sp macro="" textlink="">
      <xdr:nvSpPr>
        <xdr:cNvPr id="159" name="n_3mainValue債務償還比率">
          <a:extLst>
            <a:ext uri="{FF2B5EF4-FFF2-40B4-BE49-F238E27FC236}">
              <a16:creationId xmlns:a16="http://schemas.microsoft.com/office/drawing/2014/main" id="{41C10C1E-1A24-4796-980A-E3CC93A35A2C}"/>
            </a:ext>
          </a:extLst>
        </xdr:cNvPr>
        <xdr:cNvSpPr txBox="1"/>
      </xdr:nvSpPr>
      <xdr:spPr>
        <a:xfrm>
          <a:off x="12279838" y="63034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77136</xdr:rowOff>
    </xdr:from>
    <xdr:ext cx="560923" cy="259045"/>
    <xdr:sp macro="" textlink="">
      <xdr:nvSpPr>
        <xdr:cNvPr id="160" name="n_4mainValue債務償還比率">
          <a:extLst>
            <a:ext uri="{FF2B5EF4-FFF2-40B4-BE49-F238E27FC236}">
              <a16:creationId xmlns:a16="http://schemas.microsoft.com/office/drawing/2014/main" id="{491FDF9C-C5EA-4775-9E4D-BAF2A93FF538}"/>
            </a:ext>
          </a:extLst>
        </xdr:cNvPr>
        <xdr:cNvSpPr txBox="1"/>
      </xdr:nvSpPr>
      <xdr:spPr>
        <a:xfrm>
          <a:off x="11517838" y="63350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D2E272A9-11D9-4BE5-82AD-6E48AF11294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56A6DB7-B622-43E7-996F-5F10A5370752}"/>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A6495365-4AB1-4A63-B485-D59B640D746B}"/>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A8D746CB-47EA-47C1-BC18-30708CCC5C1B}"/>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55E9D2D-CA4E-44A6-B985-CC3F9D697FF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B0B460B2-ADFF-4AD2-906E-4EF83138BEF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16B51F1-7437-42FC-AC56-B9D272484C0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97FFFD8-432C-4671-A862-5E055EC80C6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CCED7E1-154D-439A-A984-3A8E84BC8BE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072822-37CD-4510-BDCD-07F85CE0258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181B1D53-8D23-4317-910E-ECF1DAA674B6}"/>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6E67DDB-6E99-416C-8BF2-9373B0DCA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DAD4A58-F920-48B6-A85D-BE70804959B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6AD110D6-189B-4308-B540-14964FAE22A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0C6BEB4-DE1F-44AC-99AB-EE754BD4CA1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E2D80F2-F125-4105-9F91-482EFE505E6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22,168
21,985
6.14
11,148,456
10,922,527
216,381
5,195,176
11,018,212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F7DFF59-04BC-4FAB-8A71-C3B5E50FC11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A04BADD-C1B0-47DD-8D66-CDF9C9EF353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7700D0E-1EF2-48ED-A291-3130973D8EB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E5E7C8F-9803-42B2-8250-0E2AADD3596F}"/>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8872FC3-6FD3-44DF-95E2-C5C6B735F87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159E149-2D97-4746-83B8-26716DF725E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1330548-0697-4FB4-A97F-66A2E7F22E3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AC09B62-6A1D-4BE8-8291-CDF56B18F50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9C0FF9B-042B-46E6-A46D-D2EBA00882C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EC33C42-1C42-4B6B-9027-729983A1EEE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E41AC5E3-08E1-40D5-9161-59B14CFDBC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7CCC8D1-43A4-428F-A522-D2DE0ACE444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5F3C24D-2ECD-4F17-B4A7-CCFCFF89F83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55A8A79-D5F4-4645-A284-9D2E6B923A7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640D46A-052F-4B24-82CA-FD3CA614739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4DD0D2A-F4A0-458A-AAEA-03297F7B002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AA3298C-E711-4F8B-A3C4-ACDCBAB4D27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AF9F47E-1E65-497B-8FE9-3A4A3734D82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5DB8959E-8121-4742-98FE-AAB82D32091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9E349461-0B01-455C-B8FF-8E4B296ADF25}"/>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268B65F-2DCE-4AB4-8961-B74FAD2226D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6381D5B-75C3-4566-B2B3-590C7CD9B27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6766B2C3-E01E-4F4A-BC0E-2043A1C8AB72}"/>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CEACEF1D-DAA0-4B09-948D-421DB78CEA3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B544841-9E81-4D0E-AE45-C4534B73610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10340729-A576-4E26-B3C6-83D30614A71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F92834F-5E65-401C-A544-A3F2DCC802C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6D916C8-10BF-4260-A0C2-FC2BF48BBBB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253947C-550E-462E-A00D-3BD0C9C18FA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20DFE65A-336F-4A45-87B8-BDC1CE69EC43}"/>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C5555D8B-553A-46D0-8EC1-17BE5D27C33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1CE9CA67-06E1-419F-99C5-DD10D1E2AC2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591D47E5-3F33-42CA-8EC3-06A653470FD1}"/>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C4434AAD-88D5-42FA-8744-D46996D019F1}"/>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34E4511-5FC6-40AD-9C8D-F7C08EE59EA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32D35BAE-4B8F-45BC-A122-EB3263E823F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37A04B2C-DED7-48E3-8D10-C50AD401BBB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C3B441E6-6B98-4181-BA06-1CB0EA65BD9E}"/>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7EA47566-9FE0-4108-AC00-28685713B70C}"/>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5FB4461-45C3-4323-B682-9FE6BD142DE3}"/>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9F9921DE-0D50-4459-8DD7-31F6FB61524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3BF0948-E889-45D0-A6BF-9BA98CF23EA2}"/>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42D3327-4A62-47EB-8411-6EB7391A89E9}"/>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4D887185-2F38-4E2B-8B67-A2B291A88A19}"/>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3DA2534-F344-4C14-AE1C-0329EC27203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78105</xdr:rowOff>
    </xdr:from>
    <xdr:to>
      <xdr:col>24</xdr:col>
      <xdr:colOff>62865</xdr:colOff>
      <xdr:row>42</xdr:row>
      <xdr:rowOff>28575</xdr:rowOff>
    </xdr:to>
    <xdr:cxnSp macro="">
      <xdr:nvCxnSpPr>
        <xdr:cNvPr id="57" name="直線コネクタ 56">
          <a:extLst>
            <a:ext uri="{FF2B5EF4-FFF2-40B4-BE49-F238E27FC236}">
              <a16:creationId xmlns:a16="http://schemas.microsoft.com/office/drawing/2014/main" id="{9A02D8B8-17DE-4133-AE17-91B52C7784DB}"/>
            </a:ext>
          </a:extLst>
        </xdr:cNvPr>
        <xdr:cNvCxnSpPr/>
      </xdr:nvCxnSpPr>
      <xdr:spPr>
        <a:xfrm flipV="1">
          <a:off x="4634865" y="59074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a:extLst>
            <a:ext uri="{FF2B5EF4-FFF2-40B4-BE49-F238E27FC236}">
              <a16:creationId xmlns:a16="http://schemas.microsoft.com/office/drawing/2014/main" id="{9F29C5A1-C217-4399-B1E2-C99A98476B49}"/>
            </a:ext>
          </a:extLst>
        </xdr:cNvPr>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a:extLst>
            <a:ext uri="{FF2B5EF4-FFF2-40B4-BE49-F238E27FC236}">
              <a16:creationId xmlns:a16="http://schemas.microsoft.com/office/drawing/2014/main" id="{24B0FE89-32D1-43B5-B0D1-EBC494BA6C20}"/>
            </a:ext>
          </a:extLst>
        </xdr:cNvPr>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24782</xdr:rowOff>
    </xdr:from>
    <xdr:ext cx="405111" cy="259045"/>
    <xdr:sp macro="" textlink="">
      <xdr:nvSpPr>
        <xdr:cNvPr id="60" name="【道路】&#10;有形固定資産減価償却率最大値テキスト">
          <a:extLst>
            <a:ext uri="{FF2B5EF4-FFF2-40B4-BE49-F238E27FC236}">
              <a16:creationId xmlns:a16="http://schemas.microsoft.com/office/drawing/2014/main" id="{93090406-7971-4CDF-8344-28F168759D8B}"/>
            </a:ext>
          </a:extLst>
        </xdr:cNvPr>
        <xdr:cNvSpPr txBox="1"/>
      </xdr:nvSpPr>
      <xdr:spPr>
        <a:xfrm>
          <a:off x="4673600" y="568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78105</xdr:rowOff>
    </xdr:from>
    <xdr:to>
      <xdr:col>24</xdr:col>
      <xdr:colOff>152400</xdr:colOff>
      <xdr:row>34</xdr:row>
      <xdr:rowOff>78105</xdr:rowOff>
    </xdr:to>
    <xdr:cxnSp macro="">
      <xdr:nvCxnSpPr>
        <xdr:cNvPr id="61" name="直線コネクタ 60">
          <a:extLst>
            <a:ext uri="{FF2B5EF4-FFF2-40B4-BE49-F238E27FC236}">
              <a16:creationId xmlns:a16="http://schemas.microsoft.com/office/drawing/2014/main" id="{7727D429-4716-48E9-8CB9-E6C5EA7ECB2B}"/>
            </a:ext>
          </a:extLst>
        </xdr:cNvPr>
        <xdr:cNvCxnSpPr/>
      </xdr:nvCxnSpPr>
      <xdr:spPr>
        <a:xfrm>
          <a:off x="4546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29227</xdr:rowOff>
    </xdr:from>
    <xdr:ext cx="405111" cy="259045"/>
    <xdr:sp macro="" textlink="">
      <xdr:nvSpPr>
        <xdr:cNvPr id="62" name="【道路】&#10;有形固定資産減価償却率平均値テキスト">
          <a:extLst>
            <a:ext uri="{FF2B5EF4-FFF2-40B4-BE49-F238E27FC236}">
              <a16:creationId xmlns:a16="http://schemas.microsoft.com/office/drawing/2014/main" id="{EB5846C4-BB1A-4FA8-ACB1-2486B2D19E6F}"/>
            </a:ext>
          </a:extLst>
        </xdr:cNvPr>
        <xdr:cNvSpPr txBox="1"/>
      </xdr:nvSpPr>
      <xdr:spPr>
        <a:xfrm>
          <a:off x="4673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6350</xdr:rowOff>
    </xdr:from>
    <xdr:to>
      <xdr:col>24</xdr:col>
      <xdr:colOff>114300</xdr:colOff>
      <xdr:row>38</xdr:row>
      <xdr:rowOff>107950</xdr:rowOff>
    </xdr:to>
    <xdr:sp macro="" textlink="">
      <xdr:nvSpPr>
        <xdr:cNvPr id="63" name="フローチャート: 判断 62">
          <a:extLst>
            <a:ext uri="{FF2B5EF4-FFF2-40B4-BE49-F238E27FC236}">
              <a16:creationId xmlns:a16="http://schemas.microsoft.com/office/drawing/2014/main" id="{50B2E576-5F91-4BFC-BFBA-AEA503E4AED0}"/>
            </a:ext>
          </a:extLst>
        </xdr:cNvPr>
        <xdr:cNvSpPr/>
      </xdr:nvSpPr>
      <xdr:spPr>
        <a:xfrm>
          <a:off x="4584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147320</xdr:rowOff>
    </xdr:from>
    <xdr:to>
      <xdr:col>20</xdr:col>
      <xdr:colOff>38100</xdr:colOff>
      <xdr:row>38</xdr:row>
      <xdr:rowOff>77470</xdr:rowOff>
    </xdr:to>
    <xdr:sp macro="" textlink="">
      <xdr:nvSpPr>
        <xdr:cNvPr id="64" name="フローチャート: 判断 63">
          <a:extLst>
            <a:ext uri="{FF2B5EF4-FFF2-40B4-BE49-F238E27FC236}">
              <a16:creationId xmlns:a16="http://schemas.microsoft.com/office/drawing/2014/main" id="{A50DA0B8-94B1-4DF7-91A3-453E4E921BFB}"/>
            </a:ext>
          </a:extLst>
        </xdr:cNvPr>
        <xdr:cNvSpPr/>
      </xdr:nvSpPr>
      <xdr:spPr>
        <a:xfrm>
          <a:off x="3746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a:extLst>
            <a:ext uri="{FF2B5EF4-FFF2-40B4-BE49-F238E27FC236}">
              <a16:creationId xmlns:a16="http://schemas.microsoft.com/office/drawing/2014/main" id="{BC3ABA7A-5341-4A25-88FD-E4416966AE30}"/>
            </a:ext>
          </a:extLst>
        </xdr:cNvPr>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82550</xdr:rowOff>
    </xdr:from>
    <xdr:to>
      <xdr:col>10</xdr:col>
      <xdr:colOff>165100</xdr:colOff>
      <xdr:row>38</xdr:row>
      <xdr:rowOff>12700</xdr:rowOff>
    </xdr:to>
    <xdr:sp macro="" textlink="">
      <xdr:nvSpPr>
        <xdr:cNvPr id="66" name="フローチャート: 判断 65">
          <a:extLst>
            <a:ext uri="{FF2B5EF4-FFF2-40B4-BE49-F238E27FC236}">
              <a16:creationId xmlns:a16="http://schemas.microsoft.com/office/drawing/2014/main" id="{8501BC5B-F1DB-4ABE-A583-E188120DDA89}"/>
            </a:ext>
          </a:extLst>
        </xdr:cNvPr>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57785</xdr:rowOff>
    </xdr:from>
    <xdr:to>
      <xdr:col>6</xdr:col>
      <xdr:colOff>38100</xdr:colOff>
      <xdr:row>37</xdr:row>
      <xdr:rowOff>159385</xdr:rowOff>
    </xdr:to>
    <xdr:sp macro="" textlink="">
      <xdr:nvSpPr>
        <xdr:cNvPr id="67" name="フローチャート: 判断 66">
          <a:extLst>
            <a:ext uri="{FF2B5EF4-FFF2-40B4-BE49-F238E27FC236}">
              <a16:creationId xmlns:a16="http://schemas.microsoft.com/office/drawing/2014/main" id="{F330EA92-AC58-44D1-B61E-206C34D6995A}"/>
            </a:ext>
          </a:extLst>
        </xdr:cNvPr>
        <xdr:cNvSpPr/>
      </xdr:nvSpPr>
      <xdr:spPr>
        <a:xfrm>
          <a:off x="1079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96E276F-9FF7-4C59-B420-842FB138C7D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E0D1F7A-2D32-4E09-941B-7698CD27ECF1}"/>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94D71384-EE98-45B0-A1BA-06016E459BA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AC056F1F-7264-4CE1-9E82-7AB2CFBC5C13}"/>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2A64F13B-39F4-4FA4-B5D7-C1CBF0AADD9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635</xdr:rowOff>
    </xdr:from>
    <xdr:to>
      <xdr:col>24</xdr:col>
      <xdr:colOff>114300</xdr:colOff>
      <xdr:row>40</xdr:row>
      <xdr:rowOff>102235</xdr:rowOff>
    </xdr:to>
    <xdr:sp macro="" textlink="">
      <xdr:nvSpPr>
        <xdr:cNvPr id="73" name="楕円 72">
          <a:extLst>
            <a:ext uri="{FF2B5EF4-FFF2-40B4-BE49-F238E27FC236}">
              <a16:creationId xmlns:a16="http://schemas.microsoft.com/office/drawing/2014/main" id="{4911D45D-59A2-43A2-94F0-AA2D3E1B6439}"/>
            </a:ext>
          </a:extLst>
        </xdr:cNvPr>
        <xdr:cNvSpPr/>
      </xdr:nvSpPr>
      <xdr:spPr>
        <a:xfrm>
          <a:off x="4584700" y="685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150512</xdr:rowOff>
    </xdr:from>
    <xdr:ext cx="405111" cy="259045"/>
    <xdr:sp macro="" textlink="">
      <xdr:nvSpPr>
        <xdr:cNvPr id="74" name="【道路】&#10;有形固定資産減価償却率該当値テキスト">
          <a:extLst>
            <a:ext uri="{FF2B5EF4-FFF2-40B4-BE49-F238E27FC236}">
              <a16:creationId xmlns:a16="http://schemas.microsoft.com/office/drawing/2014/main" id="{13C3E501-5EAF-4152-B390-AD58AC76DB8F}"/>
            </a:ext>
          </a:extLst>
        </xdr:cNvPr>
        <xdr:cNvSpPr txBox="1"/>
      </xdr:nvSpPr>
      <xdr:spPr>
        <a:xfrm>
          <a:off x="4673600" y="683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162560</xdr:rowOff>
    </xdr:from>
    <xdr:to>
      <xdr:col>20</xdr:col>
      <xdr:colOff>38100</xdr:colOff>
      <xdr:row>40</xdr:row>
      <xdr:rowOff>92710</xdr:rowOff>
    </xdr:to>
    <xdr:sp macro="" textlink="">
      <xdr:nvSpPr>
        <xdr:cNvPr id="75" name="楕円 74">
          <a:extLst>
            <a:ext uri="{FF2B5EF4-FFF2-40B4-BE49-F238E27FC236}">
              <a16:creationId xmlns:a16="http://schemas.microsoft.com/office/drawing/2014/main" id="{F40EBA8A-1B7F-4FD7-B56D-10CA16F39A5A}"/>
            </a:ext>
          </a:extLst>
        </xdr:cNvPr>
        <xdr:cNvSpPr/>
      </xdr:nvSpPr>
      <xdr:spPr>
        <a:xfrm>
          <a:off x="3746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41910</xdr:rowOff>
    </xdr:from>
    <xdr:to>
      <xdr:col>24</xdr:col>
      <xdr:colOff>63500</xdr:colOff>
      <xdr:row>40</xdr:row>
      <xdr:rowOff>51435</xdr:rowOff>
    </xdr:to>
    <xdr:cxnSp macro="">
      <xdr:nvCxnSpPr>
        <xdr:cNvPr id="76" name="直線コネクタ 75">
          <a:extLst>
            <a:ext uri="{FF2B5EF4-FFF2-40B4-BE49-F238E27FC236}">
              <a16:creationId xmlns:a16="http://schemas.microsoft.com/office/drawing/2014/main" id="{0A5A85DC-E9D1-4013-87E8-A342C22EB0D5}"/>
            </a:ext>
          </a:extLst>
        </xdr:cNvPr>
        <xdr:cNvCxnSpPr/>
      </xdr:nvCxnSpPr>
      <xdr:spPr>
        <a:xfrm>
          <a:off x="3797300" y="689991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160655</xdr:rowOff>
    </xdr:from>
    <xdr:to>
      <xdr:col>15</xdr:col>
      <xdr:colOff>101600</xdr:colOff>
      <xdr:row>40</xdr:row>
      <xdr:rowOff>90805</xdr:rowOff>
    </xdr:to>
    <xdr:sp macro="" textlink="">
      <xdr:nvSpPr>
        <xdr:cNvPr id="77" name="楕円 76">
          <a:extLst>
            <a:ext uri="{FF2B5EF4-FFF2-40B4-BE49-F238E27FC236}">
              <a16:creationId xmlns:a16="http://schemas.microsoft.com/office/drawing/2014/main" id="{502B2FCE-C1E1-40EF-85FA-4D06F8EE1BD9}"/>
            </a:ext>
          </a:extLst>
        </xdr:cNvPr>
        <xdr:cNvSpPr/>
      </xdr:nvSpPr>
      <xdr:spPr>
        <a:xfrm>
          <a:off x="2857500" y="684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40005</xdr:rowOff>
    </xdr:from>
    <xdr:to>
      <xdr:col>19</xdr:col>
      <xdr:colOff>177800</xdr:colOff>
      <xdr:row>40</xdr:row>
      <xdr:rowOff>41910</xdr:rowOff>
    </xdr:to>
    <xdr:cxnSp macro="">
      <xdr:nvCxnSpPr>
        <xdr:cNvPr id="78" name="直線コネクタ 77">
          <a:extLst>
            <a:ext uri="{FF2B5EF4-FFF2-40B4-BE49-F238E27FC236}">
              <a16:creationId xmlns:a16="http://schemas.microsoft.com/office/drawing/2014/main" id="{5E48145F-0256-467E-8DFB-01AD55A8E700}"/>
            </a:ext>
          </a:extLst>
        </xdr:cNvPr>
        <xdr:cNvCxnSpPr/>
      </xdr:nvCxnSpPr>
      <xdr:spPr>
        <a:xfrm>
          <a:off x="2908300" y="68980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151130</xdr:rowOff>
    </xdr:from>
    <xdr:to>
      <xdr:col>10</xdr:col>
      <xdr:colOff>165100</xdr:colOff>
      <xdr:row>40</xdr:row>
      <xdr:rowOff>81280</xdr:rowOff>
    </xdr:to>
    <xdr:sp macro="" textlink="">
      <xdr:nvSpPr>
        <xdr:cNvPr id="79" name="楕円 78">
          <a:extLst>
            <a:ext uri="{FF2B5EF4-FFF2-40B4-BE49-F238E27FC236}">
              <a16:creationId xmlns:a16="http://schemas.microsoft.com/office/drawing/2014/main" id="{E54B643D-30D6-45BB-A8CC-6DE4FF0777DF}"/>
            </a:ext>
          </a:extLst>
        </xdr:cNvPr>
        <xdr:cNvSpPr/>
      </xdr:nvSpPr>
      <xdr:spPr>
        <a:xfrm>
          <a:off x="1968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30480</xdr:rowOff>
    </xdr:from>
    <xdr:to>
      <xdr:col>15</xdr:col>
      <xdr:colOff>50800</xdr:colOff>
      <xdr:row>40</xdr:row>
      <xdr:rowOff>40005</xdr:rowOff>
    </xdr:to>
    <xdr:cxnSp macro="">
      <xdr:nvCxnSpPr>
        <xdr:cNvPr id="80" name="直線コネクタ 79">
          <a:extLst>
            <a:ext uri="{FF2B5EF4-FFF2-40B4-BE49-F238E27FC236}">
              <a16:creationId xmlns:a16="http://schemas.microsoft.com/office/drawing/2014/main" id="{BE4746FA-3FD2-498A-80F7-931556B9EA3D}"/>
            </a:ext>
          </a:extLst>
        </xdr:cNvPr>
        <xdr:cNvCxnSpPr/>
      </xdr:nvCxnSpPr>
      <xdr:spPr>
        <a:xfrm>
          <a:off x="2019300" y="688848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154940</xdr:rowOff>
    </xdr:from>
    <xdr:to>
      <xdr:col>6</xdr:col>
      <xdr:colOff>38100</xdr:colOff>
      <xdr:row>40</xdr:row>
      <xdr:rowOff>85090</xdr:rowOff>
    </xdr:to>
    <xdr:sp macro="" textlink="">
      <xdr:nvSpPr>
        <xdr:cNvPr id="81" name="楕円 80">
          <a:extLst>
            <a:ext uri="{FF2B5EF4-FFF2-40B4-BE49-F238E27FC236}">
              <a16:creationId xmlns:a16="http://schemas.microsoft.com/office/drawing/2014/main" id="{A821B081-9483-49C2-B47A-53BAC45E1048}"/>
            </a:ext>
          </a:extLst>
        </xdr:cNvPr>
        <xdr:cNvSpPr/>
      </xdr:nvSpPr>
      <xdr:spPr>
        <a:xfrm>
          <a:off x="1079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30480</xdr:rowOff>
    </xdr:from>
    <xdr:to>
      <xdr:col>10</xdr:col>
      <xdr:colOff>114300</xdr:colOff>
      <xdr:row>40</xdr:row>
      <xdr:rowOff>34290</xdr:rowOff>
    </xdr:to>
    <xdr:cxnSp macro="">
      <xdr:nvCxnSpPr>
        <xdr:cNvPr id="82" name="直線コネクタ 81">
          <a:extLst>
            <a:ext uri="{FF2B5EF4-FFF2-40B4-BE49-F238E27FC236}">
              <a16:creationId xmlns:a16="http://schemas.microsoft.com/office/drawing/2014/main" id="{BDE6F288-FAC5-4FE3-8257-AE69909F2927}"/>
            </a:ext>
          </a:extLst>
        </xdr:cNvPr>
        <xdr:cNvCxnSpPr/>
      </xdr:nvCxnSpPr>
      <xdr:spPr>
        <a:xfrm flipV="1">
          <a:off x="1130300" y="68884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93997</xdr:rowOff>
    </xdr:from>
    <xdr:ext cx="405111" cy="259045"/>
    <xdr:sp macro="" textlink="">
      <xdr:nvSpPr>
        <xdr:cNvPr id="83" name="n_1aveValue【道路】&#10;有形固定資産減価償却率">
          <a:extLst>
            <a:ext uri="{FF2B5EF4-FFF2-40B4-BE49-F238E27FC236}">
              <a16:creationId xmlns:a16="http://schemas.microsoft.com/office/drawing/2014/main" id="{C6DDB4FB-9FF4-4B14-9E45-576CD4ADBC0D}"/>
            </a:ext>
          </a:extLst>
        </xdr:cNvPr>
        <xdr:cNvSpPr txBox="1"/>
      </xdr:nvSpPr>
      <xdr:spPr>
        <a:xfrm>
          <a:off x="3582044" y="626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a:extLst>
            <a:ext uri="{FF2B5EF4-FFF2-40B4-BE49-F238E27FC236}">
              <a16:creationId xmlns:a16="http://schemas.microsoft.com/office/drawing/2014/main" id="{BD1A450D-2F15-41CE-AC5D-3380FEBC239D}"/>
            </a:ext>
          </a:extLst>
        </xdr:cNvPr>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29227</xdr:rowOff>
    </xdr:from>
    <xdr:ext cx="405111" cy="259045"/>
    <xdr:sp macro="" textlink="">
      <xdr:nvSpPr>
        <xdr:cNvPr id="85" name="n_3aveValue【道路】&#10;有形固定資産減価償却率">
          <a:extLst>
            <a:ext uri="{FF2B5EF4-FFF2-40B4-BE49-F238E27FC236}">
              <a16:creationId xmlns:a16="http://schemas.microsoft.com/office/drawing/2014/main" id="{E7ED6649-0ECF-4062-A1CB-0D9CF024C062}"/>
            </a:ext>
          </a:extLst>
        </xdr:cNvPr>
        <xdr:cNvSpPr txBox="1"/>
      </xdr:nvSpPr>
      <xdr:spPr>
        <a:xfrm>
          <a:off x="1816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4462</xdr:rowOff>
    </xdr:from>
    <xdr:ext cx="405111" cy="259045"/>
    <xdr:sp macro="" textlink="">
      <xdr:nvSpPr>
        <xdr:cNvPr id="86" name="n_4aveValue【道路】&#10;有形固定資産減価償却率">
          <a:extLst>
            <a:ext uri="{FF2B5EF4-FFF2-40B4-BE49-F238E27FC236}">
              <a16:creationId xmlns:a16="http://schemas.microsoft.com/office/drawing/2014/main" id="{1D0FD377-1B70-47F5-B0F8-11AA40B542E2}"/>
            </a:ext>
          </a:extLst>
        </xdr:cNvPr>
        <xdr:cNvSpPr txBox="1"/>
      </xdr:nvSpPr>
      <xdr:spPr>
        <a:xfrm>
          <a:off x="927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83837</xdr:rowOff>
    </xdr:from>
    <xdr:ext cx="405111" cy="259045"/>
    <xdr:sp macro="" textlink="">
      <xdr:nvSpPr>
        <xdr:cNvPr id="87" name="n_1mainValue【道路】&#10;有形固定資産減価償却率">
          <a:extLst>
            <a:ext uri="{FF2B5EF4-FFF2-40B4-BE49-F238E27FC236}">
              <a16:creationId xmlns:a16="http://schemas.microsoft.com/office/drawing/2014/main" id="{25FEB620-0B70-46A9-8682-16824F1406E6}"/>
            </a:ext>
          </a:extLst>
        </xdr:cNvPr>
        <xdr:cNvSpPr txBox="1"/>
      </xdr:nvSpPr>
      <xdr:spPr>
        <a:xfrm>
          <a:off x="3582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81932</xdr:rowOff>
    </xdr:from>
    <xdr:ext cx="405111" cy="259045"/>
    <xdr:sp macro="" textlink="">
      <xdr:nvSpPr>
        <xdr:cNvPr id="88" name="n_2mainValue【道路】&#10;有形固定資産減価償却率">
          <a:extLst>
            <a:ext uri="{FF2B5EF4-FFF2-40B4-BE49-F238E27FC236}">
              <a16:creationId xmlns:a16="http://schemas.microsoft.com/office/drawing/2014/main" id="{D2608E01-0049-4F4D-8C25-E3455A5F9D43}"/>
            </a:ext>
          </a:extLst>
        </xdr:cNvPr>
        <xdr:cNvSpPr txBox="1"/>
      </xdr:nvSpPr>
      <xdr:spPr>
        <a:xfrm>
          <a:off x="2705744" y="693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72407</xdr:rowOff>
    </xdr:from>
    <xdr:ext cx="405111" cy="259045"/>
    <xdr:sp macro="" textlink="">
      <xdr:nvSpPr>
        <xdr:cNvPr id="89" name="n_3mainValue【道路】&#10;有形固定資産減価償却率">
          <a:extLst>
            <a:ext uri="{FF2B5EF4-FFF2-40B4-BE49-F238E27FC236}">
              <a16:creationId xmlns:a16="http://schemas.microsoft.com/office/drawing/2014/main" id="{AF65A302-ADE8-4561-B6FA-64462F26C892}"/>
            </a:ext>
          </a:extLst>
        </xdr:cNvPr>
        <xdr:cNvSpPr txBox="1"/>
      </xdr:nvSpPr>
      <xdr:spPr>
        <a:xfrm>
          <a:off x="1816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76217</xdr:rowOff>
    </xdr:from>
    <xdr:ext cx="405111" cy="259045"/>
    <xdr:sp macro="" textlink="">
      <xdr:nvSpPr>
        <xdr:cNvPr id="90" name="n_4mainValue【道路】&#10;有形固定資産減価償却率">
          <a:extLst>
            <a:ext uri="{FF2B5EF4-FFF2-40B4-BE49-F238E27FC236}">
              <a16:creationId xmlns:a16="http://schemas.microsoft.com/office/drawing/2014/main" id="{701D51DB-1084-4936-ABA7-467B2E51F2CC}"/>
            </a:ext>
          </a:extLst>
        </xdr:cNvPr>
        <xdr:cNvSpPr txBox="1"/>
      </xdr:nvSpPr>
      <xdr:spPr>
        <a:xfrm>
          <a:off x="927744"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97491ECB-B246-4411-81C0-BD26DADA82E8}"/>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2403296D-00E2-4B6B-94E2-26AA946DC35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80029CF-210C-49E7-BDC2-ADE992C5BB9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0713538-B26E-4F9B-9C1D-C34A2EC13A8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F3ADBEDB-1349-497A-BA4C-AE1A1EE895D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F111920-96B7-43C3-9D5D-C8B3C7BB62C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4A877D3-4830-426C-ACBB-087EA0C64D5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A699891F-74E1-49DC-AC3E-79ADB54B6551}"/>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B11FE2CF-8617-4D3C-AAD2-2DD9559BD30E}"/>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3D0089C1-2FA0-44E6-B6CF-BBE6091D88B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F6448CC8-27E9-4E70-9A7B-B5DA2C7A5B4D}"/>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ECABF823-F356-400B-9CA7-FF032BAEE607}"/>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8E747346-BBC0-4609-9581-65C78DB2209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0565E887-526D-42E7-A2D4-D76C1D9BC18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386DDA87-B48B-499F-9FCA-0AAA059781B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a:extLst>
            <a:ext uri="{FF2B5EF4-FFF2-40B4-BE49-F238E27FC236}">
              <a16:creationId xmlns:a16="http://schemas.microsoft.com/office/drawing/2014/main" id="{73D705FA-6FFD-4D1E-8738-9DC8782F69D8}"/>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23895F26-5E64-413A-AC4D-2C1C4FEAC4BB}"/>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a:extLst>
            <a:ext uri="{FF2B5EF4-FFF2-40B4-BE49-F238E27FC236}">
              <a16:creationId xmlns:a16="http://schemas.microsoft.com/office/drawing/2014/main" id="{C7030E3D-2FCB-43DC-9C53-4BEC463B05E7}"/>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BDA2E2D-BDFB-41B5-A84E-2FC8E77FCEB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a:extLst>
            <a:ext uri="{FF2B5EF4-FFF2-40B4-BE49-F238E27FC236}">
              <a16:creationId xmlns:a16="http://schemas.microsoft.com/office/drawing/2014/main" id="{5FC3F34B-2080-4383-BDF2-577AD4DB08B5}"/>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DC921FFB-6D6B-4817-9694-6772EBF9084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827ACAC6-2E2F-42ED-B1CA-3DE1689B36E8}"/>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4F80FDC3-C163-4CD1-9BED-F1183D7752CD}"/>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138075</xdr:rowOff>
    </xdr:from>
    <xdr:to>
      <xdr:col>54</xdr:col>
      <xdr:colOff>189865</xdr:colOff>
      <xdr:row>41</xdr:row>
      <xdr:rowOff>127939</xdr:rowOff>
    </xdr:to>
    <xdr:cxnSp macro="">
      <xdr:nvCxnSpPr>
        <xdr:cNvPr id="114" name="直線コネクタ 113">
          <a:extLst>
            <a:ext uri="{FF2B5EF4-FFF2-40B4-BE49-F238E27FC236}">
              <a16:creationId xmlns:a16="http://schemas.microsoft.com/office/drawing/2014/main" id="{305D8B44-A2C6-45C0-8CF6-21BDA118861A}"/>
            </a:ext>
          </a:extLst>
        </xdr:cNvPr>
        <xdr:cNvCxnSpPr/>
      </xdr:nvCxnSpPr>
      <xdr:spPr>
        <a:xfrm flipV="1">
          <a:off x="10476865" y="5967375"/>
          <a:ext cx="0" cy="1190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131766</xdr:rowOff>
    </xdr:from>
    <xdr:ext cx="469744" cy="259045"/>
    <xdr:sp macro="" textlink="">
      <xdr:nvSpPr>
        <xdr:cNvPr id="115" name="【道路】&#10;一人当たり延長最小値テキスト">
          <a:extLst>
            <a:ext uri="{FF2B5EF4-FFF2-40B4-BE49-F238E27FC236}">
              <a16:creationId xmlns:a16="http://schemas.microsoft.com/office/drawing/2014/main" id="{59002164-9563-4D6C-A539-1CB44598B8C3}"/>
            </a:ext>
          </a:extLst>
        </xdr:cNvPr>
        <xdr:cNvSpPr txBox="1"/>
      </xdr:nvSpPr>
      <xdr:spPr>
        <a:xfrm>
          <a:off x="10515600" y="7161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127939</xdr:rowOff>
    </xdr:from>
    <xdr:to>
      <xdr:col>55</xdr:col>
      <xdr:colOff>88900</xdr:colOff>
      <xdr:row>41</xdr:row>
      <xdr:rowOff>127939</xdr:rowOff>
    </xdr:to>
    <xdr:cxnSp macro="">
      <xdr:nvCxnSpPr>
        <xdr:cNvPr id="116" name="直線コネクタ 115">
          <a:extLst>
            <a:ext uri="{FF2B5EF4-FFF2-40B4-BE49-F238E27FC236}">
              <a16:creationId xmlns:a16="http://schemas.microsoft.com/office/drawing/2014/main" id="{8838B4CB-327C-4E8F-B53D-69972C5AA2F4}"/>
            </a:ext>
          </a:extLst>
        </xdr:cNvPr>
        <xdr:cNvCxnSpPr/>
      </xdr:nvCxnSpPr>
      <xdr:spPr>
        <a:xfrm>
          <a:off x="10388600" y="715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84752</xdr:rowOff>
    </xdr:from>
    <xdr:ext cx="534377" cy="259045"/>
    <xdr:sp macro="" textlink="">
      <xdr:nvSpPr>
        <xdr:cNvPr id="117" name="【道路】&#10;一人当たり延長最大値テキスト">
          <a:extLst>
            <a:ext uri="{FF2B5EF4-FFF2-40B4-BE49-F238E27FC236}">
              <a16:creationId xmlns:a16="http://schemas.microsoft.com/office/drawing/2014/main" id="{BEC8EB84-1884-4E60-97EE-0E440EC6DB54}"/>
            </a:ext>
          </a:extLst>
        </xdr:cNvPr>
        <xdr:cNvSpPr txBox="1"/>
      </xdr:nvSpPr>
      <xdr:spPr>
        <a:xfrm>
          <a:off x="10515600" y="574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138075</xdr:rowOff>
    </xdr:from>
    <xdr:to>
      <xdr:col>55</xdr:col>
      <xdr:colOff>88900</xdr:colOff>
      <xdr:row>34</xdr:row>
      <xdr:rowOff>138075</xdr:rowOff>
    </xdr:to>
    <xdr:cxnSp macro="">
      <xdr:nvCxnSpPr>
        <xdr:cNvPr id="118" name="直線コネクタ 117">
          <a:extLst>
            <a:ext uri="{FF2B5EF4-FFF2-40B4-BE49-F238E27FC236}">
              <a16:creationId xmlns:a16="http://schemas.microsoft.com/office/drawing/2014/main" id="{A192A3B1-6BFA-4DE3-AED0-6A7CEB488536}"/>
            </a:ext>
          </a:extLst>
        </xdr:cNvPr>
        <xdr:cNvCxnSpPr/>
      </xdr:nvCxnSpPr>
      <xdr:spPr>
        <a:xfrm>
          <a:off x="10388600" y="596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5033</xdr:rowOff>
    </xdr:from>
    <xdr:ext cx="469744" cy="259045"/>
    <xdr:sp macro="" textlink="">
      <xdr:nvSpPr>
        <xdr:cNvPr id="119" name="【道路】&#10;一人当たり延長平均値テキスト">
          <a:extLst>
            <a:ext uri="{FF2B5EF4-FFF2-40B4-BE49-F238E27FC236}">
              <a16:creationId xmlns:a16="http://schemas.microsoft.com/office/drawing/2014/main" id="{1F913E40-D259-48A2-9748-7BAB526FCB79}"/>
            </a:ext>
          </a:extLst>
        </xdr:cNvPr>
        <xdr:cNvSpPr txBox="1"/>
      </xdr:nvSpPr>
      <xdr:spPr>
        <a:xfrm>
          <a:off x="10515600" y="6691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153606</xdr:rowOff>
    </xdr:from>
    <xdr:to>
      <xdr:col>55</xdr:col>
      <xdr:colOff>50800</xdr:colOff>
      <xdr:row>40</xdr:row>
      <xdr:rowOff>83756</xdr:rowOff>
    </xdr:to>
    <xdr:sp macro="" textlink="">
      <xdr:nvSpPr>
        <xdr:cNvPr id="120" name="フローチャート: 判断 119">
          <a:extLst>
            <a:ext uri="{FF2B5EF4-FFF2-40B4-BE49-F238E27FC236}">
              <a16:creationId xmlns:a16="http://schemas.microsoft.com/office/drawing/2014/main" id="{C99A24F5-3158-42DD-AC82-EE488208E962}"/>
            </a:ext>
          </a:extLst>
        </xdr:cNvPr>
        <xdr:cNvSpPr/>
      </xdr:nvSpPr>
      <xdr:spPr>
        <a:xfrm>
          <a:off x="10426700" y="68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137605</xdr:rowOff>
    </xdr:from>
    <xdr:to>
      <xdr:col>50</xdr:col>
      <xdr:colOff>165100</xdr:colOff>
      <xdr:row>40</xdr:row>
      <xdr:rowOff>67755</xdr:rowOff>
    </xdr:to>
    <xdr:sp macro="" textlink="">
      <xdr:nvSpPr>
        <xdr:cNvPr id="121" name="フローチャート: 判断 120">
          <a:extLst>
            <a:ext uri="{FF2B5EF4-FFF2-40B4-BE49-F238E27FC236}">
              <a16:creationId xmlns:a16="http://schemas.microsoft.com/office/drawing/2014/main" id="{5A59E372-F9ED-4F20-B600-05F6AD635F40}"/>
            </a:ext>
          </a:extLst>
        </xdr:cNvPr>
        <xdr:cNvSpPr/>
      </xdr:nvSpPr>
      <xdr:spPr>
        <a:xfrm>
          <a:off x="9588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135699</xdr:rowOff>
    </xdr:from>
    <xdr:to>
      <xdr:col>46</xdr:col>
      <xdr:colOff>38100</xdr:colOff>
      <xdr:row>40</xdr:row>
      <xdr:rowOff>65849</xdr:rowOff>
    </xdr:to>
    <xdr:sp macro="" textlink="">
      <xdr:nvSpPr>
        <xdr:cNvPr id="122" name="フローチャート: 判断 121">
          <a:extLst>
            <a:ext uri="{FF2B5EF4-FFF2-40B4-BE49-F238E27FC236}">
              <a16:creationId xmlns:a16="http://schemas.microsoft.com/office/drawing/2014/main" id="{E3B0DE06-543B-473C-8998-B0A49F3D922C}"/>
            </a:ext>
          </a:extLst>
        </xdr:cNvPr>
        <xdr:cNvSpPr/>
      </xdr:nvSpPr>
      <xdr:spPr>
        <a:xfrm>
          <a:off x="8699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151054</xdr:rowOff>
    </xdr:from>
    <xdr:to>
      <xdr:col>41</xdr:col>
      <xdr:colOff>101600</xdr:colOff>
      <xdr:row>40</xdr:row>
      <xdr:rowOff>81204</xdr:rowOff>
    </xdr:to>
    <xdr:sp macro="" textlink="">
      <xdr:nvSpPr>
        <xdr:cNvPr id="123" name="フローチャート: 判断 122">
          <a:extLst>
            <a:ext uri="{FF2B5EF4-FFF2-40B4-BE49-F238E27FC236}">
              <a16:creationId xmlns:a16="http://schemas.microsoft.com/office/drawing/2014/main" id="{3D8576A4-94D8-404D-B7CA-D73FC0D065AE}"/>
            </a:ext>
          </a:extLst>
        </xdr:cNvPr>
        <xdr:cNvSpPr/>
      </xdr:nvSpPr>
      <xdr:spPr>
        <a:xfrm>
          <a:off x="7810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122174</xdr:rowOff>
    </xdr:from>
    <xdr:to>
      <xdr:col>36</xdr:col>
      <xdr:colOff>165100</xdr:colOff>
      <xdr:row>40</xdr:row>
      <xdr:rowOff>52324</xdr:rowOff>
    </xdr:to>
    <xdr:sp macro="" textlink="">
      <xdr:nvSpPr>
        <xdr:cNvPr id="124" name="フローチャート: 判断 123">
          <a:extLst>
            <a:ext uri="{FF2B5EF4-FFF2-40B4-BE49-F238E27FC236}">
              <a16:creationId xmlns:a16="http://schemas.microsoft.com/office/drawing/2014/main" id="{6D9255D5-5944-46DD-BA48-597FD4231582}"/>
            </a:ext>
          </a:extLst>
        </xdr:cNvPr>
        <xdr:cNvSpPr/>
      </xdr:nvSpPr>
      <xdr:spPr>
        <a:xfrm>
          <a:off x="6921500" y="680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BB31B7E7-BE40-47EE-9F6B-45D9A4FE36F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1F45339-3B91-410D-9F38-1DC9C92B0D1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C1E7FC38-C33A-4115-8A02-E08F6D64947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CC4F0D1F-D533-46D3-94DD-51BC84FBEFD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7C898CB0-266E-47FA-AA2D-C334915289D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3645</xdr:rowOff>
    </xdr:from>
    <xdr:to>
      <xdr:col>55</xdr:col>
      <xdr:colOff>50800</xdr:colOff>
      <xdr:row>41</xdr:row>
      <xdr:rowOff>105245</xdr:rowOff>
    </xdr:to>
    <xdr:sp macro="" textlink="">
      <xdr:nvSpPr>
        <xdr:cNvPr id="130" name="楕円 129">
          <a:extLst>
            <a:ext uri="{FF2B5EF4-FFF2-40B4-BE49-F238E27FC236}">
              <a16:creationId xmlns:a16="http://schemas.microsoft.com/office/drawing/2014/main" id="{CA803FDE-450C-41AF-B44E-582307BD615F}"/>
            </a:ext>
          </a:extLst>
        </xdr:cNvPr>
        <xdr:cNvSpPr/>
      </xdr:nvSpPr>
      <xdr:spPr>
        <a:xfrm>
          <a:off x="10426700" y="703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90022</xdr:rowOff>
    </xdr:from>
    <xdr:ext cx="469744" cy="259045"/>
    <xdr:sp macro="" textlink="">
      <xdr:nvSpPr>
        <xdr:cNvPr id="131" name="【道路】&#10;一人当たり延長該当値テキスト">
          <a:extLst>
            <a:ext uri="{FF2B5EF4-FFF2-40B4-BE49-F238E27FC236}">
              <a16:creationId xmlns:a16="http://schemas.microsoft.com/office/drawing/2014/main" id="{6439E11B-35B9-47B1-A0BF-F2BCAB792F7B}"/>
            </a:ext>
          </a:extLst>
        </xdr:cNvPr>
        <xdr:cNvSpPr txBox="1"/>
      </xdr:nvSpPr>
      <xdr:spPr>
        <a:xfrm>
          <a:off x="10515600" y="694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5817</xdr:rowOff>
    </xdr:from>
    <xdr:to>
      <xdr:col>50</xdr:col>
      <xdr:colOff>165100</xdr:colOff>
      <xdr:row>41</xdr:row>
      <xdr:rowOff>107417</xdr:rowOff>
    </xdr:to>
    <xdr:sp macro="" textlink="">
      <xdr:nvSpPr>
        <xdr:cNvPr id="132" name="楕円 131">
          <a:extLst>
            <a:ext uri="{FF2B5EF4-FFF2-40B4-BE49-F238E27FC236}">
              <a16:creationId xmlns:a16="http://schemas.microsoft.com/office/drawing/2014/main" id="{012273BC-F64C-4DBB-88D4-2C503BEDF229}"/>
            </a:ext>
          </a:extLst>
        </xdr:cNvPr>
        <xdr:cNvSpPr/>
      </xdr:nvSpPr>
      <xdr:spPr>
        <a:xfrm>
          <a:off x="9588500" y="703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54445</xdr:rowOff>
    </xdr:from>
    <xdr:to>
      <xdr:col>55</xdr:col>
      <xdr:colOff>0</xdr:colOff>
      <xdr:row>41</xdr:row>
      <xdr:rowOff>56617</xdr:rowOff>
    </xdr:to>
    <xdr:cxnSp macro="">
      <xdr:nvCxnSpPr>
        <xdr:cNvPr id="133" name="直線コネクタ 132">
          <a:extLst>
            <a:ext uri="{FF2B5EF4-FFF2-40B4-BE49-F238E27FC236}">
              <a16:creationId xmlns:a16="http://schemas.microsoft.com/office/drawing/2014/main" id="{1490D844-44C8-4B21-949F-CCCB0330F945}"/>
            </a:ext>
          </a:extLst>
        </xdr:cNvPr>
        <xdr:cNvCxnSpPr/>
      </xdr:nvCxnSpPr>
      <xdr:spPr>
        <a:xfrm flipV="1">
          <a:off x="9639300" y="7083895"/>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9627</xdr:rowOff>
    </xdr:from>
    <xdr:to>
      <xdr:col>46</xdr:col>
      <xdr:colOff>38100</xdr:colOff>
      <xdr:row>41</xdr:row>
      <xdr:rowOff>111227</xdr:rowOff>
    </xdr:to>
    <xdr:sp macro="" textlink="">
      <xdr:nvSpPr>
        <xdr:cNvPr id="134" name="楕円 133">
          <a:extLst>
            <a:ext uri="{FF2B5EF4-FFF2-40B4-BE49-F238E27FC236}">
              <a16:creationId xmlns:a16="http://schemas.microsoft.com/office/drawing/2014/main" id="{FE61AE17-6A25-48F2-A4C8-4ACE5AB78FD8}"/>
            </a:ext>
          </a:extLst>
        </xdr:cNvPr>
        <xdr:cNvSpPr/>
      </xdr:nvSpPr>
      <xdr:spPr>
        <a:xfrm>
          <a:off x="8699500" y="70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56617</xdr:rowOff>
    </xdr:from>
    <xdr:to>
      <xdr:col>50</xdr:col>
      <xdr:colOff>114300</xdr:colOff>
      <xdr:row>41</xdr:row>
      <xdr:rowOff>60427</xdr:rowOff>
    </xdr:to>
    <xdr:cxnSp macro="">
      <xdr:nvCxnSpPr>
        <xdr:cNvPr id="135" name="直線コネクタ 134">
          <a:extLst>
            <a:ext uri="{FF2B5EF4-FFF2-40B4-BE49-F238E27FC236}">
              <a16:creationId xmlns:a16="http://schemas.microsoft.com/office/drawing/2014/main" id="{371D642B-7143-4092-9E93-E9613E65CBA6}"/>
            </a:ext>
          </a:extLst>
        </xdr:cNvPr>
        <xdr:cNvCxnSpPr/>
      </xdr:nvCxnSpPr>
      <xdr:spPr>
        <a:xfrm flipV="1">
          <a:off x="8750300" y="7086067"/>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11836</xdr:rowOff>
    </xdr:from>
    <xdr:to>
      <xdr:col>41</xdr:col>
      <xdr:colOff>101600</xdr:colOff>
      <xdr:row>41</xdr:row>
      <xdr:rowOff>113436</xdr:rowOff>
    </xdr:to>
    <xdr:sp macro="" textlink="">
      <xdr:nvSpPr>
        <xdr:cNvPr id="136" name="楕円 135">
          <a:extLst>
            <a:ext uri="{FF2B5EF4-FFF2-40B4-BE49-F238E27FC236}">
              <a16:creationId xmlns:a16="http://schemas.microsoft.com/office/drawing/2014/main" id="{B57B9C81-EB1E-4F11-90FD-9318508738A5}"/>
            </a:ext>
          </a:extLst>
        </xdr:cNvPr>
        <xdr:cNvSpPr/>
      </xdr:nvSpPr>
      <xdr:spPr>
        <a:xfrm>
          <a:off x="7810500" y="704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60427</xdr:rowOff>
    </xdr:from>
    <xdr:to>
      <xdr:col>45</xdr:col>
      <xdr:colOff>177800</xdr:colOff>
      <xdr:row>41</xdr:row>
      <xdr:rowOff>62636</xdr:rowOff>
    </xdr:to>
    <xdr:cxnSp macro="">
      <xdr:nvCxnSpPr>
        <xdr:cNvPr id="137" name="直線コネクタ 136">
          <a:extLst>
            <a:ext uri="{FF2B5EF4-FFF2-40B4-BE49-F238E27FC236}">
              <a16:creationId xmlns:a16="http://schemas.microsoft.com/office/drawing/2014/main" id="{EFFCA13E-E552-42E8-965D-F06DCD51731B}"/>
            </a:ext>
          </a:extLst>
        </xdr:cNvPr>
        <xdr:cNvCxnSpPr/>
      </xdr:nvCxnSpPr>
      <xdr:spPr>
        <a:xfrm flipV="1">
          <a:off x="7861300" y="7089877"/>
          <a:ext cx="8890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12751</xdr:rowOff>
    </xdr:from>
    <xdr:to>
      <xdr:col>36</xdr:col>
      <xdr:colOff>165100</xdr:colOff>
      <xdr:row>41</xdr:row>
      <xdr:rowOff>114351</xdr:rowOff>
    </xdr:to>
    <xdr:sp macro="" textlink="">
      <xdr:nvSpPr>
        <xdr:cNvPr id="138" name="楕円 137">
          <a:extLst>
            <a:ext uri="{FF2B5EF4-FFF2-40B4-BE49-F238E27FC236}">
              <a16:creationId xmlns:a16="http://schemas.microsoft.com/office/drawing/2014/main" id="{FF483CA4-7598-4935-9348-9C005B897AFF}"/>
            </a:ext>
          </a:extLst>
        </xdr:cNvPr>
        <xdr:cNvSpPr/>
      </xdr:nvSpPr>
      <xdr:spPr>
        <a:xfrm>
          <a:off x="6921500" y="704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62636</xdr:rowOff>
    </xdr:from>
    <xdr:to>
      <xdr:col>41</xdr:col>
      <xdr:colOff>50800</xdr:colOff>
      <xdr:row>41</xdr:row>
      <xdr:rowOff>63551</xdr:rowOff>
    </xdr:to>
    <xdr:cxnSp macro="">
      <xdr:nvCxnSpPr>
        <xdr:cNvPr id="139" name="直線コネクタ 138">
          <a:extLst>
            <a:ext uri="{FF2B5EF4-FFF2-40B4-BE49-F238E27FC236}">
              <a16:creationId xmlns:a16="http://schemas.microsoft.com/office/drawing/2014/main" id="{DE31C29C-4CDD-4F59-8FB6-F6AE3F19683A}"/>
            </a:ext>
          </a:extLst>
        </xdr:cNvPr>
        <xdr:cNvCxnSpPr/>
      </xdr:nvCxnSpPr>
      <xdr:spPr>
        <a:xfrm flipV="1">
          <a:off x="6972300" y="709208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84282</xdr:rowOff>
    </xdr:from>
    <xdr:ext cx="469744" cy="259045"/>
    <xdr:sp macro="" textlink="">
      <xdr:nvSpPr>
        <xdr:cNvPr id="140" name="n_1aveValue【道路】&#10;一人当たり延長">
          <a:extLst>
            <a:ext uri="{FF2B5EF4-FFF2-40B4-BE49-F238E27FC236}">
              <a16:creationId xmlns:a16="http://schemas.microsoft.com/office/drawing/2014/main" id="{B91CEF9E-F716-4599-8FD0-0179B4F9B571}"/>
            </a:ext>
          </a:extLst>
        </xdr:cNvPr>
        <xdr:cNvSpPr txBox="1"/>
      </xdr:nvSpPr>
      <xdr:spPr>
        <a:xfrm>
          <a:off x="93917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82376</xdr:rowOff>
    </xdr:from>
    <xdr:ext cx="469744" cy="259045"/>
    <xdr:sp macro="" textlink="">
      <xdr:nvSpPr>
        <xdr:cNvPr id="141" name="n_2aveValue【道路】&#10;一人当たり延長">
          <a:extLst>
            <a:ext uri="{FF2B5EF4-FFF2-40B4-BE49-F238E27FC236}">
              <a16:creationId xmlns:a16="http://schemas.microsoft.com/office/drawing/2014/main" id="{3D197F4C-D94A-4298-BDA5-BC344719BBA7}"/>
            </a:ext>
          </a:extLst>
        </xdr:cNvPr>
        <xdr:cNvSpPr txBox="1"/>
      </xdr:nvSpPr>
      <xdr:spPr>
        <a:xfrm>
          <a:off x="8515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97731</xdr:rowOff>
    </xdr:from>
    <xdr:ext cx="469744" cy="259045"/>
    <xdr:sp macro="" textlink="">
      <xdr:nvSpPr>
        <xdr:cNvPr id="142" name="n_3aveValue【道路】&#10;一人当たり延長">
          <a:extLst>
            <a:ext uri="{FF2B5EF4-FFF2-40B4-BE49-F238E27FC236}">
              <a16:creationId xmlns:a16="http://schemas.microsoft.com/office/drawing/2014/main" id="{D266FB16-212E-45AD-AB4D-5341B27B6C2D}"/>
            </a:ext>
          </a:extLst>
        </xdr:cNvPr>
        <xdr:cNvSpPr txBox="1"/>
      </xdr:nvSpPr>
      <xdr:spPr>
        <a:xfrm>
          <a:off x="7626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68851</xdr:rowOff>
    </xdr:from>
    <xdr:ext cx="469744" cy="259045"/>
    <xdr:sp macro="" textlink="">
      <xdr:nvSpPr>
        <xdr:cNvPr id="143" name="n_4aveValue【道路】&#10;一人当たり延長">
          <a:extLst>
            <a:ext uri="{FF2B5EF4-FFF2-40B4-BE49-F238E27FC236}">
              <a16:creationId xmlns:a16="http://schemas.microsoft.com/office/drawing/2014/main" id="{74B73088-9550-4DA3-9A88-E9DCF9C56CD0}"/>
            </a:ext>
          </a:extLst>
        </xdr:cNvPr>
        <xdr:cNvSpPr txBox="1"/>
      </xdr:nvSpPr>
      <xdr:spPr>
        <a:xfrm>
          <a:off x="6737427" y="6583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98544</xdr:rowOff>
    </xdr:from>
    <xdr:ext cx="469744" cy="259045"/>
    <xdr:sp macro="" textlink="">
      <xdr:nvSpPr>
        <xdr:cNvPr id="144" name="n_1mainValue【道路】&#10;一人当たり延長">
          <a:extLst>
            <a:ext uri="{FF2B5EF4-FFF2-40B4-BE49-F238E27FC236}">
              <a16:creationId xmlns:a16="http://schemas.microsoft.com/office/drawing/2014/main" id="{D9698D24-43E9-4007-9EFC-48B400398A30}"/>
            </a:ext>
          </a:extLst>
        </xdr:cNvPr>
        <xdr:cNvSpPr txBox="1"/>
      </xdr:nvSpPr>
      <xdr:spPr>
        <a:xfrm>
          <a:off x="9391727" y="71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102354</xdr:rowOff>
    </xdr:from>
    <xdr:ext cx="469744" cy="259045"/>
    <xdr:sp macro="" textlink="">
      <xdr:nvSpPr>
        <xdr:cNvPr id="145" name="n_2mainValue【道路】&#10;一人当たり延長">
          <a:extLst>
            <a:ext uri="{FF2B5EF4-FFF2-40B4-BE49-F238E27FC236}">
              <a16:creationId xmlns:a16="http://schemas.microsoft.com/office/drawing/2014/main" id="{032F4C6D-E8B4-4B2F-82F0-115986AD8D5C}"/>
            </a:ext>
          </a:extLst>
        </xdr:cNvPr>
        <xdr:cNvSpPr txBox="1"/>
      </xdr:nvSpPr>
      <xdr:spPr>
        <a:xfrm>
          <a:off x="8515427" y="713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104563</xdr:rowOff>
    </xdr:from>
    <xdr:ext cx="469744" cy="259045"/>
    <xdr:sp macro="" textlink="">
      <xdr:nvSpPr>
        <xdr:cNvPr id="146" name="n_3mainValue【道路】&#10;一人当たり延長">
          <a:extLst>
            <a:ext uri="{FF2B5EF4-FFF2-40B4-BE49-F238E27FC236}">
              <a16:creationId xmlns:a16="http://schemas.microsoft.com/office/drawing/2014/main" id="{8932ECCA-7354-4432-9739-C88A99F212AA}"/>
            </a:ext>
          </a:extLst>
        </xdr:cNvPr>
        <xdr:cNvSpPr txBox="1"/>
      </xdr:nvSpPr>
      <xdr:spPr>
        <a:xfrm>
          <a:off x="7626427" y="7134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105478</xdr:rowOff>
    </xdr:from>
    <xdr:ext cx="469744" cy="259045"/>
    <xdr:sp macro="" textlink="">
      <xdr:nvSpPr>
        <xdr:cNvPr id="147" name="n_4mainValue【道路】&#10;一人当たり延長">
          <a:extLst>
            <a:ext uri="{FF2B5EF4-FFF2-40B4-BE49-F238E27FC236}">
              <a16:creationId xmlns:a16="http://schemas.microsoft.com/office/drawing/2014/main" id="{EB647320-433C-409F-9893-1A4F240CCFBC}"/>
            </a:ext>
          </a:extLst>
        </xdr:cNvPr>
        <xdr:cNvSpPr txBox="1"/>
      </xdr:nvSpPr>
      <xdr:spPr>
        <a:xfrm>
          <a:off x="6737427" y="7134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F33A453-2171-49CE-9765-940E0E3924C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F531D173-E5E4-481A-A441-1DAA13AF6E7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BF80204A-DA3A-496D-AEB5-74E9791EBCF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18E56887-167B-412C-9E28-9810F5E60C6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D0147BCD-4267-407E-99B6-02924F3CDB9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7729B8D-3E96-4F7A-92CE-3C1458B4BEF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F9B34985-2639-44A0-A00A-D7695225EA0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B53DA07-DA52-4C73-BFA5-3E20D734A8A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D8610A88-CABF-4186-843B-525E378B259A}"/>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F6BE4463-69D5-4659-9949-FBE0965F80C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93525641-79E3-4C91-8A5A-F24C4EC05EFC}"/>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a:extLst>
            <a:ext uri="{FF2B5EF4-FFF2-40B4-BE49-F238E27FC236}">
              <a16:creationId xmlns:a16="http://schemas.microsoft.com/office/drawing/2014/main" id="{E6F6E6C2-587D-407E-8868-85D25612EE8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a:extLst>
            <a:ext uri="{FF2B5EF4-FFF2-40B4-BE49-F238E27FC236}">
              <a16:creationId xmlns:a16="http://schemas.microsoft.com/office/drawing/2014/main" id="{8B015822-93F6-425A-8F42-21A75D63A41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a:extLst>
            <a:ext uri="{FF2B5EF4-FFF2-40B4-BE49-F238E27FC236}">
              <a16:creationId xmlns:a16="http://schemas.microsoft.com/office/drawing/2014/main" id="{9B35F2CC-8599-48DE-9684-79CBAE79B0E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a:extLst>
            <a:ext uri="{FF2B5EF4-FFF2-40B4-BE49-F238E27FC236}">
              <a16:creationId xmlns:a16="http://schemas.microsoft.com/office/drawing/2014/main" id="{9DD72E00-5D67-4EDF-A718-AC7084FC73E9}"/>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a:extLst>
            <a:ext uri="{FF2B5EF4-FFF2-40B4-BE49-F238E27FC236}">
              <a16:creationId xmlns:a16="http://schemas.microsoft.com/office/drawing/2014/main" id="{7312C57F-B30A-4DA3-B49E-328F09E52DC8}"/>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a:extLst>
            <a:ext uri="{FF2B5EF4-FFF2-40B4-BE49-F238E27FC236}">
              <a16:creationId xmlns:a16="http://schemas.microsoft.com/office/drawing/2014/main" id="{7E390681-13E3-48BD-84B8-4A355DEE912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a:extLst>
            <a:ext uri="{FF2B5EF4-FFF2-40B4-BE49-F238E27FC236}">
              <a16:creationId xmlns:a16="http://schemas.microsoft.com/office/drawing/2014/main" id="{B4F5DBC0-F8C9-441D-A50B-1F969337302F}"/>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a:extLst>
            <a:ext uri="{FF2B5EF4-FFF2-40B4-BE49-F238E27FC236}">
              <a16:creationId xmlns:a16="http://schemas.microsoft.com/office/drawing/2014/main" id="{742AE944-1BA8-473D-9DF0-903C478F8C1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a:extLst>
            <a:ext uri="{FF2B5EF4-FFF2-40B4-BE49-F238E27FC236}">
              <a16:creationId xmlns:a16="http://schemas.microsoft.com/office/drawing/2014/main" id="{6FCAC569-61D6-4596-B29C-9EAC2377CB1F}"/>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a:extLst>
            <a:ext uri="{FF2B5EF4-FFF2-40B4-BE49-F238E27FC236}">
              <a16:creationId xmlns:a16="http://schemas.microsoft.com/office/drawing/2014/main" id="{E6403582-AF13-4B5C-9F4A-4882FAA849F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a:extLst>
            <a:ext uri="{FF2B5EF4-FFF2-40B4-BE49-F238E27FC236}">
              <a16:creationId xmlns:a16="http://schemas.microsoft.com/office/drawing/2014/main" id="{EC31D8E1-729C-44FC-98F7-BAC79310093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a:extLst>
            <a:ext uri="{FF2B5EF4-FFF2-40B4-BE49-F238E27FC236}">
              <a16:creationId xmlns:a16="http://schemas.microsoft.com/office/drawing/2014/main" id="{0E2036EF-9B9F-4EE6-8789-68F0D8FA5A3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8BD25901-0496-40AB-8A34-BBF89F44E9C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225C2EAF-7116-407E-81FE-6088571D09C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89807</xdr:rowOff>
    </xdr:from>
    <xdr:to>
      <xdr:col>24</xdr:col>
      <xdr:colOff>62865</xdr:colOff>
      <xdr:row>64</xdr:row>
      <xdr:rowOff>128996</xdr:rowOff>
    </xdr:to>
    <xdr:cxnSp macro="">
      <xdr:nvCxnSpPr>
        <xdr:cNvPr id="173" name="直線コネクタ 172">
          <a:extLst>
            <a:ext uri="{FF2B5EF4-FFF2-40B4-BE49-F238E27FC236}">
              <a16:creationId xmlns:a16="http://schemas.microsoft.com/office/drawing/2014/main" id="{89C48335-AF34-42FB-A42B-A8C6C8F121EF}"/>
            </a:ext>
          </a:extLst>
        </xdr:cNvPr>
        <xdr:cNvCxnSpPr/>
      </xdr:nvCxnSpPr>
      <xdr:spPr>
        <a:xfrm flipV="1">
          <a:off x="4634865" y="9519557"/>
          <a:ext cx="0" cy="158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EB20146-F431-4AAF-BE28-7D825D623C5B}"/>
            </a:ext>
          </a:extLst>
        </xdr:cNvPr>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a:extLst>
            <a:ext uri="{FF2B5EF4-FFF2-40B4-BE49-F238E27FC236}">
              <a16:creationId xmlns:a16="http://schemas.microsoft.com/office/drawing/2014/main" id="{61916F24-0933-4542-B1C3-5420C90AF141}"/>
            </a:ext>
          </a:extLst>
        </xdr:cNvPr>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36484</xdr:rowOff>
    </xdr:from>
    <xdr:ext cx="340478" cy="259045"/>
    <xdr:sp macro="" textlink="">
      <xdr:nvSpPr>
        <xdr:cNvPr id="176" name="【橋りょう・トンネル】&#10;有形固定資産減価償却率最大値テキスト">
          <a:extLst>
            <a:ext uri="{FF2B5EF4-FFF2-40B4-BE49-F238E27FC236}">
              <a16:creationId xmlns:a16="http://schemas.microsoft.com/office/drawing/2014/main" id="{27FFF951-DDE1-4E9F-8503-83D5F366D049}"/>
            </a:ext>
          </a:extLst>
        </xdr:cNvPr>
        <xdr:cNvSpPr txBox="1"/>
      </xdr:nvSpPr>
      <xdr:spPr>
        <a:xfrm>
          <a:off x="4673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89807</xdr:rowOff>
    </xdr:from>
    <xdr:to>
      <xdr:col>24</xdr:col>
      <xdr:colOff>152400</xdr:colOff>
      <xdr:row>55</xdr:row>
      <xdr:rowOff>89807</xdr:rowOff>
    </xdr:to>
    <xdr:cxnSp macro="">
      <xdr:nvCxnSpPr>
        <xdr:cNvPr id="177" name="直線コネクタ 176">
          <a:extLst>
            <a:ext uri="{FF2B5EF4-FFF2-40B4-BE49-F238E27FC236}">
              <a16:creationId xmlns:a16="http://schemas.microsoft.com/office/drawing/2014/main" id="{3870BDD3-0FA6-4709-9444-551F83C81771}"/>
            </a:ext>
          </a:extLst>
        </xdr:cNvPr>
        <xdr:cNvCxnSpPr/>
      </xdr:nvCxnSpPr>
      <xdr:spPr>
        <a:xfrm>
          <a:off x="4546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154957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24EABF02-738E-4D06-B2C5-6F5BAEEDFC50}"/>
            </a:ext>
          </a:extLst>
        </xdr:cNvPr>
        <xdr:cNvSpPr txBox="1"/>
      </xdr:nvSpPr>
      <xdr:spPr>
        <a:xfrm>
          <a:off x="4673600" y="10270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132080</xdr:rowOff>
    </xdr:from>
    <xdr:to>
      <xdr:col>24</xdr:col>
      <xdr:colOff>114300</xdr:colOff>
      <xdr:row>61</xdr:row>
      <xdr:rowOff>62230</xdr:rowOff>
    </xdr:to>
    <xdr:sp macro="" textlink="">
      <xdr:nvSpPr>
        <xdr:cNvPr id="179" name="フローチャート: 判断 178">
          <a:extLst>
            <a:ext uri="{FF2B5EF4-FFF2-40B4-BE49-F238E27FC236}">
              <a16:creationId xmlns:a16="http://schemas.microsoft.com/office/drawing/2014/main" id="{2A4C133E-DBEE-4EAC-AAEA-987384D7508B}"/>
            </a:ext>
          </a:extLst>
        </xdr:cNvPr>
        <xdr:cNvSpPr/>
      </xdr:nvSpPr>
      <xdr:spPr>
        <a:xfrm>
          <a:off x="4584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92891</xdr:rowOff>
    </xdr:from>
    <xdr:to>
      <xdr:col>20</xdr:col>
      <xdr:colOff>38100</xdr:colOff>
      <xdr:row>61</xdr:row>
      <xdr:rowOff>23041</xdr:rowOff>
    </xdr:to>
    <xdr:sp macro="" textlink="">
      <xdr:nvSpPr>
        <xdr:cNvPr id="180" name="フローチャート: 判断 179">
          <a:extLst>
            <a:ext uri="{FF2B5EF4-FFF2-40B4-BE49-F238E27FC236}">
              <a16:creationId xmlns:a16="http://schemas.microsoft.com/office/drawing/2014/main" id="{3C1EEF1C-E5D6-470B-BD91-672C6C0F61EA}"/>
            </a:ext>
          </a:extLst>
        </xdr:cNvPr>
        <xdr:cNvSpPr/>
      </xdr:nvSpPr>
      <xdr:spPr>
        <a:xfrm>
          <a:off x="3746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70031</xdr:rowOff>
    </xdr:from>
    <xdr:to>
      <xdr:col>15</xdr:col>
      <xdr:colOff>101600</xdr:colOff>
      <xdr:row>61</xdr:row>
      <xdr:rowOff>181</xdr:rowOff>
    </xdr:to>
    <xdr:sp macro="" textlink="">
      <xdr:nvSpPr>
        <xdr:cNvPr id="181" name="フローチャート: 判断 180">
          <a:extLst>
            <a:ext uri="{FF2B5EF4-FFF2-40B4-BE49-F238E27FC236}">
              <a16:creationId xmlns:a16="http://schemas.microsoft.com/office/drawing/2014/main" id="{E9975E40-3A0A-4555-BCCF-DA381CFDFD95}"/>
            </a:ext>
          </a:extLst>
        </xdr:cNvPr>
        <xdr:cNvSpPr/>
      </xdr:nvSpPr>
      <xdr:spPr>
        <a:xfrm>
          <a:off x="2857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43906</xdr:rowOff>
    </xdr:from>
    <xdr:to>
      <xdr:col>10</xdr:col>
      <xdr:colOff>165100</xdr:colOff>
      <xdr:row>60</xdr:row>
      <xdr:rowOff>145506</xdr:rowOff>
    </xdr:to>
    <xdr:sp macro="" textlink="">
      <xdr:nvSpPr>
        <xdr:cNvPr id="182" name="フローチャート: 判断 181">
          <a:extLst>
            <a:ext uri="{FF2B5EF4-FFF2-40B4-BE49-F238E27FC236}">
              <a16:creationId xmlns:a16="http://schemas.microsoft.com/office/drawing/2014/main" id="{8C166EBC-255B-45BD-AD8C-AF8C21D70654}"/>
            </a:ext>
          </a:extLst>
        </xdr:cNvPr>
        <xdr:cNvSpPr/>
      </xdr:nvSpPr>
      <xdr:spPr>
        <a:xfrm>
          <a:off x="1968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56969</xdr:rowOff>
    </xdr:from>
    <xdr:to>
      <xdr:col>6</xdr:col>
      <xdr:colOff>38100</xdr:colOff>
      <xdr:row>60</xdr:row>
      <xdr:rowOff>158569</xdr:rowOff>
    </xdr:to>
    <xdr:sp macro="" textlink="">
      <xdr:nvSpPr>
        <xdr:cNvPr id="183" name="フローチャート: 判断 182">
          <a:extLst>
            <a:ext uri="{FF2B5EF4-FFF2-40B4-BE49-F238E27FC236}">
              <a16:creationId xmlns:a16="http://schemas.microsoft.com/office/drawing/2014/main" id="{95137F34-DB66-46FB-AA59-72D4AAA49EEC}"/>
            </a:ext>
          </a:extLst>
        </xdr:cNvPr>
        <xdr:cNvSpPr/>
      </xdr:nvSpPr>
      <xdr:spPr>
        <a:xfrm>
          <a:off x="1079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D0D2559B-7505-451C-B190-002B6D50278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0963084-FA14-4F08-BA8F-8BA50EE8477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C2ECA7E-35FB-4661-84C0-538B8C367F0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4E0265C0-C627-4D7F-98A7-7184FEB0FFA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AF3ED5B9-C312-4AD2-A412-FDC1AE24883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146776</xdr:rowOff>
    </xdr:from>
    <xdr:to>
      <xdr:col>24</xdr:col>
      <xdr:colOff>114300</xdr:colOff>
      <xdr:row>62</xdr:row>
      <xdr:rowOff>76926</xdr:rowOff>
    </xdr:to>
    <xdr:sp macro="" textlink="">
      <xdr:nvSpPr>
        <xdr:cNvPr id="189" name="楕円 188">
          <a:extLst>
            <a:ext uri="{FF2B5EF4-FFF2-40B4-BE49-F238E27FC236}">
              <a16:creationId xmlns:a16="http://schemas.microsoft.com/office/drawing/2014/main" id="{F5E60F12-BD08-4972-B2E7-100B9B0B5131}"/>
            </a:ext>
          </a:extLst>
        </xdr:cNvPr>
        <xdr:cNvSpPr/>
      </xdr:nvSpPr>
      <xdr:spPr>
        <a:xfrm>
          <a:off x="45847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125203</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AB5E71D2-1153-4A02-9BDE-B645DDB514FC}"/>
            </a:ext>
          </a:extLst>
        </xdr:cNvPr>
        <xdr:cNvSpPr txBox="1"/>
      </xdr:nvSpPr>
      <xdr:spPr>
        <a:xfrm>
          <a:off x="4673600"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159838</xdr:rowOff>
    </xdr:from>
    <xdr:to>
      <xdr:col>20</xdr:col>
      <xdr:colOff>38100</xdr:colOff>
      <xdr:row>62</xdr:row>
      <xdr:rowOff>89988</xdr:rowOff>
    </xdr:to>
    <xdr:sp macro="" textlink="">
      <xdr:nvSpPr>
        <xdr:cNvPr id="191" name="楕円 190">
          <a:extLst>
            <a:ext uri="{FF2B5EF4-FFF2-40B4-BE49-F238E27FC236}">
              <a16:creationId xmlns:a16="http://schemas.microsoft.com/office/drawing/2014/main" id="{40E2AC3F-E47B-4B92-B004-D13B9CDDE28C}"/>
            </a:ext>
          </a:extLst>
        </xdr:cNvPr>
        <xdr:cNvSpPr/>
      </xdr:nvSpPr>
      <xdr:spPr>
        <a:xfrm>
          <a:off x="3746500" y="1061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26126</xdr:rowOff>
    </xdr:from>
    <xdr:to>
      <xdr:col>24</xdr:col>
      <xdr:colOff>63500</xdr:colOff>
      <xdr:row>62</xdr:row>
      <xdr:rowOff>39188</xdr:rowOff>
    </xdr:to>
    <xdr:cxnSp macro="">
      <xdr:nvCxnSpPr>
        <xdr:cNvPr id="192" name="直線コネクタ 191">
          <a:extLst>
            <a:ext uri="{FF2B5EF4-FFF2-40B4-BE49-F238E27FC236}">
              <a16:creationId xmlns:a16="http://schemas.microsoft.com/office/drawing/2014/main" id="{52B05A25-1598-4ABC-8202-69320948EF24}"/>
            </a:ext>
          </a:extLst>
        </xdr:cNvPr>
        <xdr:cNvCxnSpPr/>
      </xdr:nvCxnSpPr>
      <xdr:spPr>
        <a:xfrm flipV="1">
          <a:off x="3797300" y="106560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127181</xdr:rowOff>
    </xdr:from>
    <xdr:to>
      <xdr:col>15</xdr:col>
      <xdr:colOff>101600</xdr:colOff>
      <xdr:row>62</xdr:row>
      <xdr:rowOff>57331</xdr:rowOff>
    </xdr:to>
    <xdr:sp macro="" textlink="">
      <xdr:nvSpPr>
        <xdr:cNvPr id="193" name="楕円 192">
          <a:extLst>
            <a:ext uri="{FF2B5EF4-FFF2-40B4-BE49-F238E27FC236}">
              <a16:creationId xmlns:a16="http://schemas.microsoft.com/office/drawing/2014/main" id="{E9718C2A-D88D-4D15-8690-AB6E6EFB6F37}"/>
            </a:ext>
          </a:extLst>
        </xdr:cNvPr>
        <xdr:cNvSpPr/>
      </xdr:nvSpPr>
      <xdr:spPr>
        <a:xfrm>
          <a:off x="2857500" y="1058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6531</xdr:rowOff>
    </xdr:from>
    <xdr:to>
      <xdr:col>19</xdr:col>
      <xdr:colOff>177800</xdr:colOff>
      <xdr:row>62</xdr:row>
      <xdr:rowOff>39188</xdr:rowOff>
    </xdr:to>
    <xdr:cxnSp macro="">
      <xdr:nvCxnSpPr>
        <xdr:cNvPr id="194" name="直線コネクタ 193">
          <a:extLst>
            <a:ext uri="{FF2B5EF4-FFF2-40B4-BE49-F238E27FC236}">
              <a16:creationId xmlns:a16="http://schemas.microsoft.com/office/drawing/2014/main" id="{6F0DEBD9-E9EA-48DB-9B14-04F417924056}"/>
            </a:ext>
          </a:extLst>
        </xdr:cNvPr>
        <xdr:cNvCxnSpPr/>
      </xdr:nvCxnSpPr>
      <xdr:spPr>
        <a:xfrm>
          <a:off x="2908300" y="10636431"/>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123916</xdr:rowOff>
    </xdr:from>
    <xdr:to>
      <xdr:col>10</xdr:col>
      <xdr:colOff>165100</xdr:colOff>
      <xdr:row>62</xdr:row>
      <xdr:rowOff>54066</xdr:rowOff>
    </xdr:to>
    <xdr:sp macro="" textlink="">
      <xdr:nvSpPr>
        <xdr:cNvPr id="195" name="楕円 194">
          <a:extLst>
            <a:ext uri="{FF2B5EF4-FFF2-40B4-BE49-F238E27FC236}">
              <a16:creationId xmlns:a16="http://schemas.microsoft.com/office/drawing/2014/main" id="{E7860D6D-A84D-4398-8398-94A4D1FB4421}"/>
            </a:ext>
          </a:extLst>
        </xdr:cNvPr>
        <xdr:cNvSpPr/>
      </xdr:nvSpPr>
      <xdr:spPr>
        <a:xfrm>
          <a:off x="1968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3266</xdr:rowOff>
    </xdr:from>
    <xdr:to>
      <xdr:col>15</xdr:col>
      <xdr:colOff>50800</xdr:colOff>
      <xdr:row>62</xdr:row>
      <xdr:rowOff>6531</xdr:rowOff>
    </xdr:to>
    <xdr:cxnSp macro="">
      <xdr:nvCxnSpPr>
        <xdr:cNvPr id="196" name="直線コネクタ 195">
          <a:extLst>
            <a:ext uri="{FF2B5EF4-FFF2-40B4-BE49-F238E27FC236}">
              <a16:creationId xmlns:a16="http://schemas.microsoft.com/office/drawing/2014/main" id="{576DF521-36E3-4961-B28D-DBD0FF1405FC}"/>
            </a:ext>
          </a:extLst>
        </xdr:cNvPr>
        <xdr:cNvCxnSpPr/>
      </xdr:nvCxnSpPr>
      <xdr:spPr>
        <a:xfrm>
          <a:off x="2019300" y="106331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146776</xdr:rowOff>
    </xdr:from>
    <xdr:to>
      <xdr:col>6</xdr:col>
      <xdr:colOff>38100</xdr:colOff>
      <xdr:row>62</xdr:row>
      <xdr:rowOff>76926</xdr:rowOff>
    </xdr:to>
    <xdr:sp macro="" textlink="">
      <xdr:nvSpPr>
        <xdr:cNvPr id="197" name="楕円 196">
          <a:extLst>
            <a:ext uri="{FF2B5EF4-FFF2-40B4-BE49-F238E27FC236}">
              <a16:creationId xmlns:a16="http://schemas.microsoft.com/office/drawing/2014/main" id="{6131D509-FFAB-437B-8B2C-C29D16108AFC}"/>
            </a:ext>
          </a:extLst>
        </xdr:cNvPr>
        <xdr:cNvSpPr/>
      </xdr:nvSpPr>
      <xdr:spPr>
        <a:xfrm>
          <a:off x="1079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3266</xdr:rowOff>
    </xdr:from>
    <xdr:to>
      <xdr:col>10</xdr:col>
      <xdr:colOff>114300</xdr:colOff>
      <xdr:row>62</xdr:row>
      <xdr:rowOff>26126</xdr:rowOff>
    </xdr:to>
    <xdr:cxnSp macro="">
      <xdr:nvCxnSpPr>
        <xdr:cNvPr id="198" name="直線コネクタ 197">
          <a:extLst>
            <a:ext uri="{FF2B5EF4-FFF2-40B4-BE49-F238E27FC236}">
              <a16:creationId xmlns:a16="http://schemas.microsoft.com/office/drawing/2014/main" id="{57CE1D88-5627-4E83-889E-BD87CB2410BA}"/>
            </a:ext>
          </a:extLst>
        </xdr:cNvPr>
        <xdr:cNvCxnSpPr/>
      </xdr:nvCxnSpPr>
      <xdr:spPr>
        <a:xfrm flipV="1">
          <a:off x="1130300" y="1063316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39568</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A54F5FCD-3AA5-48E3-AB03-84E04953186C}"/>
            </a:ext>
          </a:extLst>
        </xdr:cNvPr>
        <xdr:cNvSpPr txBox="1"/>
      </xdr:nvSpPr>
      <xdr:spPr>
        <a:xfrm>
          <a:off x="35820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16708</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1CC4180C-FD3D-48EF-AAF3-58AB11FB7487}"/>
            </a:ext>
          </a:extLst>
        </xdr:cNvPr>
        <xdr:cNvSpPr txBox="1"/>
      </xdr:nvSpPr>
      <xdr:spPr>
        <a:xfrm>
          <a:off x="2705744" y="1013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162033</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B82C9C93-0FC0-4F04-AC5E-5B331F927D50}"/>
            </a:ext>
          </a:extLst>
        </xdr:cNvPr>
        <xdr:cNvSpPr txBox="1"/>
      </xdr:nvSpPr>
      <xdr:spPr>
        <a:xfrm>
          <a:off x="1816744" y="1010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3646</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E677A5EE-9A06-4117-B347-DACC405CDBED}"/>
            </a:ext>
          </a:extLst>
        </xdr:cNvPr>
        <xdr:cNvSpPr txBox="1"/>
      </xdr:nvSpPr>
      <xdr:spPr>
        <a:xfrm>
          <a:off x="927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81115</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20B6CA30-7443-4C85-8D68-9CECA8D6F6AB}"/>
            </a:ext>
          </a:extLst>
        </xdr:cNvPr>
        <xdr:cNvSpPr txBox="1"/>
      </xdr:nvSpPr>
      <xdr:spPr>
        <a:xfrm>
          <a:off x="3582044" y="10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48458</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A12A6BE1-9562-44CC-9A23-EE8E3EDED173}"/>
            </a:ext>
          </a:extLst>
        </xdr:cNvPr>
        <xdr:cNvSpPr txBox="1"/>
      </xdr:nvSpPr>
      <xdr:spPr>
        <a:xfrm>
          <a:off x="2705744"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45193</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7591BB8F-2555-47CA-8797-C3D39152981C}"/>
            </a:ext>
          </a:extLst>
        </xdr:cNvPr>
        <xdr:cNvSpPr txBox="1"/>
      </xdr:nvSpPr>
      <xdr:spPr>
        <a:xfrm>
          <a:off x="1816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68053</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18C61F3A-27A2-462A-B2C2-94AC3CE5B3E6}"/>
            </a:ext>
          </a:extLst>
        </xdr:cNvPr>
        <xdr:cNvSpPr txBox="1"/>
      </xdr:nvSpPr>
      <xdr:spPr>
        <a:xfrm>
          <a:off x="927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3C8E85E1-6642-4572-9E37-957EEEA7232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6B43CCE6-FC6B-4E11-85B7-B0173B68080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6BF274BC-69A3-4C87-A380-3301BB5944CC}"/>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B6E37-4CA9-4086-93DB-E24FE08A36B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FEE79AD3-4B58-4D9A-A9DB-8BADE69F6DB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AEB9AAF-DC27-48A1-A6AF-3F7F2D673E9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1BCEAF44-A736-402E-9E86-CFBF74F843A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6C76923B-183D-48C1-9B2F-DC476C60918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DC666CC9-EEC4-44FB-9455-EB5562A88D9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E0906CA9-1C80-4656-A6D5-6F80137797B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a:extLst>
            <a:ext uri="{FF2B5EF4-FFF2-40B4-BE49-F238E27FC236}">
              <a16:creationId xmlns:a16="http://schemas.microsoft.com/office/drawing/2014/main" id="{526CC3E3-6063-41EB-94A0-37F5EAF24D44}"/>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a:extLst>
            <a:ext uri="{FF2B5EF4-FFF2-40B4-BE49-F238E27FC236}">
              <a16:creationId xmlns:a16="http://schemas.microsoft.com/office/drawing/2014/main" id="{BCAC3C10-A6F5-4556-897D-7921EF7FDF35}"/>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a:extLst>
            <a:ext uri="{FF2B5EF4-FFF2-40B4-BE49-F238E27FC236}">
              <a16:creationId xmlns:a16="http://schemas.microsoft.com/office/drawing/2014/main" id="{492942C8-3503-4364-B40F-D722EB67C4A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a:extLst>
            <a:ext uri="{FF2B5EF4-FFF2-40B4-BE49-F238E27FC236}">
              <a16:creationId xmlns:a16="http://schemas.microsoft.com/office/drawing/2014/main" id="{E0EF3C0E-AB76-4C80-93F1-0A05B83BB30C}"/>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a:extLst>
            <a:ext uri="{FF2B5EF4-FFF2-40B4-BE49-F238E27FC236}">
              <a16:creationId xmlns:a16="http://schemas.microsoft.com/office/drawing/2014/main" id="{04D0A98F-5094-4F63-AF3C-74F275DD3E2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a:extLst>
            <a:ext uri="{FF2B5EF4-FFF2-40B4-BE49-F238E27FC236}">
              <a16:creationId xmlns:a16="http://schemas.microsoft.com/office/drawing/2014/main" id="{98DBD525-93E1-47BE-B926-36551C570B41}"/>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a:extLst>
            <a:ext uri="{FF2B5EF4-FFF2-40B4-BE49-F238E27FC236}">
              <a16:creationId xmlns:a16="http://schemas.microsoft.com/office/drawing/2014/main" id="{60EB6921-4E57-49F6-9CA2-E177ADA8C8E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a:extLst>
            <a:ext uri="{FF2B5EF4-FFF2-40B4-BE49-F238E27FC236}">
              <a16:creationId xmlns:a16="http://schemas.microsoft.com/office/drawing/2014/main" id="{439BA28D-7905-4494-B63D-1B3151A3A68B}"/>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a:extLst>
            <a:ext uri="{FF2B5EF4-FFF2-40B4-BE49-F238E27FC236}">
              <a16:creationId xmlns:a16="http://schemas.microsoft.com/office/drawing/2014/main" id="{52038559-B562-4C1E-82DE-E4B11AF9EADF}"/>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a:extLst>
            <a:ext uri="{FF2B5EF4-FFF2-40B4-BE49-F238E27FC236}">
              <a16:creationId xmlns:a16="http://schemas.microsoft.com/office/drawing/2014/main" id="{585A83CE-1228-43E3-BF8E-B6E99A306F84}"/>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7789BFD3-3914-41CC-9EC5-B3E3D5E3B88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a:extLst>
            <a:ext uri="{FF2B5EF4-FFF2-40B4-BE49-F238E27FC236}">
              <a16:creationId xmlns:a16="http://schemas.microsoft.com/office/drawing/2014/main" id="{7429F83B-59F1-48E6-938C-05D9A7E4FD1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447D4C84-227A-41B5-A55A-2C8655DCC72F}"/>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48524</xdr:rowOff>
    </xdr:from>
    <xdr:to>
      <xdr:col>54</xdr:col>
      <xdr:colOff>189865</xdr:colOff>
      <xdr:row>64</xdr:row>
      <xdr:rowOff>74779</xdr:rowOff>
    </xdr:to>
    <xdr:cxnSp macro="">
      <xdr:nvCxnSpPr>
        <xdr:cNvPr id="230" name="直線コネクタ 229">
          <a:extLst>
            <a:ext uri="{FF2B5EF4-FFF2-40B4-BE49-F238E27FC236}">
              <a16:creationId xmlns:a16="http://schemas.microsoft.com/office/drawing/2014/main" id="{9AF12F06-32C0-4773-BE40-77F03E5B5925}"/>
            </a:ext>
          </a:extLst>
        </xdr:cNvPr>
        <xdr:cNvCxnSpPr/>
      </xdr:nvCxnSpPr>
      <xdr:spPr>
        <a:xfrm flipV="1">
          <a:off x="10476865" y="9649724"/>
          <a:ext cx="0" cy="139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78606</xdr:rowOff>
    </xdr:from>
    <xdr:ext cx="469744" cy="259045"/>
    <xdr:sp macro="" textlink="">
      <xdr:nvSpPr>
        <xdr:cNvPr id="231" name="【橋りょう・トンネル】&#10;一人当たり有形固定資産（償却資産）額最小値テキスト">
          <a:extLst>
            <a:ext uri="{FF2B5EF4-FFF2-40B4-BE49-F238E27FC236}">
              <a16:creationId xmlns:a16="http://schemas.microsoft.com/office/drawing/2014/main" id="{1A96B0BB-904D-4919-B35E-219BD7608564}"/>
            </a:ext>
          </a:extLst>
        </xdr:cNvPr>
        <xdr:cNvSpPr txBox="1"/>
      </xdr:nvSpPr>
      <xdr:spPr>
        <a:xfrm>
          <a:off x="10515600" y="11051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74779</xdr:rowOff>
    </xdr:from>
    <xdr:to>
      <xdr:col>55</xdr:col>
      <xdr:colOff>88900</xdr:colOff>
      <xdr:row>64</xdr:row>
      <xdr:rowOff>74779</xdr:rowOff>
    </xdr:to>
    <xdr:cxnSp macro="">
      <xdr:nvCxnSpPr>
        <xdr:cNvPr id="232" name="直線コネクタ 231">
          <a:extLst>
            <a:ext uri="{FF2B5EF4-FFF2-40B4-BE49-F238E27FC236}">
              <a16:creationId xmlns:a16="http://schemas.microsoft.com/office/drawing/2014/main" id="{E4A455F6-B1AE-4A63-B598-F5B8A712D444}"/>
            </a:ext>
          </a:extLst>
        </xdr:cNvPr>
        <xdr:cNvCxnSpPr/>
      </xdr:nvCxnSpPr>
      <xdr:spPr>
        <a:xfrm>
          <a:off x="10388600" y="110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166651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945BA95B-1E6C-41CE-B3E8-C5BEC7E2C748}"/>
            </a:ext>
          </a:extLst>
        </xdr:cNvPr>
        <xdr:cNvSpPr txBox="1"/>
      </xdr:nvSpPr>
      <xdr:spPr>
        <a:xfrm>
          <a:off x="10515600" y="94249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48524</xdr:rowOff>
    </xdr:from>
    <xdr:to>
      <xdr:col>55</xdr:col>
      <xdr:colOff>88900</xdr:colOff>
      <xdr:row>56</xdr:row>
      <xdr:rowOff>48524</xdr:rowOff>
    </xdr:to>
    <xdr:cxnSp macro="">
      <xdr:nvCxnSpPr>
        <xdr:cNvPr id="234" name="直線コネクタ 233">
          <a:extLst>
            <a:ext uri="{FF2B5EF4-FFF2-40B4-BE49-F238E27FC236}">
              <a16:creationId xmlns:a16="http://schemas.microsoft.com/office/drawing/2014/main" id="{928EDD0E-A8CD-431D-84A8-A6AA4C6989A7}"/>
            </a:ext>
          </a:extLst>
        </xdr:cNvPr>
        <xdr:cNvCxnSpPr/>
      </xdr:nvCxnSpPr>
      <xdr:spPr>
        <a:xfrm>
          <a:off x="10388600" y="964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12109</xdr:rowOff>
    </xdr:from>
    <xdr:ext cx="599010" cy="259045"/>
    <xdr:sp macro="" textlink="">
      <xdr:nvSpPr>
        <xdr:cNvPr id="235" name="【橋りょう・トンネル】&#10;一人当たり有形固定資産（償却資産）額平均値テキスト">
          <a:extLst>
            <a:ext uri="{FF2B5EF4-FFF2-40B4-BE49-F238E27FC236}">
              <a16:creationId xmlns:a16="http://schemas.microsoft.com/office/drawing/2014/main" id="{0E00765B-80D7-4338-8230-14A4DAC6FDE1}"/>
            </a:ext>
          </a:extLst>
        </xdr:cNvPr>
        <xdr:cNvSpPr txBox="1"/>
      </xdr:nvSpPr>
      <xdr:spPr>
        <a:xfrm>
          <a:off x="10515600" y="106420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160682</xdr:rowOff>
    </xdr:from>
    <xdr:to>
      <xdr:col>55</xdr:col>
      <xdr:colOff>50800</xdr:colOff>
      <xdr:row>63</xdr:row>
      <xdr:rowOff>90832</xdr:rowOff>
    </xdr:to>
    <xdr:sp macro="" textlink="">
      <xdr:nvSpPr>
        <xdr:cNvPr id="236" name="フローチャート: 判断 235">
          <a:extLst>
            <a:ext uri="{FF2B5EF4-FFF2-40B4-BE49-F238E27FC236}">
              <a16:creationId xmlns:a16="http://schemas.microsoft.com/office/drawing/2014/main" id="{269A76D2-15E3-4099-82E5-A9741711C7D5}"/>
            </a:ext>
          </a:extLst>
        </xdr:cNvPr>
        <xdr:cNvSpPr/>
      </xdr:nvSpPr>
      <xdr:spPr>
        <a:xfrm>
          <a:off x="10426700" y="107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109991</xdr:rowOff>
    </xdr:from>
    <xdr:to>
      <xdr:col>50</xdr:col>
      <xdr:colOff>165100</xdr:colOff>
      <xdr:row>63</xdr:row>
      <xdr:rowOff>40141</xdr:rowOff>
    </xdr:to>
    <xdr:sp macro="" textlink="">
      <xdr:nvSpPr>
        <xdr:cNvPr id="237" name="フローチャート: 判断 236">
          <a:extLst>
            <a:ext uri="{FF2B5EF4-FFF2-40B4-BE49-F238E27FC236}">
              <a16:creationId xmlns:a16="http://schemas.microsoft.com/office/drawing/2014/main" id="{30A15B9A-704C-4196-B648-EA4F8535C444}"/>
            </a:ext>
          </a:extLst>
        </xdr:cNvPr>
        <xdr:cNvSpPr/>
      </xdr:nvSpPr>
      <xdr:spPr>
        <a:xfrm>
          <a:off x="9588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124426</xdr:rowOff>
    </xdr:from>
    <xdr:to>
      <xdr:col>46</xdr:col>
      <xdr:colOff>38100</xdr:colOff>
      <xdr:row>63</xdr:row>
      <xdr:rowOff>54576</xdr:rowOff>
    </xdr:to>
    <xdr:sp macro="" textlink="">
      <xdr:nvSpPr>
        <xdr:cNvPr id="238" name="フローチャート: 判断 237">
          <a:extLst>
            <a:ext uri="{FF2B5EF4-FFF2-40B4-BE49-F238E27FC236}">
              <a16:creationId xmlns:a16="http://schemas.microsoft.com/office/drawing/2014/main" id="{35495A80-6AC1-463D-928C-557929CB3D3E}"/>
            </a:ext>
          </a:extLst>
        </xdr:cNvPr>
        <xdr:cNvSpPr/>
      </xdr:nvSpPr>
      <xdr:spPr>
        <a:xfrm>
          <a:off x="8699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125730</xdr:rowOff>
    </xdr:from>
    <xdr:to>
      <xdr:col>41</xdr:col>
      <xdr:colOff>101600</xdr:colOff>
      <xdr:row>63</xdr:row>
      <xdr:rowOff>55880</xdr:rowOff>
    </xdr:to>
    <xdr:sp macro="" textlink="">
      <xdr:nvSpPr>
        <xdr:cNvPr id="239" name="フローチャート: 判断 238">
          <a:extLst>
            <a:ext uri="{FF2B5EF4-FFF2-40B4-BE49-F238E27FC236}">
              <a16:creationId xmlns:a16="http://schemas.microsoft.com/office/drawing/2014/main" id="{F823B538-DD16-4FFE-8A7E-4C8B43AC680C}"/>
            </a:ext>
          </a:extLst>
        </xdr:cNvPr>
        <xdr:cNvSpPr/>
      </xdr:nvSpPr>
      <xdr:spPr>
        <a:xfrm>
          <a:off x="7810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135337</xdr:rowOff>
    </xdr:from>
    <xdr:to>
      <xdr:col>36</xdr:col>
      <xdr:colOff>165100</xdr:colOff>
      <xdr:row>63</xdr:row>
      <xdr:rowOff>65487</xdr:rowOff>
    </xdr:to>
    <xdr:sp macro="" textlink="">
      <xdr:nvSpPr>
        <xdr:cNvPr id="240" name="フローチャート: 判断 239">
          <a:extLst>
            <a:ext uri="{FF2B5EF4-FFF2-40B4-BE49-F238E27FC236}">
              <a16:creationId xmlns:a16="http://schemas.microsoft.com/office/drawing/2014/main" id="{3C0E155A-8F44-4FB1-9896-3A5B054935CE}"/>
            </a:ext>
          </a:extLst>
        </xdr:cNvPr>
        <xdr:cNvSpPr/>
      </xdr:nvSpPr>
      <xdr:spPr>
        <a:xfrm>
          <a:off x="6921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380331F-F9CF-410A-B1A0-9304661BC0C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E6DAA21-98DC-455E-B505-6917DD2A7AE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D98F272-F88F-4BFA-8D23-73E9757778C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61E14DDD-3A5F-414D-A1FF-47D435CB43A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D882209C-B168-41B6-8AC2-627D49486A3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166346</xdr:rowOff>
    </xdr:from>
    <xdr:to>
      <xdr:col>55</xdr:col>
      <xdr:colOff>50800</xdr:colOff>
      <xdr:row>63</xdr:row>
      <xdr:rowOff>96496</xdr:rowOff>
    </xdr:to>
    <xdr:sp macro="" textlink="">
      <xdr:nvSpPr>
        <xdr:cNvPr id="246" name="楕円 245">
          <a:extLst>
            <a:ext uri="{FF2B5EF4-FFF2-40B4-BE49-F238E27FC236}">
              <a16:creationId xmlns:a16="http://schemas.microsoft.com/office/drawing/2014/main" id="{0B467111-62ED-487A-B325-F935CBF5CB36}"/>
            </a:ext>
          </a:extLst>
        </xdr:cNvPr>
        <xdr:cNvSpPr/>
      </xdr:nvSpPr>
      <xdr:spPr>
        <a:xfrm>
          <a:off x="10426700" y="10796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144773</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943CE888-BA31-4B06-B12D-F5D2212056B1}"/>
            </a:ext>
          </a:extLst>
        </xdr:cNvPr>
        <xdr:cNvSpPr txBox="1"/>
      </xdr:nvSpPr>
      <xdr:spPr>
        <a:xfrm>
          <a:off x="10515600" y="10774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3231</xdr:rowOff>
    </xdr:from>
    <xdr:to>
      <xdr:col>50</xdr:col>
      <xdr:colOff>165100</xdr:colOff>
      <xdr:row>63</xdr:row>
      <xdr:rowOff>104831</xdr:rowOff>
    </xdr:to>
    <xdr:sp macro="" textlink="">
      <xdr:nvSpPr>
        <xdr:cNvPr id="248" name="楕円 247">
          <a:extLst>
            <a:ext uri="{FF2B5EF4-FFF2-40B4-BE49-F238E27FC236}">
              <a16:creationId xmlns:a16="http://schemas.microsoft.com/office/drawing/2014/main" id="{4A2E15D9-97B7-415D-AD08-90AA7F724E63}"/>
            </a:ext>
          </a:extLst>
        </xdr:cNvPr>
        <xdr:cNvSpPr/>
      </xdr:nvSpPr>
      <xdr:spPr>
        <a:xfrm>
          <a:off x="9588500" y="1080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45696</xdr:rowOff>
    </xdr:from>
    <xdr:to>
      <xdr:col>55</xdr:col>
      <xdr:colOff>0</xdr:colOff>
      <xdr:row>63</xdr:row>
      <xdr:rowOff>54031</xdr:rowOff>
    </xdr:to>
    <xdr:cxnSp macro="">
      <xdr:nvCxnSpPr>
        <xdr:cNvPr id="249" name="直線コネクタ 248">
          <a:extLst>
            <a:ext uri="{FF2B5EF4-FFF2-40B4-BE49-F238E27FC236}">
              <a16:creationId xmlns:a16="http://schemas.microsoft.com/office/drawing/2014/main" id="{EBEE6A96-EC69-42B4-B0D9-C0622E58E029}"/>
            </a:ext>
          </a:extLst>
        </xdr:cNvPr>
        <xdr:cNvCxnSpPr/>
      </xdr:nvCxnSpPr>
      <xdr:spPr>
        <a:xfrm flipV="1">
          <a:off x="9639300" y="10847046"/>
          <a:ext cx="838200" cy="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4954</xdr:rowOff>
    </xdr:from>
    <xdr:to>
      <xdr:col>46</xdr:col>
      <xdr:colOff>38100</xdr:colOff>
      <xdr:row>63</xdr:row>
      <xdr:rowOff>106554</xdr:rowOff>
    </xdr:to>
    <xdr:sp macro="" textlink="">
      <xdr:nvSpPr>
        <xdr:cNvPr id="250" name="楕円 249">
          <a:extLst>
            <a:ext uri="{FF2B5EF4-FFF2-40B4-BE49-F238E27FC236}">
              <a16:creationId xmlns:a16="http://schemas.microsoft.com/office/drawing/2014/main" id="{A5DA94BB-019E-48F7-ABC0-E07F05C9D316}"/>
            </a:ext>
          </a:extLst>
        </xdr:cNvPr>
        <xdr:cNvSpPr/>
      </xdr:nvSpPr>
      <xdr:spPr>
        <a:xfrm>
          <a:off x="8699500" y="1080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54031</xdr:rowOff>
    </xdr:from>
    <xdr:to>
      <xdr:col>50</xdr:col>
      <xdr:colOff>114300</xdr:colOff>
      <xdr:row>63</xdr:row>
      <xdr:rowOff>55754</xdr:rowOff>
    </xdr:to>
    <xdr:cxnSp macro="">
      <xdr:nvCxnSpPr>
        <xdr:cNvPr id="251" name="直線コネクタ 250">
          <a:extLst>
            <a:ext uri="{FF2B5EF4-FFF2-40B4-BE49-F238E27FC236}">
              <a16:creationId xmlns:a16="http://schemas.microsoft.com/office/drawing/2014/main" id="{5C0E9ABE-B1FF-4512-95D1-96E98DBF951B}"/>
            </a:ext>
          </a:extLst>
        </xdr:cNvPr>
        <xdr:cNvCxnSpPr/>
      </xdr:nvCxnSpPr>
      <xdr:spPr>
        <a:xfrm flipV="1">
          <a:off x="8750300" y="10855381"/>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11978</xdr:rowOff>
    </xdr:from>
    <xdr:to>
      <xdr:col>41</xdr:col>
      <xdr:colOff>101600</xdr:colOff>
      <xdr:row>63</xdr:row>
      <xdr:rowOff>113578</xdr:rowOff>
    </xdr:to>
    <xdr:sp macro="" textlink="">
      <xdr:nvSpPr>
        <xdr:cNvPr id="252" name="楕円 251">
          <a:extLst>
            <a:ext uri="{FF2B5EF4-FFF2-40B4-BE49-F238E27FC236}">
              <a16:creationId xmlns:a16="http://schemas.microsoft.com/office/drawing/2014/main" id="{C7016702-011B-4BFE-B6FB-F2217C3D0E6E}"/>
            </a:ext>
          </a:extLst>
        </xdr:cNvPr>
        <xdr:cNvSpPr/>
      </xdr:nvSpPr>
      <xdr:spPr>
        <a:xfrm>
          <a:off x="7810500" y="1081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55754</xdr:rowOff>
    </xdr:from>
    <xdr:to>
      <xdr:col>45</xdr:col>
      <xdr:colOff>177800</xdr:colOff>
      <xdr:row>63</xdr:row>
      <xdr:rowOff>62778</xdr:rowOff>
    </xdr:to>
    <xdr:cxnSp macro="">
      <xdr:nvCxnSpPr>
        <xdr:cNvPr id="253" name="直線コネクタ 252">
          <a:extLst>
            <a:ext uri="{FF2B5EF4-FFF2-40B4-BE49-F238E27FC236}">
              <a16:creationId xmlns:a16="http://schemas.microsoft.com/office/drawing/2014/main" id="{89A2D54A-0232-41D0-907F-7E613414D1E9}"/>
            </a:ext>
          </a:extLst>
        </xdr:cNvPr>
        <xdr:cNvCxnSpPr/>
      </xdr:nvCxnSpPr>
      <xdr:spPr>
        <a:xfrm flipV="1">
          <a:off x="7861300" y="10857104"/>
          <a:ext cx="889000" cy="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21730</xdr:rowOff>
    </xdr:from>
    <xdr:to>
      <xdr:col>36</xdr:col>
      <xdr:colOff>165100</xdr:colOff>
      <xdr:row>63</xdr:row>
      <xdr:rowOff>123330</xdr:rowOff>
    </xdr:to>
    <xdr:sp macro="" textlink="">
      <xdr:nvSpPr>
        <xdr:cNvPr id="254" name="楕円 253">
          <a:extLst>
            <a:ext uri="{FF2B5EF4-FFF2-40B4-BE49-F238E27FC236}">
              <a16:creationId xmlns:a16="http://schemas.microsoft.com/office/drawing/2014/main" id="{5B0A7186-DCEA-4904-8302-3FA0A5CBD17B}"/>
            </a:ext>
          </a:extLst>
        </xdr:cNvPr>
        <xdr:cNvSpPr/>
      </xdr:nvSpPr>
      <xdr:spPr>
        <a:xfrm>
          <a:off x="6921500" y="1082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62778</xdr:rowOff>
    </xdr:from>
    <xdr:to>
      <xdr:col>41</xdr:col>
      <xdr:colOff>50800</xdr:colOff>
      <xdr:row>63</xdr:row>
      <xdr:rowOff>72530</xdr:rowOff>
    </xdr:to>
    <xdr:cxnSp macro="">
      <xdr:nvCxnSpPr>
        <xdr:cNvPr id="255" name="直線コネクタ 254">
          <a:extLst>
            <a:ext uri="{FF2B5EF4-FFF2-40B4-BE49-F238E27FC236}">
              <a16:creationId xmlns:a16="http://schemas.microsoft.com/office/drawing/2014/main" id="{2B9772B0-53C1-4168-B2B4-38D48BE475CB}"/>
            </a:ext>
          </a:extLst>
        </xdr:cNvPr>
        <xdr:cNvCxnSpPr/>
      </xdr:nvCxnSpPr>
      <xdr:spPr>
        <a:xfrm flipV="1">
          <a:off x="6972300" y="10864128"/>
          <a:ext cx="889000" cy="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56668</xdr:rowOff>
    </xdr:from>
    <xdr:ext cx="599010" cy="259045"/>
    <xdr:sp macro="" textlink="">
      <xdr:nvSpPr>
        <xdr:cNvPr id="256" name="n_1aveValue【橋りょう・トンネル】&#10;一人当たり有形固定資産（償却資産）額">
          <a:extLst>
            <a:ext uri="{FF2B5EF4-FFF2-40B4-BE49-F238E27FC236}">
              <a16:creationId xmlns:a16="http://schemas.microsoft.com/office/drawing/2014/main" id="{D25795BD-A882-45D1-BB01-BB2BAA3C90A5}"/>
            </a:ext>
          </a:extLst>
        </xdr:cNvPr>
        <xdr:cNvSpPr txBox="1"/>
      </xdr:nvSpPr>
      <xdr:spPr>
        <a:xfrm>
          <a:off x="93270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71103</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D5DDD161-24D0-4A9A-8AA8-8E69B3B2448B}"/>
            </a:ext>
          </a:extLst>
        </xdr:cNvPr>
        <xdr:cNvSpPr txBox="1"/>
      </xdr:nvSpPr>
      <xdr:spPr>
        <a:xfrm>
          <a:off x="8450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72407</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721FB574-157E-47A6-B187-30EE118FAC17}"/>
            </a:ext>
          </a:extLst>
        </xdr:cNvPr>
        <xdr:cNvSpPr txBox="1"/>
      </xdr:nvSpPr>
      <xdr:spPr>
        <a:xfrm>
          <a:off x="7561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82014</xdr:rowOff>
    </xdr:from>
    <xdr:ext cx="599010" cy="259045"/>
    <xdr:sp macro="" textlink="">
      <xdr:nvSpPr>
        <xdr:cNvPr id="259" name="n_4aveValue【橋りょう・トンネル】&#10;一人当たり有形固定資産（償却資産）額">
          <a:extLst>
            <a:ext uri="{FF2B5EF4-FFF2-40B4-BE49-F238E27FC236}">
              <a16:creationId xmlns:a16="http://schemas.microsoft.com/office/drawing/2014/main" id="{EC61120B-EA18-409A-B22D-5F991D6F5216}"/>
            </a:ext>
          </a:extLst>
        </xdr:cNvPr>
        <xdr:cNvSpPr txBox="1"/>
      </xdr:nvSpPr>
      <xdr:spPr>
        <a:xfrm>
          <a:off x="66727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95958</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38952318-E912-431F-B331-786358978D43}"/>
            </a:ext>
          </a:extLst>
        </xdr:cNvPr>
        <xdr:cNvSpPr txBox="1"/>
      </xdr:nvSpPr>
      <xdr:spPr>
        <a:xfrm>
          <a:off x="9327095" y="10897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97681</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296338C5-B4B7-49A4-93FA-D2C3D02AFEBC}"/>
            </a:ext>
          </a:extLst>
        </xdr:cNvPr>
        <xdr:cNvSpPr txBox="1"/>
      </xdr:nvSpPr>
      <xdr:spPr>
        <a:xfrm>
          <a:off x="8450795" y="10899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104705</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09A7BEF9-81E0-4919-8A1F-669DF02ED572}"/>
            </a:ext>
          </a:extLst>
        </xdr:cNvPr>
        <xdr:cNvSpPr txBox="1"/>
      </xdr:nvSpPr>
      <xdr:spPr>
        <a:xfrm>
          <a:off x="7561795" y="10906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114457</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943D4FFD-538A-43EC-A059-E1DA5E964DBC}"/>
            </a:ext>
          </a:extLst>
        </xdr:cNvPr>
        <xdr:cNvSpPr txBox="1"/>
      </xdr:nvSpPr>
      <xdr:spPr>
        <a:xfrm>
          <a:off x="6672795" y="1091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4FAD53B6-9C84-4EBA-9DA4-D497A56EF3E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A128390A-5B51-4E97-AC35-3548F7E7387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227ABD9B-1CB0-49A7-8097-0D5741E85E7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84153623-7DEB-4D24-8B2D-10D6636D68E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7814BA6E-F9F4-4BCA-86D6-45728C2B7BEE}"/>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96296763-7F30-49E5-858D-28463C54765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82A3DB0D-06BF-458A-B74A-C5DF8441C3A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0418C389-E2BF-482B-ACE2-0A54B8E9587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9E35D847-5353-486A-9DC5-5E563731225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0AF8D4C5-CA93-42AE-A7CE-CAE2AC785A1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5D00E127-50B0-408A-8B1C-A92013E36C2C}"/>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a:extLst>
            <a:ext uri="{FF2B5EF4-FFF2-40B4-BE49-F238E27FC236}">
              <a16:creationId xmlns:a16="http://schemas.microsoft.com/office/drawing/2014/main" id="{5F2F9195-5591-4518-92A8-23B739A9207F}"/>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a:extLst>
            <a:ext uri="{FF2B5EF4-FFF2-40B4-BE49-F238E27FC236}">
              <a16:creationId xmlns:a16="http://schemas.microsoft.com/office/drawing/2014/main" id="{DED95227-D2B3-4ECE-96DD-E166B5345AB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a:extLst>
            <a:ext uri="{FF2B5EF4-FFF2-40B4-BE49-F238E27FC236}">
              <a16:creationId xmlns:a16="http://schemas.microsoft.com/office/drawing/2014/main" id="{4F304433-9211-4E65-A7E9-3FA38C99B3B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a:extLst>
            <a:ext uri="{FF2B5EF4-FFF2-40B4-BE49-F238E27FC236}">
              <a16:creationId xmlns:a16="http://schemas.microsoft.com/office/drawing/2014/main" id="{8A00CF3C-35F9-4D4C-8647-CADC326AFBF9}"/>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a:extLst>
            <a:ext uri="{FF2B5EF4-FFF2-40B4-BE49-F238E27FC236}">
              <a16:creationId xmlns:a16="http://schemas.microsoft.com/office/drawing/2014/main" id="{F2D9A6ED-6A34-4B1B-8200-07B515A351AF}"/>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a:extLst>
            <a:ext uri="{FF2B5EF4-FFF2-40B4-BE49-F238E27FC236}">
              <a16:creationId xmlns:a16="http://schemas.microsoft.com/office/drawing/2014/main" id="{534602EE-A442-4D4C-8085-2EBEEAD809D2}"/>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a:extLst>
            <a:ext uri="{FF2B5EF4-FFF2-40B4-BE49-F238E27FC236}">
              <a16:creationId xmlns:a16="http://schemas.microsoft.com/office/drawing/2014/main" id="{075BD6AC-5BB8-4FA1-B22C-36E21AA4AE9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a:extLst>
            <a:ext uri="{FF2B5EF4-FFF2-40B4-BE49-F238E27FC236}">
              <a16:creationId xmlns:a16="http://schemas.microsoft.com/office/drawing/2014/main" id="{6FEE277C-9A03-46BF-8E1F-04722844441D}"/>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a:extLst>
            <a:ext uri="{FF2B5EF4-FFF2-40B4-BE49-F238E27FC236}">
              <a16:creationId xmlns:a16="http://schemas.microsoft.com/office/drawing/2014/main" id="{300DCDCC-6F1A-4198-B187-8CFF6CB93577}"/>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a:extLst>
            <a:ext uri="{FF2B5EF4-FFF2-40B4-BE49-F238E27FC236}">
              <a16:creationId xmlns:a16="http://schemas.microsoft.com/office/drawing/2014/main" id="{0BE12EEA-FBB9-4D2D-8E15-B5339B5CC21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a:extLst>
            <a:ext uri="{FF2B5EF4-FFF2-40B4-BE49-F238E27FC236}">
              <a16:creationId xmlns:a16="http://schemas.microsoft.com/office/drawing/2014/main" id="{CBFA21A7-4112-47A4-85E1-E3A7D1E78A68}"/>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a:extLst>
            <a:ext uri="{FF2B5EF4-FFF2-40B4-BE49-F238E27FC236}">
              <a16:creationId xmlns:a16="http://schemas.microsoft.com/office/drawing/2014/main" id="{9DB6B64B-6ED0-4CD9-839F-8C39E54209B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9ED488FC-7616-49FD-82DD-66298A1DDF7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93D131D9-A8C6-411F-9070-2C9E53B5C6D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289" name="直線コネクタ 288">
          <a:extLst>
            <a:ext uri="{FF2B5EF4-FFF2-40B4-BE49-F238E27FC236}">
              <a16:creationId xmlns:a16="http://schemas.microsoft.com/office/drawing/2014/main" id="{C567BDA2-F101-49BB-828C-6C94FC18D3D7}"/>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a:extLst>
            <a:ext uri="{FF2B5EF4-FFF2-40B4-BE49-F238E27FC236}">
              <a16:creationId xmlns:a16="http://schemas.microsoft.com/office/drawing/2014/main" id="{7FE64B0B-0D3B-426C-9F7D-F49D36CA896F}"/>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a:extLst>
            <a:ext uri="{FF2B5EF4-FFF2-40B4-BE49-F238E27FC236}">
              <a16:creationId xmlns:a16="http://schemas.microsoft.com/office/drawing/2014/main" id="{7E0A0D30-5D0B-4944-9855-155475F92F1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292" name="【公営住宅】&#10;有形固定資産減価償却率最大値テキスト">
          <a:extLst>
            <a:ext uri="{FF2B5EF4-FFF2-40B4-BE49-F238E27FC236}">
              <a16:creationId xmlns:a16="http://schemas.microsoft.com/office/drawing/2014/main" id="{2828D54A-E3ED-47CA-8948-35EBF7E0BBD3}"/>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293" name="直線コネクタ 292">
          <a:extLst>
            <a:ext uri="{FF2B5EF4-FFF2-40B4-BE49-F238E27FC236}">
              <a16:creationId xmlns:a16="http://schemas.microsoft.com/office/drawing/2014/main" id="{CE411293-AD67-4201-8391-4B4CF8BE52DA}"/>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62428</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273CB67A-174F-4AA3-9DF0-EA2934C32960}"/>
            </a:ext>
          </a:extLst>
        </xdr:cNvPr>
        <xdr:cNvSpPr txBox="1"/>
      </xdr:nvSpPr>
      <xdr:spPr>
        <a:xfrm>
          <a:off x="4673600" y="1412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39551</xdr:rowOff>
    </xdr:from>
    <xdr:to>
      <xdr:col>24</xdr:col>
      <xdr:colOff>114300</xdr:colOff>
      <xdr:row>83</xdr:row>
      <xdr:rowOff>141151</xdr:rowOff>
    </xdr:to>
    <xdr:sp macro="" textlink="">
      <xdr:nvSpPr>
        <xdr:cNvPr id="295" name="フローチャート: 判断 294">
          <a:extLst>
            <a:ext uri="{FF2B5EF4-FFF2-40B4-BE49-F238E27FC236}">
              <a16:creationId xmlns:a16="http://schemas.microsoft.com/office/drawing/2014/main" id="{9DECF67E-64D7-4AFA-AF93-EC8CC38C4B33}"/>
            </a:ext>
          </a:extLst>
        </xdr:cNvPr>
        <xdr:cNvSpPr/>
      </xdr:nvSpPr>
      <xdr:spPr>
        <a:xfrm>
          <a:off x="4584700" y="1426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44450</xdr:rowOff>
    </xdr:from>
    <xdr:to>
      <xdr:col>20</xdr:col>
      <xdr:colOff>38100</xdr:colOff>
      <xdr:row>83</xdr:row>
      <xdr:rowOff>146050</xdr:rowOff>
    </xdr:to>
    <xdr:sp macro="" textlink="">
      <xdr:nvSpPr>
        <xdr:cNvPr id="296" name="フローチャート: 判断 295">
          <a:extLst>
            <a:ext uri="{FF2B5EF4-FFF2-40B4-BE49-F238E27FC236}">
              <a16:creationId xmlns:a16="http://schemas.microsoft.com/office/drawing/2014/main" id="{8AA0D6B8-2B49-4734-AA71-045D87CD8200}"/>
            </a:ext>
          </a:extLst>
        </xdr:cNvPr>
        <xdr:cNvSpPr/>
      </xdr:nvSpPr>
      <xdr:spPr>
        <a:xfrm>
          <a:off x="3746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36286</xdr:rowOff>
    </xdr:from>
    <xdr:to>
      <xdr:col>15</xdr:col>
      <xdr:colOff>101600</xdr:colOff>
      <xdr:row>83</xdr:row>
      <xdr:rowOff>137886</xdr:rowOff>
    </xdr:to>
    <xdr:sp macro="" textlink="">
      <xdr:nvSpPr>
        <xdr:cNvPr id="297" name="フローチャート: 判断 296">
          <a:extLst>
            <a:ext uri="{FF2B5EF4-FFF2-40B4-BE49-F238E27FC236}">
              <a16:creationId xmlns:a16="http://schemas.microsoft.com/office/drawing/2014/main" id="{14262D27-8EA3-45EA-9E1F-5CEDDF82B5B1}"/>
            </a:ext>
          </a:extLst>
        </xdr:cNvPr>
        <xdr:cNvSpPr/>
      </xdr:nvSpPr>
      <xdr:spPr>
        <a:xfrm>
          <a:off x="2857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135889</xdr:rowOff>
    </xdr:from>
    <xdr:to>
      <xdr:col>10</xdr:col>
      <xdr:colOff>165100</xdr:colOff>
      <xdr:row>83</xdr:row>
      <xdr:rowOff>66039</xdr:rowOff>
    </xdr:to>
    <xdr:sp macro="" textlink="">
      <xdr:nvSpPr>
        <xdr:cNvPr id="298" name="フローチャート: 判断 297">
          <a:extLst>
            <a:ext uri="{FF2B5EF4-FFF2-40B4-BE49-F238E27FC236}">
              <a16:creationId xmlns:a16="http://schemas.microsoft.com/office/drawing/2014/main" id="{C2687A8D-3315-4E9F-AA28-F7710F18BCB8}"/>
            </a:ext>
          </a:extLst>
        </xdr:cNvPr>
        <xdr:cNvSpPr/>
      </xdr:nvSpPr>
      <xdr:spPr>
        <a:xfrm>
          <a:off x="1968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11793</xdr:rowOff>
    </xdr:from>
    <xdr:to>
      <xdr:col>6</xdr:col>
      <xdr:colOff>38100</xdr:colOff>
      <xdr:row>83</xdr:row>
      <xdr:rowOff>113393</xdr:rowOff>
    </xdr:to>
    <xdr:sp macro="" textlink="">
      <xdr:nvSpPr>
        <xdr:cNvPr id="299" name="フローチャート: 判断 298">
          <a:extLst>
            <a:ext uri="{FF2B5EF4-FFF2-40B4-BE49-F238E27FC236}">
              <a16:creationId xmlns:a16="http://schemas.microsoft.com/office/drawing/2014/main" id="{9D7EEE6F-E6E3-47F7-BFEC-D3B216C6BBA2}"/>
            </a:ext>
          </a:extLst>
        </xdr:cNvPr>
        <xdr:cNvSpPr/>
      </xdr:nvSpPr>
      <xdr:spPr>
        <a:xfrm>
          <a:off x="1079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C70166D6-7379-412F-BCD3-2BB82C555D3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56A77448-4C73-491C-A07D-FD9466D7F03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687546E-FC47-4C54-AA43-FD06557E64B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0E838F7-F3C3-49E2-8E50-50809330AED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EE134B15-6884-43E9-A827-C725710FF3F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113030</xdr:rowOff>
    </xdr:from>
    <xdr:to>
      <xdr:col>24</xdr:col>
      <xdr:colOff>114300</xdr:colOff>
      <xdr:row>84</xdr:row>
      <xdr:rowOff>43180</xdr:rowOff>
    </xdr:to>
    <xdr:sp macro="" textlink="">
      <xdr:nvSpPr>
        <xdr:cNvPr id="305" name="楕円 304">
          <a:extLst>
            <a:ext uri="{FF2B5EF4-FFF2-40B4-BE49-F238E27FC236}">
              <a16:creationId xmlns:a16="http://schemas.microsoft.com/office/drawing/2014/main" id="{AD20F8A6-22BC-4A09-9B59-9941BA2DC3B4}"/>
            </a:ext>
          </a:extLst>
        </xdr:cNvPr>
        <xdr:cNvSpPr/>
      </xdr:nvSpPr>
      <xdr:spPr>
        <a:xfrm>
          <a:off x="45847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91457</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43C2CD58-AE9D-4A77-9021-84895284A021}"/>
            </a:ext>
          </a:extLst>
        </xdr:cNvPr>
        <xdr:cNvSpPr txBox="1"/>
      </xdr:nvSpPr>
      <xdr:spPr>
        <a:xfrm>
          <a:off x="4673600"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78739</xdr:rowOff>
    </xdr:from>
    <xdr:to>
      <xdr:col>20</xdr:col>
      <xdr:colOff>38100</xdr:colOff>
      <xdr:row>84</xdr:row>
      <xdr:rowOff>8889</xdr:rowOff>
    </xdr:to>
    <xdr:sp macro="" textlink="">
      <xdr:nvSpPr>
        <xdr:cNvPr id="307" name="楕円 306">
          <a:extLst>
            <a:ext uri="{FF2B5EF4-FFF2-40B4-BE49-F238E27FC236}">
              <a16:creationId xmlns:a16="http://schemas.microsoft.com/office/drawing/2014/main" id="{2775B8AD-CA6B-466E-B75F-4FDD103B2FEF}"/>
            </a:ext>
          </a:extLst>
        </xdr:cNvPr>
        <xdr:cNvSpPr/>
      </xdr:nvSpPr>
      <xdr:spPr>
        <a:xfrm>
          <a:off x="3746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129539</xdr:rowOff>
    </xdr:from>
    <xdr:to>
      <xdr:col>24</xdr:col>
      <xdr:colOff>63500</xdr:colOff>
      <xdr:row>83</xdr:row>
      <xdr:rowOff>163830</xdr:rowOff>
    </xdr:to>
    <xdr:cxnSp macro="">
      <xdr:nvCxnSpPr>
        <xdr:cNvPr id="308" name="直線コネクタ 307">
          <a:extLst>
            <a:ext uri="{FF2B5EF4-FFF2-40B4-BE49-F238E27FC236}">
              <a16:creationId xmlns:a16="http://schemas.microsoft.com/office/drawing/2014/main" id="{6344E7E8-BDBA-4CB8-9AA2-BCCE65053E40}"/>
            </a:ext>
          </a:extLst>
        </xdr:cNvPr>
        <xdr:cNvCxnSpPr/>
      </xdr:nvCxnSpPr>
      <xdr:spPr>
        <a:xfrm>
          <a:off x="3797300" y="1435988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57513</xdr:rowOff>
    </xdr:from>
    <xdr:to>
      <xdr:col>15</xdr:col>
      <xdr:colOff>101600</xdr:colOff>
      <xdr:row>83</xdr:row>
      <xdr:rowOff>159113</xdr:rowOff>
    </xdr:to>
    <xdr:sp macro="" textlink="">
      <xdr:nvSpPr>
        <xdr:cNvPr id="309" name="楕円 308">
          <a:extLst>
            <a:ext uri="{FF2B5EF4-FFF2-40B4-BE49-F238E27FC236}">
              <a16:creationId xmlns:a16="http://schemas.microsoft.com/office/drawing/2014/main" id="{50D0723C-E605-4227-8554-78F1DEA2BD2D}"/>
            </a:ext>
          </a:extLst>
        </xdr:cNvPr>
        <xdr:cNvSpPr/>
      </xdr:nvSpPr>
      <xdr:spPr>
        <a:xfrm>
          <a:off x="2857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108313</xdr:rowOff>
    </xdr:from>
    <xdr:to>
      <xdr:col>19</xdr:col>
      <xdr:colOff>177800</xdr:colOff>
      <xdr:row>83</xdr:row>
      <xdr:rowOff>129539</xdr:rowOff>
    </xdr:to>
    <xdr:cxnSp macro="">
      <xdr:nvCxnSpPr>
        <xdr:cNvPr id="310" name="直線コネクタ 309">
          <a:extLst>
            <a:ext uri="{FF2B5EF4-FFF2-40B4-BE49-F238E27FC236}">
              <a16:creationId xmlns:a16="http://schemas.microsoft.com/office/drawing/2014/main" id="{69E0B2DC-8C4D-42BA-9345-9FA13085B08B}"/>
            </a:ext>
          </a:extLst>
        </xdr:cNvPr>
        <xdr:cNvCxnSpPr/>
      </xdr:nvCxnSpPr>
      <xdr:spPr>
        <a:xfrm>
          <a:off x="2908300" y="14338663"/>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24856</xdr:rowOff>
    </xdr:from>
    <xdr:to>
      <xdr:col>10</xdr:col>
      <xdr:colOff>165100</xdr:colOff>
      <xdr:row>83</xdr:row>
      <xdr:rowOff>126456</xdr:rowOff>
    </xdr:to>
    <xdr:sp macro="" textlink="">
      <xdr:nvSpPr>
        <xdr:cNvPr id="311" name="楕円 310">
          <a:extLst>
            <a:ext uri="{FF2B5EF4-FFF2-40B4-BE49-F238E27FC236}">
              <a16:creationId xmlns:a16="http://schemas.microsoft.com/office/drawing/2014/main" id="{F1880D9D-43C2-40C8-B7EE-7E9ECF865F2E}"/>
            </a:ext>
          </a:extLst>
        </xdr:cNvPr>
        <xdr:cNvSpPr/>
      </xdr:nvSpPr>
      <xdr:spPr>
        <a:xfrm>
          <a:off x="1968500" y="1425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75656</xdr:rowOff>
    </xdr:from>
    <xdr:to>
      <xdr:col>15</xdr:col>
      <xdr:colOff>50800</xdr:colOff>
      <xdr:row>83</xdr:row>
      <xdr:rowOff>108313</xdr:rowOff>
    </xdr:to>
    <xdr:cxnSp macro="">
      <xdr:nvCxnSpPr>
        <xdr:cNvPr id="312" name="直線コネクタ 311">
          <a:extLst>
            <a:ext uri="{FF2B5EF4-FFF2-40B4-BE49-F238E27FC236}">
              <a16:creationId xmlns:a16="http://schemas.microsoft.com/office/drawing/2014/main" id="{B7285996-058D-4B7B-9633-741E804C4936}"/>
            </a:ext>
          </a:extLst>
        </xdr:cNvPr>
        <xdr:cNvCxnSpPr/>
      </xdr:nvCxnSpPr>
      <xdr:spPr>
        <a:xfrm>
          <a:off x="2019300" y="143060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170180</xdr:rowOff>
    </xdr:from>
    <xdr:to>
      <xdr:col>6</xdr:col>
      <xdr:colOff>38100</xdr:colOff>
      <xdr:row>83</xdr:row>
      <xdr:rowOff>100330</xdr:rowOff>
    </xdr:to>
    <xdr:sp macro="" textlink="">
      <xdr:nvSpPr>
        <xdr:cNvPr id="313" name="楕円 312">
          <a:extLst>
            <a:ext uri="{FF2B5EF4-FFF2-40B4-BE49-F238E27FC236}">
              <a16:creationId xmlns:a16="http://schemas.microsoft.com/office/drawing/2014/main" id="{C0BBF9C9-A9D9-45C2-AAB9-F6ED3319D2E6}"/>
            </a:ext>
          </a:extLst>
        </xdr:cNvPr>
        <xdr:cNvSpPr/>
      </xdr:nvSpPr>
      <xdr:spPr>
        <a:xfrm>
          <a:off x="107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49530</xdr:rowOff>
    </xdr:from>
    <xdr:to>
      <xdr:col>10</xdr:col>
      <xdr:colOff>114300</xdr:colOff>
      <xdr:row>83</xdr:row>
      <xdr:rowOff>75656</xdr:rowOff>
    </xdr:to>
    <xdr:cxnSp macro="">
      <xdr:nvCxnSpPr>
        <xdr:cNvPr id="314" name="直線コネクタ 313">
          <a:extLst>
            <a:ext uri="{FF2B5EF4-FFF2-40B4-BE49-F238E27FC236}">
              <a16:creationId xmlns:a16="http://schemas.microsoft.com/office/drawing/2014/main" id="{7843293A-4843-4264-AE29-FE0661605B2D}"/>
            </a:ext>
          </a:extLst>
        </xdr:cNvPr>
        <xdr:cNvCxnSpPr/>
      </xdr:nvCxnSpPr>
      <xdr:spPr>
        <a:xfrm>
          <a:off x="1130300" y="142798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162577</xdr:rowOff>
    </xdr:from>
    <xdr:ext cx="405111" cy="259045"/>
    <xdr:sp macro="" textlink="">
      <xdr:nvSpPr>
        <xdr:cNvPr id="315" name="n_1aveValue【公営住宅】&#10;有形固定資産減価償却率">
          <a:extLst>
            <a:ext uri="{FF2B5EF4-FFF2-40B4-BE49-F238E27FC236}">
              <a16:creationId xmlns:a16="http://schemas.microsoft.com/office/drawing/2014/main" id="{EDA1A1FA-240E-460D-B8C4-DC154E4ED008}"/>
            </a:ext>
          </a:extLst>
        </xdr:cNvPr>
        <xdr:cNvSpPr txBox="1"/>
      </xdr:nvSpPr>
      <xdr:spPr>
        <a:xfrm>
          <a:off x="35820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154413</xdr:rowOff>
    </xdr:from>
    <xdr:ext cx="405111" cy="259045"/>
    <xdr:sp macro="" textlink="">
      <xdr:nvSpPr>
        <xdr:cNvPr id="316" name="n_2aveValue【公営住宅】&#10;有形固定資産減価償却率">
          <a:extLst>
            <a:ext uri="{FF2B5EF4-FFF2-40B4-BE49-F238E27FC236}">
              <a16:creationId xmlns:a16="http://schemas.microsoft.com/office/drawing/2014/main" id="{B1667072-2FFB-44B5-8A34-8D739D05A704}"/>
            </a:ext>
          </a:extLst>
        </xdr:cNvPr>
        <xdr:cNvSpPr txBox="1"/>
      </xdr:nvSpPr>
      <xdr:spPr>
        <a:xfrm>
          <a:off x="2705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82566</xdr:rowOff>
    </xdr:from>
    <xdr:ext cx="405111" cy="259045"/>
    <xdr:sp macro="" textlink="">
      <xdr:nvSpPr>
        <xdr:cNvPr id="317" name="n_3aveValue【公営住宅】&#10;有形固定資産減価償却率">
          <a:extLst>
            <a:ext uri="{FF2B5EF4-FFF2-40B4-BE49-F238E27FC236}">
              <a16:creationId xmlns:a16="http://schemas.microsoft.com/office/drawing/2014/main" id="{026F2028-B9E0-45FF-A377-9AD7AF7289A0}"/>
            </a:ext>
          </a:extLst>
        </xdr:cNvPr>
        <xdr:cNvSpPr txBox="1"/>
      </xdr:nvSpPr>
      <xdr:spPr>
        <a:xfrm>
          <a:off x="1816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104520</xdr:rowOff>
    </xdr:from>
    <xdr:ext cx="405111" cy="259045"/>
    <xdr:sp macro="" textlink="">
      <xdr:nvSpPr>
        <xdr:cNvPr id="318" name="n_4aveValue【公営住宅】&#10;有形固定資産減価償却率">
          <a:extLst>
            <a:ext uri="{FF2B5EF4-FFF2-40B4-BE49-F238E27FC236}">
              <a16:creationId xmlns:a16="http://schemas.microsoft.com/office/drawing/2014/main" id="{E16D1506-0A23-407A-8069-7D0E4AED9FB0}"/>
            </a:ext>
          </a:extLst>
        </xdr:cNvPr>
        <xdr:cNvSpPr txBox="1"/>
      </xdr:nvSpPr>
      <xdr:spPr>
        <a:xfrm>
          <a:off x="927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xdr:rowOff>
    </xdr:from>
    <xdr:ext cx="405111" cy="259045"/>
    <xdr:sp macro="" textlink="">
      <xdr:nvSpPr>
        <xdr:cNvPr id="319" name="n_1mainValue【公営住宅】&#10;有形固定資産減価償却率">
          <a:extLst>
            <a:ext uri="{FF2B5EF4-FFF2-40B4-BE49-F238E27FC236}">
              <a16:creationId xmlns:a16="http://schemas.microsoft.com/office/drawing/2014/main" id="{0C20DE90-7ED3-41B4-A047-236CC0E03588}"/>
            </a:ext>
          </a:extLst>
        </xdr:cNvPr>
        <xdr:cNvSpPr txBox="1"/>
      </xdr:nvSpPr>
      <xdr:spPr>
        <a:xfrm>
          <a:off x="35820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150240</xdr:rowOff>
    </xdr:from>
    <xdr:ext cx="405111" cy="259045"/>
    <xdr:sp macro="" textlink="">
      <xdr:nvSpPr>
        <xdr:cNvPr id="320" name="n_2mainValue【公営住宅】&#10;有形固定資産減価償却率">
          <a:extLst>
            <a:ext uri="{FF2B5EF4-FFF2-40B4-BE49-F238E27FC236}">
              <a16:creationId xmlns:a16="http://schemas.microsoft.com/office/drawing/2014/main" id="{A1E8455E-80B2-444B-A0C0-1FAA33121DED}"/>
            </a:ext>
          </a:extLst>
        </xdr:cNvPr>
        <xdr:cNvSpPr txBox="1"/>
      </xdr:nvSpPr>
      <xdr:spPr>
        <a:xfrm>
          <a:off x="2705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117583</xdr:rowOff>
    </xdr:from>
    <xdr:ext cx="405111" cy="259045"/>
    <xdr:sp macro="" textlink="">
      <xdr:nvSpPr>
        <xdr:cNvPr id="321" name="n_3mainValue【公営住宅】&#10;有形固定資産減価償却率">
          <a:extLst>
            <a:ext uri="{FF2B5EF4-FFF2-40B4-BE49-F238E27FC236}">
              <a16:creationId xmlns:a16="http://schemas.microsoft.com/office/drawing/2014/main" id="{3E5E00A7-628E-430C-8D16-F2888BF7F395}"/>
            </a:ext>
          </a:extLst>
        </xdr:cNvPr>
        <xdr:cNvSpPr txBox="1"/>
      </xdr:nvSpPr>
      <xdr:spPr>
        <a:xfrm>
          <a:off x="1816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116857</xdr:rowOff>
    </xdr:from>
    <xdr:ext cx="405111" cy="259045"/>
    <xdr:sp macro="" textlink="">
      <xdr:nvSpPr>
        <xdr:cNvPr id="322" name="n_4mainValue【公営住宅】&#10;有形固定資産減価償却率">
          <a:extLst>
            <a:ext uri="{FF2B5EF4-FFF2-40B4-BE49-F238E27FC236}">
              <a16:creationId xmlns:a16="http://schemas.microsoft.com/office/drawing/2014/main" id="{85B9F3D3-A7CF-44ED-8D64-C9B2A94F50A0}"/>
            </a:ext>
          </a:extLst>
        </xdr:cNvPr>
        <xdr:cNvSpPr txBox="1"/>
      </xdr:nvSpPr>
      <xdr:spPr>
        <a:xfrm>
          <a:off x="927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C28BA5-1819-4DBB-B170-89FE6B77236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46EEA37C-AC2D-4337-BB39-0F7BA775E14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9480A865-18F0-4237-BA4D-ECAB9F42E06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110FDC6C-0E50-4529-AF62-B02F67EA656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2CA782BA-91E4-4FAB-9049-5EBA473ED77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D0663A6F-6292-43FF-BA78-CDABC16E899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2A7B8B16-CDAF-4F4E-9340-727D34596B7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4265F76F-01DA-42E6-9C59-8DE22ED75C4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C4AD53E3-17C9-478A-8789-F4B955D0469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B81ED035-BC50-4A13-BAC5-259DBFB1013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a:extLst>
            <a:ext uri="{FF2B5EF4-FFF2-40B4-BE49-F238E27FC236}">
              <a16:creationId xmlns:a16="http://schemas.microsoft.com/office/drawing/2014/main" id="{DF818569-57BB-488B-BEF3-0C4A8C8E08D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a:extLst>
            <a:ext uri="{FF2B5EF4-FFF2-40B4-BE49-F238E27FC236}">
              <a16:creationId xmlns:a16="http://schemas.microsoft.com/office/drawing/2014/main" id="{1C68B97B-197E-4934-A7A6-EC5184AA5F4F}"/>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a:extLst>
            <a:ext uri="{FF2B5EF4-FFF2-40B4-BE49-F238E27FC236}">
              <a16:creationId xmlns:a16="http://schemas.microsoft.com/office/drawing/2014/main" id="{17FF88D2-D49E-4E55-8D15-797DB2F30B6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a:extLst>
            <a:ext uri="{FF2B5EF4-FFF2-40B4-BE49-F238E27FC236}">
              <a16:creationId xmlns:a16="http://schemas.microsoft.com/office/drawing/2014/main" id="{42123E1C-62EE-4CB4-911F-66C999CE6273}"/>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a:extLst>
            <a:ext uri="{FF2B5EF4-FFF2-40B4-BE49-F238E27FC236}">
              <a16:creationId xmlns:a16="http://schemas.microsoft.com/office/drawing/2014/main" id="{059CE96D-8DBF-47DE-8503-E6EFA3D05702}"/>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a:extLst>
            <a:ext uri="{FF2B5EF4-FFF2-40B4-BE49-F238E27FC236}">
              <a16:creationId xmlns:a16="http://schemas.microsoft.com/office/drawing/2014/main" id="{26AD3EDD-EACA-4AC1-A1D3-29A918B80742}"/>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a:extLst>
            <a:ext uri="{FF2B5EF4-FFF2-40B4-BE49-F238E27FC236}">
              <a16:creationId xmlns:a16="http://schemas.microsoft.com/office/drawing/2014/main" id="{9FA733A5-E460-4E90-906E-9EDBAAF5CE57}"/>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a:extLst>
            <a:ext uri="{FF2B5EF4-FFF2-40B4-BE49-F238E27FC236}">
              <a16:creationId xmlns:a16="http://schemas.microsoft.com/office/drawing/2014/main" id="{041779B0-EBE1-46C7-AABB-BE150D989372}"/>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568D62B2-EC3F-4AA0-912D-AA4F244B1F1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A32ED84A-0208-41DA-8B79-AF7B3D9FB05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a16="http://schemas.microsoft.com/office/drawing/2014/main" id="{036915E0-D316-4EDA-AAE8-A7962F2C8BD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154457</xdr:rowOff>
    </xdr:from>
    <xdr:to>
      <xdr:col>54</xdr:col>
      <xdr:colOff>189865</xdr:colOff>
      <xdr:row>86</xdr:row>
      <xdr:rowOff>35128</xdr:rowOff>
    </xdr:to>
    <xdr:cxnSp macro="">
      <xdr:nvCxnSpPr>
        <xdr:cNvPr id="344" name="直線コネクタ 343">
          <a:extLst>
            <a:ext uri="{FF2B5EF4-FFF2-40B4-BE49-F238E27FC236}">
              <a16:creationId xmlns:a16="http://schemas.microsoft.com/office/drawing/2014/main" id="{03595DDE-9FCC-4D80-98D4-3D5244CA5D1C}"/>
            </a:ext>
          </a:extLst>
        </xdr:cNvPr>
        <xdr:cNvCxnSpPr/>
      </xdr:nvCxnSpPr>
      <xdr:spPr>
        <a:xfrm flipV="1">
          <a:off x="10476865" y="13527557"/>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a:extLst>
            <a:ext uri="{FF2B5EF4-FFF2-40B4-BE49-F238E27FC236}">
              <a16:creationId xmlns:a16="http://schemas.microsoft.com/office/drawing/2014/main" id="{31700232-A31E-4F3B-9F55-E2B30CA60290}"/>
            </a:ext>
          </a:extLst>
        </xdr:cNvPr>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a:extLst>
            <a:ext uri="{FF2B5EF4-FFF2-40B4-BE49-F238E27FC236}">
              <a16:creationId xmlns:a16="http://schemas.microsoft.com/office/drawing/2014/main" id="{8912F339-5E20-4FEA-B062-B42B6FDCF332}"/>
            </a:ext>
          </a:extLst>
        </xdr:cNvPr>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101134</xdr:rowOff>
    </xdr:from>
    <xdr:ext cx="469744" cy="259045"/>
    <xdr:sp macro="" textlink="">
      <xdr:nvSpPr>
        <xdr:cNvPr id="347" name="【公営住宅】&#10;一人当たり面積最大値テキスト">
          <a:extLst>
            <a:ext uri="{FF2B5EF4-FFF2-40B4-BE49-F238E27FC236}">
              <a16:creationId xmlns:a16="http://schemas.microsoft.com/office/drawing/2014/main" id="{A7ED202F-C0C6-47E0-A6FB-F9DC6A74F8CB}"/>
            </a:ext>
          </a:extLst>
        </xdr:cNvPr>
        <xdr:cNvSpPr txBox="1"/>
      </xdr:nvSpPr>
      <xdr:spPr>
        <a:xfrm>
          <a:off x="10515600" y="1330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154457</xdr:rowOff>
    </xdr:from>
    <xdr:to>
      <xdr:col>55</xdr:col>
      <xdr:colOff>88900</xdr:colOff>
      <xdr:row>78</xdr:row>
      <xdr:rowOff>154457</xdr:rowOff>
    </xdr:to>
    <xdr:cxnSp macro="">
      <xdr:nvCxnSpPr>
        <xdr:cNvPr id="348" name="直線コネクタ 347">
          <a:extLst>
            <a:ext uri="{FF2B5EF4-FFF2-40B4-BE49-F238E27FC236}">
              <a16:creationId xmlns:a16="http://schemas.microsoft.com/office/drawing/2014/main" id="{BD0F37EF-332D-4A7D-AF80-1651B0B2FFEB}"/>
            </a:ext>
          </a:extLst>
        </xdr:cNvPr>
        <xdr:cNvCxnSpPr/>
      </xdr:nvCxnSpPr>
      <xdr:spPr>
        <a:xfrm>
          <a:off x="10388600" y="13527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11219</xdr:rowOff>
    </xdr:from>
    <xdr:ext cx="469744" cy="259045"/>
    <xdr:sp macro="" textlink="">
      <xdr:nvSpPr>
        <xdr:cNvPr id="349" name="【公営住宅】&#10;一人当たり面積平均値テキスト">
          <a:extLst>
            <a:ext uri="{FF2B5EF4-FFF2-40B4-BE49-F238E27FC236}">
              <a16:creationId xmlns:a16="http://schemas.microsoft.com/office/drawing/2014/main" id="{1CB18FEC-5348-4729-A5A3-701F8BAF379D}"/>
            </a:ext>
          </a:extLst>
        </xdr:cNvPr>
        <xdr:cNvSpPr txBox="1"/>
      </xdr:nvSpPr>
      <xdr:spPr>
        <a:xfrm>
          <a:off x="10515600" y="14584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32792</xdr:rowOff>
    </xdr:from>
    <xdr:to>
      <xdr:col>55</xdr:col>
      <xdr:colOff>50800</xdr:colOff>
      <xdr:row>85</xdr:row>
      <xdr:rowOff>134392</xdr:rowOff>
    </xdr:to>
    <xdr:sp macro="" textlink="">
      <xdr:nvSpPr>
        <xdr:cNvPr id="350" name="フローチャート: 判断 349">
          <a:extLst>
            <a:ext uri="{FF2B5EF4-FFF2-40B4-BE49-F238E27FC236}">
              <a16:creationId xmlns:a16="http://schemas.microsoft.com/office/drawing/2014/main" id="{1652D3C8-BE4F-4D98-887E-BE37D33F875C}"/>
            </a:ext>
          </a:extLst>
        </xdr:cNvPr>
        <xdr:cNvSpPr/>
      </xdr:nvSpPr>
      <xdr:spPr>
        <a:xfrm>
          <a:off x="10426700" y="1460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20447</xdr:rowOff>
    </xdr:from>
    <xdr:to>
      <xdr:col>50</xdr:col>
      <xdr:colOff>165100</xdr:colOff>
      <xdr:row>85</xdr:row>
      <xdr:rowOff>122047</xdr:rowOff>
    </xdr:to>
    <xdr:sp macro="" textlink="">
      <xdr:nvSpPr>
        <xdr:cNvPr id="351" name="フローチャート: 判断 350">
          <a:extLst>
            <a:ext uri="{FF2B5EF4-FFF2-40B4-BE49-F238E27FC236}">
              <a16:creationId xmlns:a16="http://schemas.microsoft.com/office/drawing/2014/main" id="{4567C013-11C3-44B9-83DB-12C149D69673}"/>
            </a:ext>
          </a:extLst>
        </xdr:cNvPr>
        <xdr:cNvSpPr/>
      </xdr:nvSpPr>
      <xdr:spPr>
        <a:xfrm>
          <a:off x="9588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20676</xdr:rowOff>
    </xdr:from>
    <xdr:to>
      <xdr:col>46</xdr:col>
      <xdr:colOff>38100</xdr:colOff>
      <xdr:row>85</xdr:row>
      <xdr:rowOff>122276</xdr:rowOff>
    </xdr:to>
    <xdr:sp macro="" textlink="">
      <xdr:nvSpPr>
        <xdr:cNvPr id="352" name="フローチャート: 判断 351">
          <a:extLst>
            <a:ext uri="{FF2B5EF4-FFF2-40B4-BE49-F238E27FC236}">
              <a16:creationId xmlns:a16="http://schemas.microsoft.com/office/drawing/2014/main" id="{BA3B0A9B-31C8-4A0E-A2D1-1A246249BBD7}"/>
            </a:ext>
          </a:extLst>
        </xdr:cNvPr>
        <xdr:cNvSpPr/>
      </xdr:nvSpPr>
      <xdr:spPr>
        <a:xfrm>
          <a:off x="8699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35077</xdr:rowOff>
    </xdr:from>
    <xdr:to>
      <xdr:col>41</xdr:col>
      <xdr:colOff>101600</xdr:colOff>
      <xdr:row>85</xdr:row>
      <xdr:rowOff>136677</xdr:rowOff>
    </xdr:to>
    <xdr:sp macro="" textlink="">
      <xdr:nvSpPr>
        <xdr:cNvPr id="353" name="フローチャート: 判断 352">
          <a:extLst>
            <a:ext uri="{FF2B5EF4-FFF2-40B4-BE49-F238E27FC236}">
              <a16:creationId xmlns:a16="http://schemas.microsoft.com/office/drawing/2014/main" id="{0B1762CF-88B5-462B-99D6-018B04C78CA0}"/>
            </a:ext>
          </a:extLst>
        </xdr:cNvPr>
        <xdr:cNvSpPr/>
      </xdr:nvSpPr>
      <xdr:spPr>
        <a:xfrm>
          <a:off x="7810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17475</xdr:rowOff>
    </xdr:from>
    <xdr:to>
      <xdr:col>36</xdr:col>
      <xdr:colOff>165100</xdr:colOff>
      <xdr:row>85</xdr:row>
      <xdr:rowOff>119075</xdr:rowOff>
    </xdr:to>
    <xdr:sp macro="" textlink="">
      <xdr:nvSpPr>
        <xdr:cNvPr id="354" name="フローチャート: 判断 353">
          <a:extLst>
            <a:ext uri="{FF2B5EF4-FFF2-40B4-BE49-F238E27FC236}">
              <a16:creationId xmlns:a16="http://schemas.microsoft.com/office/drawing/2014/main" id="{29A25F8F-9C2C-403E-893C-521A51FACB14}"/>
            </a:ext>
          </a:extLst>
        </xdr:cNvPr>
        <xdr:cNvSpPr/>
      </xdr:nvSpPr>
      <xdr:spPr>
        <a:xfrm>
          <a:off x="6921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07082F1-8F82-45B2-B033-DAEBDBE25FF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E61376E-5BDB-4FE8-B80A-2E72245AAB2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D6CE5CA-B2EB-4A25-9726-9120892BB92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3720D7CE-1412-430B-9A60-542B1A11DD3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82BEF3EA-B470-4BA3-B000-CBFA91920EA5}"/>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149377</xdr:rowOff>
    </xdr:from>
    <xdr:to>
      <xdr:col>55</xdr:col>
      <xdr:colOff>50800</xdr:colOff>
      <xdr:row>84</xdr:row>
      <xdr:rowOff>79527</xdr:rowOff>
    </xdr:to>
    <xdr:sp macro="" textlink="">
      <xdr:nvSpPr>
        <xdr:cNvPr id="360" name="楕円 359">
          <a:extLst>
            <a:ext uri="{FF2B5EF4-FFF2-40B4-BE49-F238E27FC236}">
              <a16:creationId xmlns:a16="http://schemas.microsoft.com/office/drawing/2014/main" id="{5B3A15CB-4E94-4129-BD13-A115ACF6298C}"/>
            </a:ext>
          </a:extLst>
        </xdr:cNvPr>
        <xdr:cNvSpPr/>
      </xdr:nvSpPr>
      <xdr:spPr>
        <a:xfrm>
          <a:off x="10426700" y="1437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804</xdr:rowOff>
    </xdr:from>
    <xdr:ext cx="469744" cy="259045"/>
    <xdr:sp macro="" textlink="">
      <xdr:nvSpPr>
        <xdr:cNvPr id="361" name="【公営住宅】&#10;一人当たり面積該当値テキスト">
          <a:extLst>
            <a:ext uri="{FF2B5EF4-FFF2-40B4-BE49-F238E27FC236}">
              <a16:creationId xmlns:a16="http://schemas.microsoft.com/office/drawing/2014/main" id="{E313E79E-F057-485D-BF58-093CADFCCC32}"/>
            </a:ext>
          </a:extLst>
        </xdr:cNvPr>
        <xdr:cNvSpPr txBox="1"/>
      </xdr:nvSpPr>
      <xdr:spPr>
        <a:xfrm>
          <a:off x="10515600" y="14231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150292</xdr:rowOff>
    </xdr:from>
    <xdr:to>
      <xdr:col>50</xdr:col>
      <xdr:colOff>165100</xdr:colOff>
      <xdr:row>84</xdr:row>
      <xdr:rowOff>80442</xdr:rowOff>
    </xdr:to>
    <xdr:sp macro="" textlink="">
      <xdr:nvSpPr>
        <xdr:cNvPr id="362" name="楕円 361">
          <a:extLst>
            <a:ext uri="{FF2B5EF4-FFF2-40B4-BE49-F238E27FC236}">
              <a16:creationId xmlns:a16="http://schemas.microsoft.com/office/drawing/2014/main" id="{B1A95CD5-E3D1-4B51-9F5A-5FCA084B4C7C}"/>
            </a:ext>
          </a:extLst>
        </xdr:cNvPr>
        <xdr:cNvSpPr/>
      </xdr:nvSpPr>
      <xdr:spPr>
        <a:xfrm>
          <a:off x="9588500" y="143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28727</xdr:rowOff>
    </xdr:from>
    <xdr:to>
      <xdr:col>55</xdr:col>
      <xdr:colOff>0</xdr:colOff>
      <xdr:row>84</xdr:row>
      <xdr:rowOff>29642</xdr:rowOff>
    </xdr:to>
    <xdr:cxnSp macro="">
      <xdr:nvCxnSpPr>
        <xdr:cNvPr id="363" name="直線コネクタ 362">
          <a:extLst>
            <a:ext uri="{FF2B5EF4-FFF2-40B4-BE49-F238E27FC236}">
              <a16:creationId xmlns:a16="http://schemas.microsoft.com/office/drawing/2014/main" id="{AEF94656-FF20-4753-B989-ADBCE5BBC717}"/>
            </a:ext>
          </a:extLst>
        </xdr:cNvPr>
        <xdr:cNvCxnSpPr/>
      </xdr:nvCxnSpPr>
      <xdr:spPr>
        <a:xfrm flipV="1">
          <a:off x="9639300" y="14430527"/>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152806</xdr:rowOff>
    </xdr:from>
    <xdr:to>
      <xdr:col>46</xdr:col>
      <xdr:colOff>38100</xdr:colOff>
      <xdr:row>84</xdr:row>
      <xdr:rowOff>82956</xdr:rowOff>
    </xdr:to>
    <xdr:sp macro="" textlink="">
      <xdr:nvSpPr>
        <xdr:cNvPr id="364" name="楕円 363">
          <a:extLst>
            <a:ext uri="{FF2B5EF4-FFF2-40B4-BE49-F238E27FC236}">
              <a16:creationId xmlns:a16="http://schemas.microsoft.com/office/drawing/2014/main" id="{5FD8A316-1ED7-498B-9859-CE9E45DDAA8D}"/>
            </a:ext>
          </a:extLst>
        </xdr:cNvPr>
        <xdr:cNvSpPr/>
      </xdr:nvSpPr>
      <xdr:spPr>
        <a:xfrm>
          <a:off x="8699500" y="1438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29642</xdr:rowOff>
    </xdr:from>
    <xdr:to>
      <xdr:col>50</xdr:col>
      <xdr:colOff>114300</xdr:colOff>
      <xdr:row>84</xdr:row>
      <xdr:rowOff>32156</xdr:rowOff>
    </xdr:to>
    <xdr:cxnSp macro="">
      <xdr:nvCxnSpPr>
        <xdr:cNvPr id="365" name="直線コネクタ 364">
          <a:extLst>
            <a:ext uri="{FF2B5EF4-FFF2-40B4-BE49-F238E27FC236}">
              <a16:creationId xmlns:a16="http://schemas.microsoft.com/office/drawing/2014/main" id="{83F2F96D-074B-4E62-8DBF-0B063CD40575}"/>
            </a:ext>
          </a:extLst>
        </xdr:cNvPr>
        <xdr:cNvCxnSpPr/>
      </xdr:nvCxnSpPr>
      <xdr:spPr>
        <a:xfrm flipV="1">
          <a:off x="8750300" y="14431442"/>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154863</xdr:rowOff>
    </xdr:from>
    <xdr:to>
      <xdr:col>41</xdr:col>
      <xdr:colOff>101600</xdr:colOff>
      <xdr:row>84</xdr:row>
      <xdr:rowOff>85013</xdr:rowOff>
    </xdr:to>
    <xdr:sp macro="" textlink="">
      <xdr:nvSpPr>
        <xdr:cNvPr id="366" name="楕円 365">
          <a:extLst>
            <a:ext uri="{FF2B5EF4-FFF2-40B4-BE49-F238E27FC236}">
              <a16:creationId xmlns:a16="http://schemas.microsoft.com/office/drawing/2014/main" id="{364827F3-0226-462D-BE59-C4E09A4513A1}"/>
            </a:ext>
          </a:extLst>
        </xdr:cNvPr>
        <xdr:cNvSpPr/>
      </xdr:nvSpPr>
      <xdr:spPr>
        <a:xfrm>
          <a:off x="7810500" y="1438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32156</xdr:rowOff>
    </xdr:from>
    <xdr:to>
      <xdr:col>45</xdr:col>
      <xdr:colOff>177800</xdr:colOff>
      <xdr:row>84</xdr:row>
      <xdr:rowOff>34213</xdr:rowOff>
    </xdr:to>
    <xdr:cxnSp macro="">
      <xdr:nvCxnSpPr>
        <xdr:cNvPr id="367" name="直線コネクタ 366">
          <a:extLst>
            <a:ext uri="{FF2B5EF4-FFF2-40B4-BE49-F238E27FC236}">
              <a16:creationId xmlns:a16="http://schemas.microsoft.com/office/drawing/2014/main" id="{6003F5BA-37B3-45D4-AF02-29F7EAAE068D}"/>
            </a:ext>
          </a:extLst>
        </xdr:cNvPr>
        <xdr:cNvCxnSpPr/>
      </xdr:nvCxnSpPr>
      <xdr:spPr>
        <a:xfrm flipV="1">
          <a:off x="7861300" y="14433956"/>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154178</xdr:rowOff>
    </xdr:from>
    <xdr:to>
      <xdr:col>36</xdr:col>
      <xdr:colOff>165100</xdr:colOff>
      <xdr:row>84</xdr:row>
      <xdr:rowOff>84328</xdr:rowOff>
    </xdr:to>
    <xdr:sp macro="" textlink="">
      <xdr:nvSpPr>
        <xdr:cNvPr id="368" name="楕円 367">
          <a:extLst>
            <a:ext uri="{FF2B5EF4-FFF2-40B4-BE49-F238E27FC236}">
              <a16:creationId xmlns:a16="http://schemas.microsoft.com/office/drawing/2014/main" id="{921B04CD-9BBF-4654-B3DB-03A2E30D7769}"/>
            </a:ext>
          </a:extLst>
        </xdr:cNvPr>
        <xdr:cNvSpPr/>
      </xdr:nvSpPr>
      <xdr:spPr>
        <a:xfrm>
          <a:off x="6921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33528</xdr:rowOff>
    </xdr:from>
    <xdr:to>
      <xdr:col>41</xdr:col>
      <xdr:colOff>50800</xdr:colOff>
      <xdr:row>84</xdr:row>
      <xdr:rowOff>34213</xdr:rowOff>
    </xdr:to>
    <xdr:cxnSp macro="">
      <xdr:nvCxnSpPr>
        <xdr:cNvPr id="369" name="直線コネクタ 368">
          <a:extLst>
            <a:ext uri="{FF2B5EF4-FFF2-40B4-BE49-F238E27FC236}">
              <a16:creationId xmlns:a16="http://schemas.microsoft.com/office/drawing/2014/main" id="{C83F5B8B-BFD6-463E-ACCB-27D6443FA913}"/>
            </a:ext>
          </a:extLst>
        </xdr:cNvPr>
        <xdr:cNvCxnSpPr/>
      </xdr:nvCxnSpPr>
      <xdr:spPr>
        <a:xfrm>
          <a:off x="6972300" y="14435328"/>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113174</xdr:rowOff>
    </xdr:from>
    <xdr:ext cx="469744" cy="259045"/>
    <xdr:sp macro="" textlink="">
      <xdr:nvSpPr>
        <xdr:cNvPr id="370" name="n_1aveValue【公営住宅】&#10;一人当たり面積">
          <a:extLst>
            <a:ext uri="{FF2B5EF4-FFF2-40B4-BE49-F238E27FC236}">
              <a16:creationId xmlns:a16="http://schemas.microsoft.com/office/drawing/2014/main" id="{B911427B-DEB4-4CEB-9619-C4665E9BE43E}"/>
            </a:ext>
          </a:extLst>
        </xdr:cNvPr>
        <xdr:cNvSpPr txBox="1"/>
      </xdr:nvSpPr>
      <xdr:spPr>
        <a:xfrm>
          <a:off x="9391727" y="1468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113403</xdr:rowOff>
    </xdr:from>
    <xdr:ext cx="469744" cy="259045"/>
    <xdr:sp macro="" textlink="">
      <xdr:nvSpPr>
        <xdr:cNvPr id="371" name="n_2aveValue【公営住宅】&#10;一人当たり面積">
          <a:extLst>
            <a:ext uri="{FF2B5EF4-FFF2-40B4-BE49-F238E27FC236}">
              <a16:creationId xmlns:a16="http://schemas.microsoft.com/office/drawing/2014/main" id="{C1540C96-872D-467E-8556-7D7916B3CA2C}"/>
            </a:ext>
          </a:extLst>
        </xdr:cNvPr>
        <xdr:cNvSpPr txBox="1"/>
      </xdr:nvSpPr>
      <xdr:spPr>
        <a:xfrm>
          <a:off x="8515427" y="1468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127804</xdr:rowOff>
    </xdr:from>
    <xdr:ext cx="469744" cy="259045"/>
    <xdr:sp macro="" textlink="">
      <xdr:nvSpPr>
        <xdr:cNvPr id="372" name="n_3aveValue【公営住宅】&#10;一人当たり面積">
          <a:extLst>
            <a:ext uri="{FF2B5EF4-FFF2-40B4-BE49-F238E27FC236}">
              <a16:creationId xmlns:a16="http://schemas.microsoft.com/office/drawing/2014/main" id="{BAAF0E84-7387-4B27-9C96-CAA1FBAACE41}"/>
            </a:ext>
          </a:extLst>
        </xdr:cNvPr>
        <xdr:cNvSpPr txBox="1"/>
      </xdr:nvSpPr>
      <xdr:spPr>
        <a:xfrm>
          <a:off x="7626427" y="14701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110202</xdr:rowOff>
    </xdr:from>
    <xdr:ext cx="469744" cy="259045"/>
    <xdr:sp macro="" textlink="">
      <xdr:nvSpPr>
        <xdr:cNvPr id="373" name="n_4aveValue【公営住宅】&#10;一人当たり面積">
          <a:extLst>
            <a:ext uri="{FF2B5EF4-FFF2-40B4-BE49-F238E27FC236}">
              <a16:creationId xmlns:a16="http://schemas.microsoft.com/office/drawing/2014/main" id="{75BAF427-7BEA-4C3F-AB05-51F876BA78B4}"/>
            </a:ext>
          </a:extLst>
        </xdr:cNvPr>
        <xdr:cNvSpPr txBox="1"/>
      </xdr:nvSpPr>
      <xdr:spPr>
        <a:xfrm>
          <a:off x="6737427" y="14683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96969</xdr:rowOff>
    </xdr:from>
    <xdr:ext cx="469744" cy="259045"/>
    <xdr:sp macro="" textlink="">
      <xdr:nvSpPr>
        <xdr:cNvPr id="374" name="n_1mainValue【公営住宅】&#10;一人当たり面積">
          <a:extLst>
            <a:ext uri="{FF2B5EF4-FFF2-40B4-BE49-F238E27FC236}">
              <a16:creationId xmlns:a16="http://schemas.microsoft.com/office/drawing/2014/main" id="{84CC01E5-8BF5-48BD-A483-CC933BB8410F}"/>
            </a:ext>
          </a:extLst>
        </xdr:cNvPr>
        <xdr:cNvSpPr txBox="1"/>
      </xdr:nvSpPr>
      <xdr:spPr>
        <a:xfrm>
          <a:off x="9391727" y="14155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99483</xdr:rowOff>
    </xdr:from>
    <xdr:ext cx="469744" cy="259045"/>
    <xdr:sp macro="" textlink="">
      <xdr:nvSpPr>
        <xdr:cNvPr id="375" name="n_2mainValue【公営住宅】&#10;一人当たり面積">
          <a:extLst>
            <a:ext uri="{FF2B5EF4-FFF2-40B4-BE49-F238E27FC236}">
              <a16:creationId xmlns:a16="http://schemas.microsoft.com/office/drawing/2014/main" id="{8E509CDB-A590-47AD-A68D-BD75B1F2042E}"/>
            </a:ext>
          </a:extLst>
        </xdr:cNvPr>
        <xdr:cNvSpPr txBox="1"/>
      </xdr:nvSpPr>
      <xdr:spPr>
        <a:xfrm>
          <a:off x="8515427" y="1415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101540</xdr:rowOff>
    </xdr:from>
    <xdr:ext cx="469744" cy="259045"/>
    <xdr:sp macro="" textlink="">
      <xdr:nvSpPr>
        <xdr:cNvPr id="376" name="n_3mainValue【公営住宅】&#10;一人当たり面積">
          <a:extLst>
            <a:ext uri="{FF2B5EF4-FFF2-40B4-BE49-F238E27FC236}">
              <a16:creationId xmlns:a16="http://schemas.microsoft.com/office/drawing/2014/main" id="{8E1D3E06-95D5-475F-B7CC-564D2204F8AC}"/>
            </a:ext>
          </a:extLst>
        </xdr:cNvPr>
        <xdr:cNvSpPr txBox="1"/>
      </xdr:nvSpPr>
      <xdr:spPr>
        <a:xfrm>
          <a:off x="7626427" y="14160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100855</xdr:rowOff>
    </xdr:from>
    <xdr:ext cx="469744" cy="259045"/>
    <xdr:sp macro="" textlink="">
      <xdr:nvSpPr>
        <xdr:cNvPr id="377" name="n_4mainValue【公営住宅】&#10;一人当たり面積">
          <a:extLst>
            <a:ext uri="{FF2B5EF4-FFF2-40B4-BE49-F238E27FC236}">
              <a16:creationId xmlns:a16="http://schemas.microsoft.com/office/drawing/2014/main" id="{6E1C7A9C-D601-4B38-A9F4-720D229BBCC7}"/>
            </a:ext>
          </a:extLst>
        </xdr:cNvPr>
        <xdr:cNvSpPr txBox="1"/>
      </xdr:nvSpPr>
      <xdr:spPr>
        <a:xfrm>
          <a:off x="6737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94E5E6C6-C957-465D-9A99-4F1D8A36377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4B415B1A-CA49-4697-B84E-82B982F55B5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E52109BB-1BC1-46E2-9797-C5DCE138481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66133CE0-56BC-4C05-A691-52911E78525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B4C89247-2130-487D-AE44-17076C9E7B3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EC09A4EC-A939-450B-AA68-A897379CB41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1B56BA80-2295-4A51-98F7-315FEFA9C773}"/>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C5C6CCC9-EBD3-4586-A972-87B2335E8D3E}"/>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a16="http://schemas.microsoft.com/office/drawing/2014/main" id="{C33A3B39-793B-4D9A-BFC6-902EB1D02FB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a16="http://schemas.microsoft.com/office/drawing/2014/main" id="{2EA48C91-A204-4D4C-8AAF-4F876379836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a16="http://schemas.microsoft.com/office/drawing/2014/main" id="{BAF74EA9-DE12-47A7-BED0-E52DFAA2024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a16="http://schemas.microsoft.com/office/drawing/2014/main" id="{CE89BD8C-D859-4B0F-8FFC-4DAFBBC8117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a16="http://schemas.microsoft.com/office/drawing/2014/main" id="{22D0B4B4-E2E7-4B5E-9D05-9B1B345B8A7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a16="http://schemas.microsoft.com/office/drawing/2014/main" id="{D5C58CAB-5542-453A-9052-071E2D0C734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a16="http://schemas.microsoft.com/office/drawing/2014/main" id="{55B63B1F-576D-4EE0-85A4-6D5D7855532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a16="http://schemas.microsoft.com/office/drawing/2014/main" id="{D7AD4A9F-3DD0-4204-A3CA-E084F42F692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a16="http://schemas.microsoft.com/office/drawing/2014/main" id="{AADE40F6-A903-4DF3-BBF8-22C272385CB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a16="http://schemas.microsoft.com/office/drawing/2014/main" id="{A9F88A31-DE19-4E10-B8AC-CE5456641DFC}"/>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a16="http://schemas.microsoft.com/office/drawing/2014/main" id="{3E13D727-6212-4B5D-A757-9A3A872C942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a16="http://schemas.microsoft.com/office/drawing/2014/main" id="{935BAF8E-1BBF-49C7-ACDD-A462F7BCD31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a16="http://schemas.microsoft.com/office/drawing/2014/main" id="{4ECDCF99-848B-4478-B360-62EED37F074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a16="http://schemas.microsoft.com/office/drawing/2014/main" id="{EDD86C55-9234-44CA-9E3E-AC5B5567B6F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a16="http://schemas.microsoft.com/office/drawing/2014/main" id="{5289100A-924E-41BA-9E55-B6000655CA1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a16="http://schemas.microsoft.com/office/drawing/2014/main" id="{E1847FB6-03A3-4506-9399-AFF792B5B51F}"/>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a:extLst>
            <a:ext uri="{FF2B5EF4-FFF2-40B4-BE49-F238E27FC236}">
              <a16:creationId xmlns:a16="http://schemas.microsoft.com/office/drawing/2014/main" id="{AD8A735C-61B1-44FF-823A-29C7886F47A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a:extLst>
            <a:ext uri="{FF2B5EF4-FFF2-40B4-BE49-F238E27FC236}">
              <a16:creationId xmlns:a16="http://schemas.microsoft.com/office/drawing/2014/main" id="{6EE8CE07-847B-4A71-983A-8A5458EB4F9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a:extLst>
            <a:ext uri="{FF2B5EF4-FFF2-40B4-BE49-F238E27FC236}">
              <a16:creationId xmlns:a16="http://schemas.microsoft.com/office/drawing/2014/main" id="{0BAEA4EF-5BC8-4B85-9EFE-12C7057AC80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5" name="直線コネクタ 404">
          <a:extLst>
            <a:ext uri="{FF2B5EF4-FFF2-40B4-BE49-F238E27FC236}">
              <a16:creationId xmlns:a16="http://schemas.microsoft.com/office/drawing/2014/main" id="{1A688F57-927D-46F0-BC67-1DEABA0D84A6}"/>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6" name="テキスト ボックス 405">
          <a:extLst>
            <a:ext uri="{FF2B5EF4-FFF2-40B4-BE49-F238E27FC236}">
              <a16:creationId xmlns:a16="http://schemas.microsoft.com/office/drawing/2014/main" id="{88FC2502-B833-4025-BD1B-9606C01ACD2A}"/>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7" name="直線コネクタ 406">
          <a:extLst>
            <a:ext uri="{FF2B5EF4-FFF2-40B4-BE49-F238E27FC236}">
              <a16:creationId xmlns:a16="http://schemas.microsoft.com/office/drawing/2014/main" id="{AE7B2430-B033-4BA1-BABF-D3EEBBFB648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8" name="テキスト ボックス 407">
          <a:extLst>
            <a:ext uri="{FF2B5EF4-FFF2-40B4-BE49-F238E27FC236}">
              <a16:creationId xmlns:a16="http://schemas.microsoft.com/office/drawing/2014/main" id="{0C5633EA-503C-4BE0-B567-DEF99D8713A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9" name="直線コネクタ 408">
          <a:extLst>
            <a:ext uri="{FF2B5EF4-FFF2-40B4-BE49-F238E27FC236}">
              <a16:creationId xmlns:a16="http://schemas.microsoft.com/office/drawing/2014/main" id="{7BF46186-8423-427C-9014-9D1677BD43B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0" name="テキスト ボックス 409">
          <a:extLst>
            <a:ext uri="{FF2B5EF4-FFF2-40B4-BE49-F238E27FC236}">
              <a16:creationId xmlns:a16="http://schemas.microsoft.com/office/drawing/2014/main" id="{013B1505-1BC1-44E0-BA12-AC0C2BA6798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1" name="直線コネクタ 410">
          <a:extLst>
            <a:ext uri="{FF2B5EF4-FFF2-40B4-BE49-F238E27FC236}">
              <a16:creationId xmlns:a16="http://schemas.microsoft.com/office/drawing/2014/main" id="{20C0195B-DC7A-482E-A500-63DAD1AB1D2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2" name="テキスト ボックス 411">
          <a:extLst>
            <a:ext uri="{FF2B5EF4-FFF2-40B4-BE49-F238E27FC236}">
              <a16:creationId xmlns:a16="http://schemas.microsoft.com/office/drawing/2014/main" id="{BF01BB30-4D4A-482E-8BEC-41CA459C19C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3" name="直線コネクタ 412">
          <a:extLst>
            <a:ext uri="{FF2B5EF4-FFF2-40B4-BE49-F238E27FC236}">
              <a16:creationId xmlns:a16="http://schemas.microsoft.com/office/drawing/2014/main" id="{FC43A58A-BE66-4479-8AC3-FA215E62D632}"/>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4" name="テキスト ボックス 413">
          <a:extLst>
            <a:ext uri="{FF2B5EF4-FFF2-40B4-BE49-F238E27FC236}">
              <a16:creationId xmlns:a16="http://schemas.microsoft.com/office/drawing/2014/main" id="{DCD3F310-4C5D-4956-A1C8-ED7608FCF05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a:extLst>
            <a:ext uri="{FF2B5EF4-FFF2-40B4-BE49-F238E27FC236}">
              <a16:creationId xmlns:a16="http://schemas.microsoft.com/office/drawing/2014/main" id="{DDAF22AC-05C7-426A-BB39-E4B9E6CD964E}"/>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6" name="テキスト ボックス 415">
          <a:extLst>
            <a:ext uri="{FF2B5EF4-FFF2-40B4-BE49-F238E27FC236}">
              <a16:creationId xmlns:a16="http://schemas.microsoft.com/office/drawing/2014/main" id="{8F2B1A84-B004-4AE9-B391-5D1BF82932E8}"/>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B13660C2-5709-4B3B-B420-90CE127A5A42}"/>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146685</xdr:rowOff>
    </xdr:from>
    <xdr:to>
      <xdr:col>85</xdr:col>
      <xdr:colOff>126364</xdr:colOff>
      <xdr:row>42</xdr:row>
      <xdr:rowOff>38100</xdr:rowOff>
    </xdr:to>
    <xdr:cxnSp macro="">
      <xdr:nvCxnSpPr>
        <xdr:cNvPr id="418" name="直線コネクタ 417">
          <a:extLst>
            <a:ext uri="{FF2B5EF4-FFF2-40B4-BE49-F238E27FC236}">
              <a16:creationId xmlns:a16="http://schemas.microsoft.com/office/drawing/2014/main" id="{61A9D9A9-02BF-4D10-B90E-DBD39D62147C}"/>
            </a:ext>
          </a:extLst>
        </xdr:cNvPr>
        <xdr:cNvCxnSpPr/>
      </xdr:nvCxnSpPr>
      <xdr:spPr>
        <a:xfrm flipV="1">
          <a:off x="16318864" y="5633085"/>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6F1AF4E3-9544-4995-A5B3-B1C46955EBAB}"/>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0" name="直線コネクタ 419">
          <a:extLst>
            <a:ext uri="{FF2B5EF4-FFF2-40B4-BE49-F238E27FC236}">
              <a16:creationId xmlns:a16="http://schemas.microsoft.com/office/drawing/2014/main" id="{4BCCEA61-6EFC-46C4-A6C4-1EECFEB85C13}"/>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93362</xdr:rowOff>
    </xdr:from>
    <xdr:ext cx="405111" cy="259045"/>
    <xdr:sp macro="" textlink="">
      <xdr:nvSpPr>
        <xdr:cNvPr id="421" name="【認定こども園・幼稚園・保育所】&#10;有形固定資産減価償却率最大値テキスト">
          <a:extLst>
            <a:ext uri="{FF2B5EF4-FFF2-40B4-BE49-F238E27FC236}">
              <a16:creationId xmlns:a16="http://schemas.microsoft.com/office/drawing/2014/main" id="{4790C440-8461-4345-B4C2-E045E03248D3}"/>
            </a:ext>
          </a:extLst>
        </xdr:cNvPr>
        <xdr:cNvSpPr txBox="1"/>
      </xdr:nvSpPr>
      <xdr:spPr>
        <a:xfrm>
          <a:off x="1635760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146685</xdr:rowOff>
    </xdr:from>
    <xdr:to>
      <xdr:col>86</xdr:col>
      <xdr:colOff>25400</xdr:colOff>
      <xdr:row>32</xdr:row>
      <xdr:rowOff>146685</xdr:rowOff>
    </xdr:to>
    <xdr:cxnSp macro="">
      <xdr:nvCxnSpPr>
        <xdr:cNvPr id="422" name="直線コネクタ 421">
          <a:extLst>
            <a:ext uri="{FF2B5EF4-FFF2-40B4-BE49-F238E27FC236}">
              <a16:creationId xmlns:a16="http://schemas.microsoft.com/office/drawing/2014/main" id="{B4A74C8C-A149-460E-B7B8-48B207BFE497}"/>
            </a:ext>
          </a:extLst>
        </xdr:cNvPr>
        <xdr:cNvCxnSpPr/>
      </xdr:nvCxnSpPr>
      <xdr:spPr>
        <a:xfrm>
          <a:off x="16230600" y="563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145432</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7C9A9EDD-345F-4B8C-8A54-157194ED1E28}"/>
            </a:ext>
          </a:extLst>
        </xdr:cNvPr>
        <xdr:cNvSpPr txBox="1"/>
      </xdr:nvSpPr>
      <xdr:spPr>
        <a:xfrm>
          <a:off x="16357600" y="61461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122555</xdr:rowOff>
    </xdr:from>
    <xdr:to>
      <xdr:col>85</xdr:col>
      <xdr:colOff>177800</xdr:colOff>
      <xdr:row>37</xdr:row>
      <xdr:rowOff>52705</xdr:rowOff>
    </xdr:to>
    <xdr:sp macro="" textlink="">
      <xdr:nvSpPr>
        <xdr:cNvPr id="424" name="フローチャート: 判断 423">
          <a:extLst>
            <a:ext uri="{FF2B5EF4-FFF2-40B4-BE49-F238E27FC236}">
              <a16:creationId xmlns:a16="http://schemas.microsoft.com/office/drawing/2014/main" id="{84D28B83-5B7A-4C01-BE34-AEC8FD313A34}"/>
            </a:ext>
          </a:extLst>
        </xdr:cNvPr>
        <xdr:cNvSpPr/>
      </xdr:nvSpPr>
      <xdr:spPr>
        <a:xfrm>
          <a:off x="162687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122555</xdr:rowOff>
    </xdr:from>
    <xdr:to>
      <xdr:col>81</xdr:col>
      <xdr:colOff>101600</xdr:colOff>
      <xdr:row>37</xdr:row>
      <xdr:rowOff>52705</xdr:rowOff>
    </xdr:to>
    <xdr:sp macro="" textlink="">
      <xdr:nvSpPr>
        <xdr:cNvPr id="425" name="フローチャート: 判断 424">
          <a:extLst>
            <a:ext uri="{FF2B5EF4-FFF2-40B4-BE49-F238E27FC236}">
              <a16:creationId xmlns:a16="http://schemas.microsoft.com/office/drawing/2014/main" id="{33B9B31B-4682-4FEA-B4CB-88B5A7A7FCC8}"/>
            </a:ext>
          </a:extLst>
        </xdr:cNvPr>
        <xdr:cNvSpPr/>
      </xdr:nvSpPr>
      <xdr:spPr>
        <a:xfrm>
          <a:off x="15430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147320</xdr:rowOff>
    </xdr:from>
    <xdr:to>
      <xdr:col>76</xdr:col>
      <xdr:colOff>165100</xdr:colOff>
      <xdr:row>37</xdr:row>
      <xdr:rowOff>77470</xdr:rowOff>
    </xdr:to>
    <xdr:sp macro="" textlink="">
      <xdr:nvSpPr>
        <xdr:cNvPr id="426" name="フローチャート: 判断 425">
          <a:extLst>
            <a:ext uri="{FF2B5EF4-FFF2-40B4-BE49-F238E27FC236}">
              <a16:creationId xmlns:a16="http://schemas.microsoft.com/office/drawing/2014/main" id="{69D4496A-9532-4457-B917-FD70389E98FE}"/>
            </a:ext>
          </a:extLst>
        </xdr:cNvPr>
        <xdr:cNvSpPr/>
      </xdr:nvSpPr>
      <xdr:spPr>
        <a:xfrm>
          <a:off x="14541500" y="63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145415</xdr:rowOff>
    </xdr:from>
    <xdr:to>
      <xdr:col>72</xdr:col>
      <xdr:colOff>38100</xdr:colOff>
      <xdr:row>37</xdr:row>
      <xdr:rowOff>75565</xdr:rowOff>
    </xdr:to>
    <xdr:sp macro="" textlink="">
      <xdr:nvSpPr>
        <xdr:cNvPr id="427" name="フローチャート: 判断 426">
          <a:extLst>
            <a:ext uri="{FF2B5EF4-FFF2-40B4-BE49-F238E27FC236}">
              <a16:creationId xmlns:a16="http://schemas.microsoft.com/office/drawing/2014/main" id="{D8DF6760-EDEA-419B-853F-C96075B31A78}"/>
            </a:ext>
          </a:extLst>
        </xdr:cNvPr>
        <xdr:cNvSpPr/>
      </xdr:nvSpPr>
      <xdr:spPr>
        <a:xfrm>
          <a:off x="13652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15875</xdr:rowOff>
    </xdr:from>
    <xdr:to>
      <xdr:col>67</xdr:col>
      <xdr:colOff>101600</xdr:colOff>
      <xdr:row>37</xdr:row>
      <xdr:rowOff>117475</xdr:rowOff>
    </xdr:to>
    <xdr:sp macro="" textlink="">
      <xdr:nvSpPr>
        <xdr:cNvPr id="428" name="フローチャート: 判断 427">
          <a:extLst>
            <a:ext uri="{FF2B5EF4-FFF2-40B4-BE49-F238E27FC236}">
              <a16:creationId xmlns:a16="http://schemas.microsoft.com/office/drawing/2014/main" id="{D1113BB5-A584-4F4A-B29F-EE14095EAD41}"/>
            </a:ext>
          </a:extLst>
        </xdr:cNvPr>
        <xdr:cNvSpPr/>
      </xdr:nvSpPr>
      <xdr:spPr>
        <a:xfrm>
          <a:off x="12763500" y="63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EAE3CA7-2E99-4D5C-8572-F1A5E6BADDC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B2690433-DA70-41F5-AFC4-15F4DAB664E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9C56C5EA-3419-46CF-97FC-4FE0720A085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EC7F8DAD-7DF7-49DA-9121-CC58889E5B2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1DE2C9B8-F90D-4B29-97C8-9287689167C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74930</xdr:rowOff>
    </xdr:from>
    <xdr:to>
      <xdr:col>85</xdr:col>
      <xdr:colOff>177800</xdr:colOff>
      <xdr:row>39</xdr:row>
      <xdr:rowOff>5080</xdr:rowOff>
    </xdr:to>
    <xdr:sp macro="" textlink="">
      <xdr:nvSpPr>
        <xdr:cNvPr id="434" name="楕円 433">
          <a:extLst>
            <a:ext uri="{FF2B5EF4-FFF2-40B4-BE49-F238E27FC236}">
              <a16:creationId xmlns:a16="http://schemas.microsoft.com/office/drawing/2014/main" id="{F657312A-EEFD-44F4-BBCE-891A2F2BF77C}"/>
            </a:ext>
          </a:extLst>
        </xdr:cNvPr>
        <xdr:cNvSpPr/>
      </xdr:nvSpPr>
      <xdr:spPr>
        <a:xfrm>
          <a:off x="16268700" y="659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53357</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A2AE4B26-A534-4CA3-B3D5-4B9D6AA9960D}"/>
            </a:ext>
          </a:extLst>
        </xdr:cNvPr>
        <xdr:cNvSpPr txBox="1"/>
      </xdr:nvSpPr>
      <xdr:spPr>
        <a:xfrm>
          <a:off x="16357600"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27305</xdr:rowOff>
    </xdr:from>
    <xdr:to>
      <xdr:col>81</xdr:col>
      <xdr:colOff>101600</xdr:colOff>
      <xdr:row>38</xdr:row>
      <xdr:rowOff>128905</xdr:rowOff>
    </xdr:to>
    <xdr:sp macro="" textlink="">
      <xdr:nvSpPr>
        <xdr:cNvPr id="436" name="楕円 435">
          <a:extLst>
            <a:ext uri="{FF2B5EF4-FFF2-40B4-BE49-F238E27FC236}">
              <a16:creationId xmlns:a16="http://schemas.microsoft.com/office/drawing/2014/main" id="{17568855-3E41-4FEE-9F78-6C6436603EC9}"/>
            </a:ext>
          </a:extLst>
        </xdr:cNvPr>
        <xdr:cNvSpPr/>
      </xdr:nvSpPr>
      <xdr:spPr>
        <a:xfrm>
          <a:off x="15430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78105</xdr:rowOff>
    </xdr:from>
    <xdr:to>
      <xdr:col>85</xdr:col>
      <xdr:colOff>127000</xdr:colOff>
      <xdr:row>38</xdr:row>
      <xdr:rowOff>125730</xdr:rowOff>
    </xdr:to>
    <xdr:cxnSp macro="">
      <xdr:nvCxnSpPr>
        <xdr:cNvPr id="437" name="直線コネクタ 436">
          <a:extLst>
            <a:ext uri="{FF2B5EF4-FFF2-40B4-BE49-F238E27FC236}">
              <a16:creationId xmlns:a16="http://schemas.microsoft.com/office/drawing/2014/main" id="{96A4717A-5016-48A4-B5B7-ED891BFAE03A}"/>
            </a:ext>
          </a:extLst>
        </xdr:cNvPr>
        <xdr:cNvCxnSpPr/>
      </xdr:nvCxnSpPr>
      <xdr:spPr>
        <a:xfrm>
          <a:off x="15481300" y="659320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158750</xdr:rowOff>
    </xdr:from>
    <xdr:to>
      <xdr:col>76</xdr:col>
      <xdr:colOff>165100</xdr:colOff>
      <xdr:row>38</xdr:row>
      <xdr:rowOff>88900</xdr:rowOff>
    </xdr:to>
    <xdr:sp macro="" textlink="">
      <xdr:nvSpPr>
        <xdr:cNvPr id="438" name="楕円 437">
          <a:extLst>
            <a:ext uri="{FF2B5EF4-FFF2-40B4-BE49-F238E27FC236}">
              <a16:creationId xmlns:a16="http://schemas.microsoft.com/office/drawing/2014/main" id="{BE516DD0-4323-44F0-8053-8C20DD015E99}"/>
            </a:ext>
          </a:extLst>
        </xdr:cNvPr>
        <xdr:cNvSpPr/>
      </xdr:nvSpPr>
      <xdr:spPr>
        <a:xfrm>
          <a:off x="14541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38100</xdr:rowOff>
    </xdr:from>
    <xdr:to>
      <xdr:col>81</xdr:col>
      <xdr:colOff>50800</xdr:colOff>
      <xdr:row>38</xdr:row>
      <xdr:rowOff>78105</xdr:rowOff>
    </xdr:to>
    <xdr:cxnSp macro="">
      <xdr:nvCxnSpPr>
        <xdr:cNvPr id="439" name="直線コネクタ 438">
          <a:extLst>
            <a:ext uri="{FF2B5EF4-FFF2-40B4-BE49-F238E27FC236}">
              <a16:creationId xmlns:a16="http://schemas.microsoft.com/office/drawing/2014/main" id="{EC2ED490-0C48-4A05-819D-5A6903A01244}"/>
            </a:ext>
          </a:extLst>
        </xdr:cNvPr>
        <xdr:cNvCxnSpPr/>
      </xdr:nvCxnSpPr>
      <xdr:spPr>
        <a:xfrm>
          <a:off x="14592300" y="65532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113030</xdr:rowOff>
    </xdr:from>
    <xdr:to>
      <xdr:col>72</xdr:col>
      <xdr:colOff>38100</xdr:colOff>
      <xdr:row>38</xdr:row>
      <xdr:rowOff>43180</xdr:rowOff>
    </xdr:to>
    <xdr:sp macro="" textlink="">
      <xdr:nvSpPr>
        <xdr:cNvPr id="440" name="楕円 439">
          <a:extLst>
            <a:ext uri="{FF2B5EF4-FFF2-40B4-BE49-F238E27FC236}">
              <a16:creationId xmlns:a16="http://schemas.microsoft.com/office/drawing/2014/main" id="{277445F0-6970-44F9-A2DF-971475EEBBB0}"/>
            </a:ext>
          </a:extLst>
        </xdr:cNvPr>
        <xdr:cNvSpPr/>
      </xdr:nvSpPr>
      <xdr:spPr>
        <a:xfrm>
          <a:off x="13652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163830</xdr:rowOff>
    </xdr:from>
    <xdr:to>
      <xdr:col>76</xdr:col>
      <xdr:colOff>114300</xdr:colOff>
      <xdr:row>38</xdr:row>
      <xdr:rowOff>38100</xdr:rowOff>
    </xdr:to>
    <xdr:cxnSp macro="">
      <xdr:nvCxnSpPr>
        <xdr:cNvPr id="441" name="直線コネクタ 440">
          <a:extLst>
            <a:ext uri="{FF2B5EF4-FFF2-40B4-BE49-F238E27FC236}">
              <a16:creationId xmlns:a16="http://schemas.microsoft.com/office/drawing/2014/main" id="{689F5DCA-BC24-4F50-B71B-F00B77BE3C48}"/>
            </a:ext>
          </a:extLst>
        </xdr:cNvPr>
        <xdr:cNvCxnSpPr/>
      </xdr:nvCxnSpPr>
      <xdr:spPr>
        <a:xfrm>
          <a:off x="13703300" y="6507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65405</xdr:rowOff>
    </xdr:from>
    <xdr:to>
      <xdr:col>67</xdr:col>
      <xdr:colOff>101600</xdr:colOff>
      <xdr:row>37</xdr:row>
      <xdr:rowOff>167005</xdr:rowOff>
    </xdr:to>
    <xdr:sp macro="" textlink="">
      <xdr:nvSpPr>
        <xdr:cNvPr id="442" name="楕円 441">
          <a:extLst>
            <a:ext uri="{FF2B5EF4-FFF2-40B4-BE49-F238E27FC236}">
              <a16:creationId xmlns:a16="http://schemas.microsoft.com/office/drawing/2014/main" id="{8479FD48-A1C8-4DD6-988E-1407B739E470}"/>
            </a:ext>
          </a:extLst>
        </xdr:cNvPr>
        <xdr:cNvSpPr/>
      </xdr:nvSpPr>
      <xdr:spPr>
        <a:xfrm>
          <a:off x="12763500" y="640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116205</xdr:rowOff>
    </xdr:from>
    <xdr:to>
      <xdr:col>71</xdr:col>
      <xdr:colOff>177800</xdr:colOff>
      <xdr:row>37</xdr:row>
      <xdr:rowOff>163830</xdr:rowOff>
    </xdr:to>
    <xdr:cxnSp macro="">
      <xdr:nvCxnSpPr>
        <xdr:cNvPr id="443" name="直線コネクタ 442">
          <a:extLst>
            <a:ext uri="{FF2B5EF4-FFF2-40B4-BE49-F238E27FC236}">
              <a16:creationId xmlns:a16="http://schemas.microsoft.com/office/drawing/2014/main" id="{3BC3AD3D-ED80-4CCF-860A-6E1C99EB35BF}"/>
            </a:ext>
          </a:extLst>
        </xdr:cNvPr>
        <xdr:cNvCxnSpPr/>
      </xdr:nvCxnSpPr>
      <xdr:spPr>
        <a:xfrm>
          <a:off x="12814300" y="645985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69232</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4FEE8AEC-5C35-43FE-8FBC-0BC8F35B30A6}"/>
            </a:ext>
          </a:extLst>
        </xdr:cNvPr>
        <xdr:cNvSpPr txBox="1"/>
      </xdr:nvSpPr>
      <xdr:spPr>
        <a:xfrm>
          <a:off x="152660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93997</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65C44057-665A-4E8A-BCBF-99E40D92EE67}"/>
            </a:ext>
          </a:extLst>
        </xdr:cNvPr>
        <xdr:cNvSpPr txBox="1"/>
      </xdr:nvSpPr>
      <xdr:spPr>
        <a:xfrm>
          <a:off x="14389744" y="609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92092</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CC5F2551-2D5F-456F-BA21-AAB7A0BEBE28}"/>
            </a:ext>
          </a:extLst>
        </xdr:cNvPr>
        <xdr:cNvSpPr txBox="1"/>
      </xdr:nvSpPr>
      <xdr:spPr>
        <a:xfrm>
          <a:off x="135007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134002</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55B7929B-67C2-4B60-A4AB-C952E5A19C2E}"/>
            </a:ext>
          </a:extLst>
        </xdr:cNvPr>
        <xdr:cNvSpPr txBox="1"/>
      </xdr:nvSpPr>
      <xdr:spPr>
        <a:xfrm>
          <a:off x="12611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120032</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CC9E2DB0-0D8C-4FF0-8232-CBE8F7847894}"/>
            </a:ext>
          </a:extLst>
        </xdr:cNvPr>
        <xdr:cNvSpPr txBox="1"/>
      </xdr:nvSpPr>
      <xdr:spPr>
        <a:xfrm>
          <a:off x="15266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80027</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23E55ABC-3242-4FFF-91CA-CE8FDF87E803}"/>
            </a:ext>
          </a:extLst>
        </xdr:cNvPr>
        <xdr:cNvSpPr txBox="1"/>
      </xdr:nvSpPr>
      <xdr:spPr>
        <a:xfrm>
          <a:off x="14389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34307</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2D91DF54-2AD3-4569-B99C-BB45AEB51E2E}"/>
            </a:ext>
          </a:extLst>
        </xdr:cNvPr>
        <xdr:cNvSpPr txBox="1"/>
      </xdr:nvSpPr>
      <xdr:spPr>
        <a:xfrm>
          <a:off x="13500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158132</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C1B6CB26-F398-4A43-B326-A95500A6D19F}"/>
            </a:ext>
          </a:extLst>
        </xdr:cNvPr>
        <xdr:cNvSpPr txBox="1"/>
      </xdr:nvSpPr>
      <xdr:spPr>
        <a:xfrm>
          <a:off x="126117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A40704FE-DFB7-4CA9-B24D-62D467B2B04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512076EA-4D4D-4FF5-BEA6-2BB46E77CCA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E2A7FA57-76F7-45B1-BC1B-F2C30EA52CE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03CB980C-8E4F-47B9-A597-90FEE735544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0331F2AA-C505-426A-8E65-2A17E159FA4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D79DBD2D-77F9-45AB-8655-62D49177628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F3D2BFB7-C9B8-4896-B6AF-6A4CBB5BE0D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CFF5D450-FF65-419E-AD77-A7041526AD4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418D0E00-BBF5-4A3A-B70C-F9FA6EA5D69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BB62E1D7-EEF8-4C9B-8D08-D6535BA0FB5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22488A02-298E-4F2E-A686-09FAC9E7AAF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0E6C7171-56D8-4618-BFC6-6DB6EC69E3B6}"/>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BBC5FDC5-174E-484E-924D-39BF52B0975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9F839ACB-E0FB-4E56-9D92-26A754D9082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DD26B460-5B3C-4DC2-868E-498B74BE866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E98A2F30-BD2C-4375-A0AB-C0C80747B1EE}"/>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495F0865-30F7-45AF-ACEB-D94DBB22ED2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B0438DED-6D19-4642-B86B-03868698569F}"/>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51684629-2C5B-4E77-BBAC-4F0EB3336F4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AD70EF30-0576-418C-AF96-8C03A4633CC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92A5B880-AE44-4AEB-AE8E-821DC92A5A2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142494</xdr:rowOff>
    </xdr:from>
    <xdr:to>
      <xdr:col>116</xdr:col>
      <xdr:colOff>62864</xdr:colOff>
      <xdr:row>41</xdr:row>
      <xdr:rowOff>115062</xdr:rowOff>
    </xdr:to>
    <xdr:cxnSp macro="">
      <xdr:nvCxnSpPr>
        <xdr:cNvPr id="473" name="直線コネクタ 472">
          <a:extLst>
            <a:ext uri="{FF2B5EF4-FFF2-40B4-BE49-F238E27FC236}">
              <a16:creationId xmlns:a16="http://schemas.microsoft.com/office/drawing/2014/main" id="{C851B8EB-EE22-4439-8218-EE2F2872F56D}"/>
            </a:ext>
          </a:extLst>
        </xdr:cNvPr>
        <xdr:cNvCxnSpPr/>
      </xdr:nvCxnSpPr>
      <xdr:spPr>
        <a:xfrm flipV="1">
          <a:off x="22160864" y="5971794"/>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4FF6CFB5-D667-428A-AC5E-3CCEF3F9F263}"/>
            </a:ext>
          </a:extLst>
        </xdr:cNvPr>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5" name="直線コネクタ 474">
          <a:extLst>
            <a:ext uri="{FF2B5EF4-FFF2-40B4-BE49-F238E27FC236}">
              <a16:creationId xmlns:a16="http://schemas.microsoft.com/office/drawing/2014/main" id="{DAED7A5E-A5ED-4384-B2FF-0B2B72519D8D}"/>
            </a:ext>
          </a:extLst>
        </xdr:cNvPr>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89171</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757C90CF-6A8F-4CB4-BC47-DEA406815096}"/>
            </a:ext>
          </a:extLst>
        </xdr:cNvPr>
        <xdr:cNvSpPr txBox="1"/>
      </xdr:nvSpPr>
      <xdr:spPr>
        <a:xfrm>
          <a:off x="22199600" y="574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142494</xdr:rowOff>
    </xdr:from>
    <xdr:to>
      <xdr:col>116</xdr:col>
      <xdr:colOff>152400</xdr:colOff>
      <xdr:row>34</xdr:row>
      <xdr:rowOff>142494</xdr:rowOff>
    </xdr:to>
    <xdr:cxnSp macro="">
      <xdr:nvCxnSpPr>
        <xdr:cNvPr id="477" name="直線コネクタ 476">
          <a:extLst>
            <a:ext uri="{FF2B5EF4-FFF2-40B4-BE49-F238E27FC236}">
              <a16:creationId xmlns:a16="http://schemas.microsoft.com/office/drawing/2014/main" id="{912F1E2D-DABA-429A-B2BD-1CB3DE7E8E92}"/>
            </a:ext>
          </a:extLst>
        </xdr:cNvPr>
        <xdr:cNvCxnSpPr/>
      </xdr:nvCxnSpPr>
      <xdr:spPr>
        <a:xfrm>
          <a:off x="22072600" y="5971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162577</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16774E9C-EF52-4793-817C-9EC863331AE2}"/>
            </a:ext>
          </a:extLst>
        </xdr:cNvPr>
        <xdr:cNvSpPr txBox="1"/>
      </xdr:nvSpPr>
      <xdr:spPr>
        <a:xfrm>
          <a:off x="22199600" y="6677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139700</xdr:rowOff>
    </xdr:from>
    <xdr:to>
      <xdr:col>116</xdr:col>
      <xdr:colOff>114300</xdr:colOff>
      <xdr:row>40</xdr:row>
      <xdr:rowOff>69850</xdr:rowOff>
    </xdr:to>
    <xdr:sp macro="" textlink="">
      <xdr:nvSpPr>
        <xdr:cNvPr id="479" name="フローチャート: 判断 478">
          <a:extLst>
            <a:ext uri="{FF2B5EF4-FFF2-40B4-BE49-F238E27FC236}">
              <a16:creationId xmlns:a16="http://schemas.microsoft.com/office/drawing/2014/main" id="{8AC6A275-4731-4910-8278-7F57CEDAF5D6}"/>
            </a:ext>
          </a:extLst>
        </xdr:cNvPr>
        <xdr:cNvSpPr/>
      </xdr:nvSpPr>
      <xdr:spPr>
        <a:xfrm>
          <a:off x="221107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121412</xdr:rowOff>
    </xdr:from>
    <xdr:to>
      <xdr:col>112</xdr:col>
      <xdr:colOff>38100</xdr:colOff>
      <xdr:row>40</xdr:row>
      <xdr:rowOff>51562</xdr:rowOff>
    </xdr:to>
    <xdr:sp macro="" textlink="">
      <xdr:nvSpPr>
        <xdr:cNvPr id="480" name="フローチャート: 判断 479">
          <a:extLst>
            <a:ext uri="{FF2B5EF4-FFF2-40B4-BE49-F238E27FC236}">
              <a16:creationId xmlns:a16="http://schemas.microsoft.com/office/drawing/2014/main" id="{82900551-D93F-41EB-BAAA-2330791D6AFA}"/>
            </a:ext>
          </a:extLst>
        </xdr:cNvPr>
        <xdr:cNvSpPr/>
      </xdr:nvSpPr>
      <xdr:spPr>
        <a:xfrm>
          <a:off x="21272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132842</xdr:rowOff>
    </xdr:from>
    <xdr:to>
      <xdr:col>107</xdr:col>
      <xdr:colOff>101600</xdr:colOff>
      <xdr:row>40</xdr:row>
      <xdr:rowOff>62992</xdr:rowOff>
    </xdr:to>
    <xdr:sp macro="" textlink="">
      <xdr:nvSpPr>
        <xdr:cNvPr id="481" name="フローチャート: 判断 480">
          <a:extLst>
            <a:ext uri="{FF2B5EF4-FFF2-40B4-BE49-F238E27FC236}">
              <a16:creationId xmlns:a16="http://schemas.microsoft.com/office/drawing/2014/main" id="{CBB50167-9197-4709-B86E-FBA53EB11336}"/>
            </a:ext>
          </a:extLst>
        </xdr:cNvPr>
        <xdr:cNvSpPr/>
      </xdr:nvSpPr>
      <xdr:spPr>
        <a:xfrm>
          <a:off x="20383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2" name="フローチャート: 判断 481">
          <a:extLst>
            <a:ext uri="{FF2B5EF4-FFF2-40B4-BE49-F238E27FC236}">
              <a16:creationId xmlns:a16="http://schemas.microsoft.com/office/drawing/2014/main" id="{BCDEA7F1-15F4-451C-A5D0-00B8254DAB48}"/>
            </a:ext>
          </a:extLst>
        </xdr:cNvPr>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93980</xdr:rowOff>
    </xdr:from>
    <xdr:to>
      <xdr:col>98</xdr:col>
      <xdr:colOff>38100</xdr:colOff>
      <xdr:row>40</xdr:row>
      <xdr:rowOff>24130</xdr:rowOff>
    </xdr:to>
    <xdr:sp macro="" textlink="">
      <xdr:nvSpPr>
        <xdr:cNvPr id="483" name="フローチャート: 判断 482">
          <a:extLst>
            <a:ext uri="{FF2B5EF4-FFF2-40B4-BE49-F238E27FC236}">
              <a16:creationId xmlns:a16="http://schemas.microsoft.com/office/drawing/2014/main" id="{C5DB4172-EE5E-4664-AE75-CABEDD00FA56}"/>
            </a:ext>
          </a:extLst>
        </xdr:cNvPr>
        <xdr:cNvSpPr/>
      </xdr:nvSpPr>
      <xdr:spPr>
        <a:xfrm>
          <a:off x="18605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CCF63DEC-5BE0-414B-967F-17A9AB77A13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E421EBA2-D31F-4297-8DC3-2B4A9EFF49D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7EEC228-521D-4509-BEC7-BBDE5D7F216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72B0BE34-BD87-4751-998D-E1F9A8194F8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3DDB94C9-842C-4D31-ADFC-C25AE0305C2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160274</xdr:rowOff>
    </xdr:from>
    <xdr:to>
      <xdr:col>116</xdr:col>
      <xdr:colOff>114300</xdr:colOff>
      <xdr:row>40</xdr:row>
      <xdr:rowOff>90424</xdr:rowOff>
    </xdr:to>
    <xdr:sp macro="" textlink="">
      <xdr:nvSpPr>
        <xdr:cNvPr id="489" name="楕円 488">
          <a:extLst>
            <a:ext uri="{FF2B5EF4-FFF2-40B4-BE49-F238E27FC236}">
              <a16:creationId xmlns:a16="http://schemas.microsoft.com/office/drawing/2014/main" id="{74C34031-08F0-4F19-ACA4-F7E157397B4D}"/>
            </a:ext>
          </a:extLst>
        </xdr:cNvPr>
        <xdr:cNvSpPr/>
      </xdr:nvSpPr>
      <xdr:spPr>
        <a:xfrm>
          <a:off x="221107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138701</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AC6BE8D7-237A-4DE1-99A6-56127E74A4CF}"/>
            </a:ext>
          </a:extLst>
        </xdr:cNvPr>
        <xdr:cNvSpPr txBox="1"/>
      </xdr:nvSpPr>
      <xdr:spPr>
        <a:xfrm>
          <a:off x="22199600"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162560</xdr:rowOff>
    </xdr:from>
    <xdr:to>
      <xdr:col>112</xdr:col>
      <xdr:colOff>38100</xdr:colOff>
      <xdr:row>40</xdr:row>
      <xdr:rowOff>92710</xdr:rowOff>
    </xdr:to>
    <xdr:sp macro="" textlink="">
      <xdr:nvSpPr>
        <xdr:cNvPr id="491" name="楕円 490">
          <a:extLst>
            <a:ext uri="{FF2B5EF4-FFF2-40B4-BE49-F238E27FC236}">
              <a16:creationId xmlns:a16="http://schemas.microsoft.com/office/drawing/2014/main" id="{D670535F-1BA2-493D-BA35-D4160462CE12}"/>
            </a:ext>
          </a:extLst>
        </xdr:cNvPr>
        <xdr:cNvSpPr/>
      </xdr:nvSpPr>
      <xdr:spPr>
        <a:xfrm>
          <a:off x="21272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39624</xdr:rowOff>
    </xdr:from>
    <xdr:to>
      <xdr:col>116</xdr:col>
      <xdr:colOff>63500</xdr:colOff>
      <xdr:row>40</xdr:row>
      <xdr:rowOff>41910</xdr:rowOff>
    </xdr:to>
    <xdr:cxnSp macro="">
      <xdr:nvCxnSpPr>
        <xdr:cNvPr id="492" name="直線コネクタ 491">
          <a:extLst>
            <a:ext uri="{FF2B5EF4-FFF2-40B4-BE49-F238E27FC236}">
              <a16:creationId xmlns:a16="http://schemas.microsoft.com/office/drawing/2014/main" id="{F145CC5E-A50C-4BE9-900C-44AE8EA0B839}"/>
            </a:ext>
          </a:extLst>
        </xdr:cNvPr>
        <xdr:cNvCxnSpPr/>
      </xdr:nvCxnSpPr>
      <xdr:spPr>
        <a:xfrm flipV="1">
          <a:off x="21323300" y="689762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167132</xdr:rowOff>
    </xdr:from>
    <xdr:to>
      <xdr:col>107</xdr:col>
      <xdr:colOff>101600</xdr:colOff>
      <xdr:row>40</xdr:row>
      <xdr:rowOff>97282</xdr:rowOff>
    </xdr:to>
    <xdr:sp macro="" textlink="">
      <xdr:nvSpPr>
        <xdr:cNvPr id="493" name="楕円 492">
          <a:extLst>
            <a:ext uri="{FF2B5EF4-FFF2-40B4-BE49-F238E27FC236}">
              <a16:creationId xmlns:a16="http://schemas.microsoft.com/office/drawing/2014/main" id="{F4993F45-4416-458D-BFAA-F3EE5719C53C}"/>
            </a:ext>
          </a:extLst>
        </xdr:cNvPr>
        <xdr:cNvSpPr/>
      </xdr:nvSpPr>
      <xdr:spPr>
        <a:xfrm>
          <a:off x="20383500" y="685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41910</xdr:rowOff>
    </xdr:from>
    <xdr:to>
      <xdr:col>111</xdr:col>
      <xdr:colOff>177800</xdr:colOff>
      <xdr:row>40</xdr:row>
      <xdr:rowOff>46482</xdr:rowOff>
    </xdr:to>
    <xdr:cxnSp macro="">
      <xdr:nvCxnSpPr>
        <xdr:cNvPr id="494" name="直線コネクタ 493">
          <a:extLst>
            <a:ext uri="{FF2B5EF4-FFF2-40B4-BE49-F238E27FC236}">
              <a16:creationId xmlns:a16="http://schemas.microsoft.com/office/drawing/2014/main" id="{A135D0EC-E6B7-4A26-823A-90A4C083A185}"/>
            </a:ext>
          </a:extLst>
        </xdr:cNvPr>
        <xdr:cNvCxnSpPr/>
      </xdr:nvCxnSpPr>
      <xdr:spPr>
        <a:xfrm flipV="1">
          <a:off x="20434300" y="689991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169418</xdr:rowOff>
    </xdr:from>
    <xdr:to>
      <xdr:col>102</xdr:col>
      <xdr:colOff>165100</xdr:colOff>
      <xdr:row>40</xdr:row>
      <xdr:rowOff>99568</xdr:rowOff>
    </xdr:to>
    <xdr:sp macro="" textlink="">
      <xdr:nvSpPr>
        <xdr:cNvPr id="495" name="楕円 494">
          <a:extLst>
            <a:ext uri="{FF2B5EF4-FFF2-40B4-BE49-F238E27FC236}">
              <a16:creationId xmlns:a16="http://schemas.microsoft.com/office/drawing/2014/main" id="{1B9E3ACB-2391-410E-83BB-41CB98F08A65}"/>
            </a:ext>
          </a:extLst>
        </xdr:cNvPr>
        <xdr:cNvSpPr/>
      </xdr:nvSpPr>
      <xdr:spPr>
        <a:xfrm>
          <a:off x="19494500" y="68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46482</xdr:rowOff>
    </xdr:from>
    <xdr:to>
      <xdr:col>107</xdr:col>
      <xdr:colOff>50800</xdr:colOff>
      <xdr:row>40</xdr:row>
      <xdr:rowOff>48768</xdr:rowOff>
    </xdr:to>
    <xdr:cxnSp macro="">
      <xdr:nvCxnSpPr>
        <xdr:cNvPr id="496" name="直線コネクタ 495">
          <a:extLst>
            <a:ext uri="{FF2B5EF4-FFF2-40B4-BE49-F238E27FC236}">
              <a16:creationId xmlns:a16="http://schemas.microsoft.com/office/drawing/2014/main" id="{77F07CBF-1E0D-4A52-A4AA-7C4D4C8E1610}"/>
            </a:ext>
          </a:extLst>
        </xdr:cNvPr>
        <xdr:cNvCxnSpPr/>
      </xdr:nvCxnSpPr>
      <xdr:spPr>
        <a:xfrm flipV="1">
          <a:off x="19545300" y="690448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254</xdr:rowOff>
    </xdr:from>
    <xdr:to>
      <xdr:col>98</xdr:col>
      <xdr:colOff>38100</xdr:colOff>
      <xdr:row>40</xdr:row>
      <xdr:rowOff>101854</xdr:rowOff>
    </xdr:to>
    <xdr:sp macro="" textlink="">
      <xdr:nvSpPr>
        <xdr:cNvPr id="497" name="楕円 496">
          <a:extLst>
            <a:ext uri="{FF2B5EF4-FFF2-40B4-BE49-F238E27FC236}">
              <a16:creationId xmlns:a16="http://schemas.microsoft.com/office/drawing/2014/main" id="{4EEA7957-4554-43B7-AEE9-94F622E63102}"/>
            </a:ext>
          </a:extLst>
        </xdr:cNvPr>
        <xdr:cNvSpPr/>
      </xdr:nvSpPr>
      <xdr:spPr>
        <a:xfrm>
          <a:off x="18605500" y="685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48768</xdr:rowOff>
    </xdr:from>
    <xdr:to>
      <xdr:col>102</xdr:col>
      <xdr:colOff>114300</xdr:colOff>
      <xdr:row>40</xdr:row>
      <xdr:rowOff>51054</xdr:rowOff>
    </xdr:to>
    <xdr:cxnSp macro="">
      <xdr:nvCxnSpPr>
        <xdr:cNvPr id="498" name="直線コネクタ 497">
          <a:extLst>
            <a:ext uri="{FF2B5EF4-FFF2-40B4-BE49-F238E27FC236}">
              <a16:creationId xmlns:a16="http://schemas.microsoft.com/office/drawing/2014/main" id="{BA6C9AB0-BD99-4699-A041-14B148D7D151}"/>
            </a:ext>
          </a:extLst>
        </xdr:cNvPr>
        <xdr:cNvCxnSpPr/>
      </xdr:nvCxnSpPr>
      <xdr:spPr>
        <a:xfrm flipV="1">
          <a:off x="18656300" y="69067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68089</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0E7E9997-29CD-4599-B630-831B47B1F3C9}"/>
            </a:ext>
          </a:extLst>
        </xdr:cNvPr>
        <xdr:cNvSpPr txBox="1"/>
      </xdr:nvSpPr>
      <xdr:spPr>
        <a:xfrm>
          <a:off x="210757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79519</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70F908CD-EB4A-42C0-8023-F3AA7427C365}"/>
            </a:ext>
          </a:extLst>
        </xdr:cNvPr>
        <xdr:cNvSpPr txBox="1"/>
      </xdr:nvSpPr>
      <xdr:spPr>
        <a:xfrm>
          <a:off x="20199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D074888F-2C2B-4FBF-B78D-A1873233CDC4}"/>
            </a:ext>
          </a:extLst>
        </xdr:cNvPr>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40657</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F6BBBDD5-9408-4E3F-89BE-8972B8836BBE}"/>
            </a:ext>
          </a:extLst>
        </xdr:cNvPr>
        <xdr:cNvSpPr txBox="1"/>
      </xdr:nvSpPr>
      <xdr:spPr>
        <a:xfrm>
          <a:off x="18421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83837</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8F7071DD-922A-4F1A-9C2D-1043F749CD08}"/>
            </a:ext>
          </a:extLst>
        </xdr:cNvPr>
        <xdr:cNvSpPr txBox="1"/>
      </xdr:nvSpPr>
      <xdr:spPr>
        <a:xfrm>
          <a:off x="21075727"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88409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1238849D-CD62-40F9-A886-DFED73B2A6A2}"/>
            </a:ext>
          </a:extLst>
        </xdr:cNvPr>
        <xdr:cNvSpPr txBox="1"/>
      </xdr:nvSpPr>
      <xdr:spPr>
        <a:xfrm>
          <a:off x="20199427" y="694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90695</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9C983C50-0305-41A3-947C-AA9B2EE7A856}"/>
            </a:ext>
          </a:extLst>
        </xdr:cNvPr>
        <xdr:cNvSpPr txBox="1"/>
      </xdr:nvSpPr>
      <xdr:spPr>
        <a:xfrm>
          <a:off x="19310427" y="694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92981</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6DD50918-9DB8-40E6-A660-945228108E11}"/>
            </a:ext>
          </a:extLst>
        </xdr:cNvPr>
        <xdr:cNvSpPr txBox="1"/>
      </xdr:nvSpPr>
      <xdr:spPr>
        <a:xfrm>
          <a:off x="18421427" y="695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9A831ADC-5601-415A-B721-83C557DAC84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6AE72FFB-B29E-4707-A509-39821F1406E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7F524151-0216-4685-A15C-47CAA127179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177F4CAA-C9DD-4501-9182-135D8CE9602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6F216EB1-0ACA-4232-A7F1-9A4795B48A7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D8B249F8-CFF1-4081-9F47-AC71B16ECC5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38933C32-8C96-4370-80EB-61336A0F3F5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B444A3EC-728E-4ADD-BC7D-3C78F8C156D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BD90B1F9-A431-4C57-AA1F-4980E31DFB1D}"/>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221AA0AE-823B-4297-98A3-2C9C160B4789}"/>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1B6AFC12-3665-4686-B4A9-6F8BB743C9B9}"/>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EA89B629-F9F8-4307-820C-F79B9EFF850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05DD3D98-B6F7-4AD6-AC72-7B9EFFEEE63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9933DA26-F121-4E24-AB60-AB122A1B4D08}"/>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B77D80F5-5D1F-4377-A908-A93109427C93}"/>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D6542C9D-3777-464B-A000-C37FE36FD36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0DA63026-A26B-4195-8F15-FC16DAD9812A}"/>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77EF3007-B6F2-4A1A-BD07-1AC384BFF99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C2F1656E-EE91-45DA-A3B9-4EF349E44666}"/>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DE44C4E5-1EA6-44C5-9AA0-13F9436B93F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2ED472EC-BD13-4D1A-951D-585D0D07C4B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925F3AC6-AD6D-480D-B470-A20FAA9136E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3F22E3A8-BA52-4294-9542-13341DF75D81}"/>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88BB0A45-3846-427C-86AE-54F9B3D1ADF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121920</xdr:rowOff>
    </xdr:from>
    <xdr:to>
      <xdr:col>85</xdr:col>
      <xdr:colOff>126364</xdr:colOff>
      <xdr:row>63</xdr:row>
      <xdr:rowOff>64770</xdr:rowOff>
    </xdr:to>
    <xdr:cxnSp macro="">
      <xdr:nvCxnSpPr>
        <xdr:cNvPr id="531" name="直線コネクタ 530">
          <a:extLst>
            <a:ext uri="{FF2B5EF4-FFF2-40B4-BE49-F238E27FC236}">
              <a16:creationId xmlns:a16="http://schemas.microsoft.com/office/drawing/2014/main" id="{B3796FB2-A841-4B79-90DD-28D2351C9F4D}"/>
            </a:ext>
          </a:extLst>
        </xdr:cNvPr>
        <xdr:cNvCxnSpPr/>
      </xdr:nvCxnSpPr>
      <xdr:spPr>
        <a:xfrm flipV="1">
          <a:off x="16318864" y="97231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68597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3641458A-F133-403D-82AC-E1EF35B61122}"/>
            </a:ext>
          </a:extLst>
        </xdr:cNvPr>
        <xdr:cNvSpPr txBox="1"/>
      </xdr:nvSpPr>
      <xdr:spPr>
        <a:xfrm>
          <a:off x="163576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64770</xdr:rowOff>
    </xdr:from>
    <xdr:to>
      <xdr:col>86</xdr:col>
      <xdr:colOff>25400</xdr:colOff>
      <xdr:row>63</xdr:row>
      <xdr:rowOff>64770</xdr:rowOff>
    </xdr:to>
    <xdr:cxnSp macro="">
      <xdr:nvCxnSpPr>
        <xdr:cNvPr id="533" name="直線コネクタ 532">
          <a:extLst>
            <a:ext uri="{FF2B5EF4-FFF2-40B4-BE49-F238E27FC236}">
              <a16:creationId xmlns:a16="http://schemas.microsoft.com/office/drawing/2014/main" id="{983245CC-255C-4EE0-84A0-A9E443F64A26}"/>
            </a:ext>
          </a:extLst>
        </xdr:cNvPr>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68597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D5135E5A-4C21-4719-BF10-06203D93A37D}"/>
            </a:ext>
          </a:extLst>
        </xdr:cNvPr>
        <xdr:cNvSpPr txBox="1"/>
      </xdr:nvSpPr>
      <xdr:spPr>
        <a:xfrm>
          <a:off x="16357600" y="9498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121920</xdr:rowOff>
    </xdr:from>
    <xdr:to>
      <xdr:col>86</xdr:col>
      <xdr:colOff>25400</xdr:colOff>
      <xdr:row>56</xdr:row>
      <xdr:rowOff>121920</xdr:rowOff>
    </xdr:to>
    <xdr:cxnSp macro="">
      <xdr:nvCxnSpPr>
        <xdr:cNvPr id="535" name="直線コネクタ 534">
          <a:extLst>
            <a:ext uri="{FF2B5EF4-FFF2-40B4-BE49-F238E27FC236}">
              <a16:creationId xmlns:a16="http://schemas.microsoft.com/office/drawing/2014/main" id="{99F1F99A-AC14-4F38-A71A-38CCB032DE09}"/>
            </a:ext>
          </a:extLst>
        </xdr:cNvPr>
        <xdr:cNvCxnSpPr/>
      </xdr:nvCxnSpPr>
      <xdr:spPr>
        <a:xfrm>
          <a:off x="16230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160037</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6692E3AF-7CA4-4908-8B8B-127D87D42A02}"/>
            </a:ext>
          </a:extLst>
        </xdr:cNvPr>
        <xdr:cNvSpPr txBox="1"/>
      </xdr:nvSpPr>
      <xdr:spPr>
        <a:xfrm>
          <a:off x="16357600" y="1027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10160</xdr:rowOff>
    </xdr:from>
    <xdr:to>
      <xdr:col>85</xdr:col>
      <xdr:colOff>177800</xdr:colOff>
      <xdr:row>60</xdr:row>
      <xdr:rowOff>111760</xdr:rowOff>
    </xdr:to>
    <xdr:sp macro="" textlink="">
      <xdr:nvSpPr>
        <xdr:cNvPr id="537" name="フローチャート: 判断 536">
          <a:extLst>
            <a:ext uri="{FF2B5EF4-FFF2-40B4-BE49-F238E27FC236}">
              <a16:creationId xmlns:a16="http://schemas.microsoft.com/office/drawing/2014/main" id="{4C50F7DA-9ACD-49E2-B7AD-69AB56D7A81A}"/>
            </a:ext>
          </a:extLst>
        </xdr:cNvPr>
        <xdr:cNvSpPr/>
      </xdr:nvSpPr>
      <xdr:spPr>
        <a:xfrm>
          <a:off x="162687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38" name="フローチャート: 判断 537">
          <a:extLst>
            <a:ext uri="{FF2B5EF4-FFF2-40B4-BE49-F238E27FC236}">
              <a16:creationId xmlns:a16="http://schemas.microsoft.com/office/drawing/2014/main" id="{901497E0-E0D8-47AC-BD8F-66AE29879F92}"/>
            </a:ext>
          </a:extLst>
        </xdr:cNvPr>
        <xdr:cNvSpPr/>
      </xdr:nvSpPr>
      <xdr:spPr>
        <a:xfrm>
          <a:off x="15430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2540</xdr:rowOff>
    </xdr:from>
    <xdr:to>
      <xdr:col>76</xdr:col>
      <xdr:colOff>165100</xdr:colOff>
      <xdr:row>60</xdr:row>
      <xdr:rowOff>104140</xdr:rowOff>
    </xdr:to>
    <xdr:sp macro="" textlink="">
      <xdr:nvSpPr>
        <xdr:cNvPr id="539" name="フローチャート: 判断 538">
          <a:extLst>
            <a:ext uri="{FF2B5EF4-FFF2-40B4-BE49-F238E27FC236}">
              <a16:creationId xmlns:a16="http://schemas.microsoft.com/office/drawing/2014/main" id="{C4FB537B-848B-4896-BDB4-3A68404FA53A}"/>
            </a:ext>
          </a:extLst>
        </xdr:cNvPr>
        <xdr:cNvSpPr/>
      </xdr:nvSpPr>
      <xdr:spPr>
        <a:xfrm>
          <a:off x="14541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147320</xdr:rowOff>
    </xdr:from>
    <xdr:to>
      <xdr:col>72</xdr:col>
      <xdr:colOff>38100</xdr:colOff>
      <xdr:row>60</xdr:row>
      <xdr:rowOff>77470</xdr:rowOff>
    </xdr:to>
    <xdr:sp macro="" textlink="">
      <xdr:nvSpPr>
        <xdr:cNvPr id="540" name="フローチャート: 判断 539">
          <a:extLst>
            <a:ext uri="{FF2B5EF4-FFF2-40B4-BE49-F238E27FC236}">
              <a16:creationId xmlns:a16="http://schemas.microsoft.com/office/drawing/2014/main" id="{F6EA3457-5D1A-4FBD-9153-762C21FA6C67}"/>
            </a:ext>
          </a:extLst>
        </xdr:cNvPr>
        <xdr:cNvSpPr/>
      </xdr:nvSpPr>
      <xdr:spPr>
        <a:xfrm>
          <a:off x="13652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FD7AAEE6-7A43-44BD-9AB4-D66B5394D849}"/>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D93B0A9E-8BC5-44F6-94A9-17383436E4D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D3B48733-0E07-405D-95DD-CF915A9B164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3E8E1B19-876D-47FB-A72E-F73849E8DCA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125DD6D9-A297-4372-896B-A9B0FA209E2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A4E9E741-8C7F-48D3-8C46-1E8AA775432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xdr:rowOff>
    </xdr:from>
    <xdr:to>
      <xdr:col>85</xdr:col>
      <xdr:colOff>177800</xdr:colOff>
      <xdr:row>60</xdr:row>
      <xdr:rowOff>102235</xdr:rowOff>
    </xdr:to>
    <xdr:sp macro="" textlink="">
      <xdr:nvSpPr>
        <xdr:cNvPr id="547" name="楕円 546">
          <a:extLst>
            <a:ext uri="{FF2B5EF4-FFF2-40B4-BE49-F238E27FC236}">
              <a16:creationId xmlns:a16="http://schemas.microsoft.com/office/drawing/2014/main" id="{E3ED7EAF-A477-490B-8802-1E6A19A45714}"/>
            </a:ext>
          </a:extLst>
        </xdr:cNvPr>
        <xdr:cNvSpPr/>
      </xdr:nvSpPr>
      <xdr:spPr>
        <a:xfrm>
          <a:off x="162687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23512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D66640FB-CBFB-4A11-A63E-889A7842E825}"/>
            </a:ext>
          </a:extLst>
        </xdr:cNvPr>
        <xdr:cNvSpPr txBox="1"/>
      </xdr:nvSpPr>
      <xdr:spPr>
        <a:xfrm>
          <a:off x="16357600"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158750</xdr:rowOff>
    </xdr:from>
    <xdr:to>
      <xdr:col>81</xdr:col>
      <xdr:colOff>101600</xdr:colOff>
      <xdr:row>60</xdr:row>
      <xdr:rowOff>88900</xdr:rowOff>
    </xdr:to>
    <xdr:sp macro="" textlink="">
      <xdr:nvSpPr>
        <xdr:cNvPr id="549" name="楕円 548">
          <a:extLst>
            <a:ext uri="{FF2B5EF4-FFF2-40B4-BE49-F238E27FC236}">
              <a16:creationId xmlns:a16="http://schemas.microsoft.com/office/drawing/2014/main" id="{46ABCDEC-675F-498C-B139-F601576EC684}"/>
            </a:ext>
          </a:extLst>
        </xdr:cNvPr>
        <xdr:cNvSpPr/>
      </xdr:nvSpPr>
      <xdr:spPr>
        <a:xfrm>
          <a:off x="15430500" y="102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38100</xdr:rowOff>
    </xdr:from>
    <xdr:to>
      <xdr:col>85</xdr:col>
      <xdr:colOff>127000</xdr:colOff>
      <xdr:row>60</xdr:row>
      <xdr:rowOff>51435</xdr:rowOff>
    </xdr:to>
    <xdr:cxnSp macro="">
      <xdr:nvCxnSpPr>
        <xdr:cNvPr id="550" name="直線コネクタ 549">
          <a:extLst>
            <a:ext uri="{FF2B5EF4-FFF2-40B4-BE49-F238E27FC236}">
              <a16:creationId xmlns:a16="http://schemas.microsoft.com/office/drawing/2014/main" id="{96B0EBA4-79F2-48C6-A23C-6F39A55BBD4D}"/>
            </a:ext>
          </a:extLst>
        </xdr:cNvPr>
        <xdr:cNvCxnSpPr/>
      </xdr:nvCxnSpPr>
      <xdr:spPr>
        <a:xfrm>
          <a:off x="15481300" y="1032510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51" name="楕円 550">
          <a:extLst>
            <a:ext uri="{FF2B5EF4-FFF2-40B4-BE49-F238E27FC236}">
              <a16:creationId xmlns:a16="http://schemas.microsoft.com/office/drawing/2014/main" id="{8D3F0E45-A1EF-4539-B018-7C480F785915}"/>
            </a:ext>
          </a:extLst>
        </xdr:cNvPr>
        <xdr:cNvSpPr/>
      </xdr:nvSpPr>
      <xdr:spPr>
        <a:xfrm>
          <a:off x="14541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9525</xdr:rowOff>
    </xdr:from>
    <xdr:to>
      <xdr:col>81</xdr:col>
      <xdr:colOff>50800</xdr:colOff>
      <xdr:row>60</xdr:row>
      <xdr:rowOff>38100</xdr:rowOff>
    </xdr:to>
    <xdr:cxnSp macro="">
      <xdr:nvCxnSpPr>
        <xdr:cNvPr id="552" name="直線コネクタ 551">
          <a:extLst>
            <a:ext uri="{FF2B5EF4-FFF2-40B4-BE49-F238E27FC236}">
              <a16:creationId xmlns:a16="http://schemas.microsoft.com/office/drawing/2014/main" id="{1756CF7A-D185-4A11-80EE-60A710BAA1B8}"/>
            </a:ext>
          </a:extLst>
        </xdr:cNvPr>
        <xdr:cNvCxnSpPr/>
      </xdr:nvCxnSpPr>
      <xdr:spPr>
        <a:xfrm>
          <a:off x="14592300" y="102965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128270</xdr:rowOff>
    </xdr:from>
    <xdr:to>
      <xdr:col>72</xdr:col>
      <xdr:colOff>38100</xdr:colOff>
      <xdr:row>60</xdr:row>
      <xdr:rowOff>58420</xdr:rowOff>
    </xdr:to>
    <xdr:sp macro="" textlink="">
      <xdr:nvSpPr>
        <xdr:cNvPr id="553" name="楕円 552">
          <a:extLst>
            <a:ext uri="{FF2B5EF4-FFF2-40B4-BE49-F238E27FC236}">
              <a16:creationId xmlns:a16="http://schemas.microsoft.com/office/drawing/2014/main" id="{155097C2-CE0A-4021-9007-247A06CB70F9}"/>
            </a:ext>
          </a:extLst>
        </xdr:cNvPr>
        <xdr:cNvSpPr/>
      </xdr:nvSpPr>
      <xdr:spPr>
        <a:xfrm>
          <a:off x="13652500" y="102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7620</xdr:rowOff>
    </xdr:from>
    <xdr:to>
      <xdr:col>76</xdr:col>
      <xdr:colOff>114300</xdr:colOff>
      <xdr:row>60</xdr:row>
      <xdr:rowOff>9525</xdr:rowOff>
    </xdr:to>
    <xdr:cxnSp macro="">
      <xdr:nvCxnSpPr>
        <xdr:cNvPr id="554" name="直線コネクタ 553">
          <a:extLst>
            <a:ext uri="{FF2B5EF4-FFF2-40B4-BE49-F238E27FC236}">
              <a16:creationId xmlns:a16="http://schemas.microsoft.com/office/drawing/2014/main" id="{0DCFDC6E-C54B-4111-954B-07469E0B9C7B}"/>
            </a:ext>
          </a:extLst>
        </xdr:cNvPr>
        <xdr:cNvCxnSpPr/>
      </xdr:nvCxnSpPr>
      <xdr:spPr>
        <a:xfrm>
          <a:off x="13703300" y="102946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116840</xdr:rowOff>
    </xdr:from>
    <xdr:to>
      <xdr:col>67</xdr:col>
      <xdr:colOff>101600</xdr:colOff>
      <xdr:row>60</xdr:row>
      <xdr:rowOff>46990</xdr:rowOff>
    </xdr:to>
    <xdr:sp macro="" textlink="">
      <xdr:nvSpPr>
        <xdr:cNvPr id="555" name="楕円 554">
          <a:extLst>
            <a:ext uri="{FF2B5EF4-FFF2-40B4-BE49-F238E27FC236}">
              <a16:creationId xmlns:a16="http://schemas.microsoft.com/office/drawing/2014/main" id="{5C90A2CA-111A-474F-9032-94C2AFF5B6D8}"/>
            </a:ext>
          </a:extLst>
        </xdr:cNvPr>
        <xdr:cNvSpPr/>
      </xdr:nvSpPr>
      <xdr:spPr>
        <a:xfrm>
          <a:off x="12763500" y="1023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167640</xdr:rowOff>
    </xdr:from>
    <xdr:to>
      <xdr:col>71</xdr:col>
      <xdr:colOff>177800</xdr:colOff>
      <xdr:row>60</xdr:row>
      <xdr:rowOff>7620</xdr:rowOff>
    </xdr:to>
    <xdr:cxnSp macro="">
      <xdr:nvCxnSpPr>
        <xdr:cNvPr id="556" name="直線コネクタ 555">
          <a:extLst>
            <a:ext uri="{FF2B5EF4-FFF2-40B4-BE49-F238E27FC236}">
              <a16:creationId xmlns:a16="http://schemas.microsoft.com/office/drawing/2014/main" id="{E5D597BC-2637-47B8-84A7-B50DD9A8D29F}"/>
            </a:ext>
          </a:extLst>
        </xdr:cNvPr>
        <xdr:cNvCxnSpPr/>
      </xdr:nvCxnSpPr>
      <xdr:spPr>
        <a:xfrm>
          <a:off x="12814300" y="102831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89552</xdr:rowOff>
    </xdr:from>
    <xdr:ext cx="405111" cy="259045"/>
    <xdr:sp macro="" textlink="">
      <xdr:nvSpPr>
        <xdr:cNvPr id="557" name="n_1aveValue【学校施設】&#10;有形固定資産減価償却率">
          <a:extLst>
            <a:ext uri="{FF2B5EF4-FFF2-40B4-BE49-F238E27FC236}">
              <a16:creationId xmlns:a16="http://schemas.microsoft.com/office/drawing/2014/main" id="{22D2E5F9-7849-4755-B788-B3DF690047A2}"/>
            </a:ext>
          </a:extLst>
        </xdr:cNvPr>
        <xdr:cNvSpPr txBox="1"/>
      </xdr:nvSpPr>
      <xdr:spPr>
        <a:xfrm>
          <a:off x="152660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95267</xdr:rowOff>
    </xdr:from>
    <xdr:ext cx="405111" cy="259045"/>
    <xdr:sp macro="" textlink="">
      <xdr:nvSpPr>
        <xdr:cNvPr id="558" name="n_2aveValue【学校施設】&#10;有形固定資産減価償却率">
          <a:extLst>
            <a:ext uri="{FF2B5EF4-FFF2-40B4-BE49-F238E27FC236}">
              <a16:creationId xmlns:a16="http://schemas.microsoft.com/office/drawing/2014/main" id="{7F5089FF-F6A0-4879-BB97-6F82DACF773B}"/>
            </a:ext>
          </a:extLst>
        </xdr:cNvPr>
        <xdr:cNvSpPr txBox="1"/>
      </xdr:nvSpPr>
      <xdr:spPr>
        <a:xfrm>
          <a:off x="14389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68597</xdr:rowOff>
    </xdr:from>
    <xdr:ext cx="405111" cy="259045"/>
    <xdr:sp macro="" textlink="">
      <xdr:nvSpPr>
        <xdr:cNvPr id="559" name="n_3aveValue【学校施設】&#10;有形固定資産減価償却率">
          <a:extLst>
            <a:ext uri="{FF2B5EF4-FFF2-40B4-BE49-F238E27FC236}">
              <a16:creationId xmlns:a16="http://schemas.microsoft.com/office/drawing/2014/main" id="{28F90045-BE36-491B-9688-DEA97C620D0F}"/>
            </a:ext>
          </a:extLst>
        </xdr:cNvPr>
        <xdr:cNvSpPr txBox="1"/>
      </xdr:nvSpPr>
      <xdr:spPr>
        <a:xfrm>
          <a:off x="135007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66692</xdr:rowOff>
    </xdr:from>
    <xdr:ext cx="405111" cy="259045"/>
    <xdr:sp macro="" textlink="">
      <xdr:nvSpPr>
        <xdr:cNvPr id="560" name="n_4aveValue【学校施設】&#10;有形固定資産減価償却率">
          <a:extLst>
            <a:ext uri="{FF2B5EF4-FFF2-40B4-BE49-F238E27FC236}">
              <a16:creationId xmlns:a16="http://schemas.microsoft.com/office/drawing/2014/main" id="{74C29259-3F1B-4670-BD00-70303DAEDA2C}"/>
            </a:ext>
          </a:extLst>
        </xdr:cNvPr>
        <xdr:cNvSpPr txBox="1"/>
      </xdr:nvSpPr>
      <xdr:spPr>
        <a:xfrm>
          <a:off x="1261174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105427</xdr:rowOff>
    </xdr:from>
    <xdr:ext cx="405111" cy="259045"/>
    <xdr:sp macro="" textlink="">
      <xdr:nvSpPr>
        <xdr:cNvPr id="561" name="n_1mainValue【学校施設】&#10;有形固定資産減価償却率">
          <a:extLst>
            <a:ext uri="{FF2B5EF4-FFF2-40B4-BE49-F238E27FC236}">
              <a16:creationId xmlns:a16="http://schemas.microsoft.com/office/drawing/2014/main" id="{4D5628DA-C9D0-47E7-9A4E-709053B1DE51}"/>
            </a:ext>
          </a:extLst>
        </xdr:cNvPr>
        <xdr:cNvSpPr txBox="1"/>
      </xdr:nvSpPr>
      <xdr:spPr>
        <a:xfrm>
          <a:off x="15266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62" name="n_2mainValue【学校施設】&#10;有形固定資産減価償却率">
          <a:extLst>
            <a:ext uri="{FF2B5EF4-FFF2-40B4-BE49-F238E27FC236}">
              <a16:creationId xmlns:a16="http://schemas.microsoft.com/office/drawing/2014/main" id="{544E7748-C6DB-4F24-9806-5F70BF2B8A98}"/>
            </a:ext>
          </a:extLst>
        </xdr:cNvPr>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74947</xdr:rowOff>
    </xdr:from>
    <xdr:ext cx="405111" cy="259045"/>
    <xdr:sp macro="" textlink="">
      <xdr:nvSpPr>
        <xdr:cNvPr id="563" name="n_3mainValue【学校施設】&#10;有形固定資産減価償却率">
          <a:extLst>
            <a:ext uri="{FF2B5EF4-FFF2-40B4-BE49-F238E27FC236}">
              <a16:creationId xmlns:a16="http://schemas.microsoft.com/office/drawing/2014/main" id="{9C5E122F-C9C9-44B9-8BBA-38E2A21F09D6}"/>
            </a:ext>
          </a:extLst>
        </xdr:cNvPr>
        <xdr:cNvSpPr txBox="1"/>
      </xdr:nvSpPr>
      <xdr:spPr>
        <a:xfrm>
          <a:off x="13500744"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63517</xdr:rowOff>
    </xdr:from>
    <xdr:ext cx="405111" cy="259045"/>
    <xdr:sp macro="" textlink="">
      <xdr:nvSpPr>
        <xdr:cNvPr id="564" name="n_4mainValue【学校施設】&#10;有形固定資産減価償却率">
          <a:extLst>
            <a:ext uri="{FF2B5EF4-FFF2-40B4-BE49-F238E27FC236}">
              <a16:creationId xmlns:a16="http://schemas.microsoft.com/office/drawing/2014/main" id="{F7B7621F-2BE3-4FA9-8083-BD3C8A50D87B}"/>
            </a:ext>
          </a:extLst>
        </xdr:cNvPr>
        <xdr:cNvSpPr txBox="1"/>
      </xdr:nvSpPr>
      <xdr:spPr>
        <a:xfrm>
          <a:off x="12611744" y="1000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1D89126B-602B-44E7-8278-D803EBD22E7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700964ED-F631-4912-88C2-4EF91ADA666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90877248-760A-4B8A-860A-EF285D485C0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AD623C89-C7E4-4250-A31F-3032EF0101D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AFEEE6CE-72C9-429C-9705-BFCF806ED1C5}"/>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B1226E55-66B1-46E0-B954-CB61C11C38A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9750AD19-DCA9-468A-B11D-35C60C7CD4B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EEDB2356-EB1E-4EC1-85AC-F825CC547F8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3E1D6FB3-C910-48F6-94C7-09C27564D60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CD889F11-878E-42A6-8367-E4AA298AEA9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5CF8088E-6FDD-4C17-BDF5-B646985BF0F3}"/>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76294479-DC8A-4322-877E-2494B49748C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BF7D17A0-6816-4C63-88B2-C5854A441439}"/>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F3EAE492-3BE1-4DCD-942A-9E81562574CD}"/>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8067124A-6EA3-403A-B11F-2E63965938A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47FFA5B6-06AA-4011-8285-376DA8E94375}"/>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29340A1F-04F2-4C49-8698-9DA0EA95FAD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57C73C8A-5F32-4BC8-9A27-A9B4F0F6E91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212BC311-AC84-4203-A9D3-6A871230D36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A1D64498-813B-422F-A147-2A6514DEB0E2}"/>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DD8352FC-885D-4C5C-8339-5545A93DD246}"/>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9D6B0DDF-3509-45C0-BB58-3DC41D1D73F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90358FEF-3893-4951-8AE5-4B339B96386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D0308556-F1C2-4CCB-BFE5-31687961A1F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136398</xdr:rowOff>
    </xdr:to>
    <xdr:cxnSp macro="">
      <xdr:nvCxnSpPr>
        <xdr:cNvPr id="589" name="直線コネクタ 588">
          <a:extLst>
            <a:ext uri="{FF2B5EF4-FFF2-40B4-BE49-F238E27FC236}">
              <a16:creationId xmlns:a16="http://schemas.microsoft.com/office/drawing/2014/main" id="{B759844E-5D2F-4DFE-A1A5-FE4B77009E7A}"/>
            </a:ext>
          </a:extLst>
        </xdr:cNvPr>
        <xdr:cNvCxnSpPr/>
      </xdr:nvCxnSpPr>
      <xdr:spPr>
        <a:xfrm flipV="1">
          <a:off x="22160864" y="9700260"/>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140225</xdr:rowOff>
    </xdr:from>
    <xdr:ext cx="469744" cy="259045"/>
    <xdr:sp macro="" textlink="">
      <xdr:nvSpPr>
        <xdr:cNvPr id="590" name="【学校施設】&#10;一人当たり面積最小値テキスト">
          <a:extLst>
            <a:ext uri="{FF2B5EF4-FFF2-40B4-BE49-F238E27FC236}">
              <a16:creationId xmlns:a16="http://schemas.microsoft.com/office/drawing/2014/main" id="{DC1ECB66-8948-4BFD-80FD-DAF1E8A9D0AF}"/>
            </a:ext>
          </a:extLst>
        </xdr:cNvPr>
        <xdr:cNvSpPr txBox="1"/>
      </xdr:nvSpPr>
      <xdr:spPr>
        <a:xfrm>
          <a:off x="22199600" y="1111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136398</xdr:rowOff>
    </xdr:from>
    <xdr:to>
      <xdr:col>116</xdr:col>
      <xdr:colOff>152400</xdr:colOff>
      <xdr:row>64</xdr:row>
      <xdr:rowOff>136398</xdr:rowOff>
    </xdr:to>
    <xdr:cxnSp macro="">
      <xdr:nvCxnSpPr>
        <xdr:cNvPr id="591" name="直線コネクタ 590">
          <a:extLst>
            <a:ext uri="{FF2B5EF4-FFF2-40B4-BE49-F238E27FC236}">
              <a16:creationId xmlns:a16="http://schemas.microsoft.com/office/drawing/2014/main" id="{D983C7C4-EDB9-4597-BD06-48F943EFF54F}"/>
            </a:ext>
          </a:extLst>
        </xdr:cNvPr>
        <xdr:cNvCxnSpPr/>
      </xdr:nvCxnSpPr>
      <xdr:spPr>
        <a:xfrm>
          <a:off x="22072600" y="11109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592" name="【学校施設】&#10;一人当たり面積最大値テキスト">
          <a:extLst>
            <a:ext uri="{FF2B5EF4-FFF2-40B4-BE49-F238E27FC236}">
              <a16:creationId xmlns:a16="http://schemas.microsoft.com/office/drawing/2014/main" id="{803A450D-83E3-4294-92CA-3B19DFCB7586}"/>
            </a:ext>
          </a:extLst>
        </xdr:cNvPr>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93" name="直線コネクタ 592">
          <a:extLst>
            <a:ext uri="{FF2B5EF4-FFF2-40B4-BE49-F238E27FC236}">
              <a16:creationId xmlns:a16="http://schemas.microsoft.com/office/drawing/2014/main" id="{8F278B43-F5BF-48AD-A5F1-0CC0A14A1753}"/>
            </a:ext>
          </a:extLst>
        </xdr:cNvPr>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143273</xdr:rowOff>
    </xdr:from>
    <xdr:ext cx="469744" cy="259045"/>
    <xdr:sp macro="" textlink="">
      <xdr:nvSpPr>
        <xdr:cNvPr id="594" name="【学校施設】&#10;一人当たり面積平均値テキスト">
          <a:extLst>
            <a:ext uri="{FF2B5EF4-FFF2-40B4-BE49-F238E27FC236}">
              <a16:creationId xmlns:a16="http://schemas.microsoft.com/office/drawing/2014/main" id="{F0743DA3-77D7-4D26-840A-CD5DC209B861}"/>
            </a:ext>
          </a:extLst>
        </xdr:cNvPr>
        <xdr:cNvSpPr txBox="1"/>
      </xdr:nvSpPr>
      <xdr:spPr>
        <a:xfrm>
          <a:off x="22199600" y="106017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164846</xdr:rowOff>
    </xdr:from>
    <xdr:to>
      <xdr:col>116</xdr:col>
      <xdr:colOff>114300</xdr:colOff>
      <xdr:row>62</xdr:row>
      <xdr:rowOff>94996</xdr:rowOff>
    </xdr:to>
    <xdr:sp macro="" textlink="">
      <xdr:nvSpPr>
        <xdr:cNvPr id="595" name="フローチャート: 判断 594">
          <a:extLst>
            <a:ext uri="{FF2B5EF4-FFF2-40B4-BE49-F238E27FC236}">
              <a16:creationId xmlns:a16="http://schemas.microsoft.com/office/drawing/2014/main" id="{F8E48C31-35DC-4B73-96C6-0DF20E24889D}"/>
            </a:ext>
          </a:extLst>
        </xdr:cNvPr>
        <xdr:cNvSpPr/>
      </xdr:nvSpPr>
      <xdr:spPr>
        <a:xfrm>
          <a:off x="22110700" y="1062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141986</xdr:rowOff>
    </xdr:from>
    <xdr:to>
      <xdr:col>112</xdr:col>
      <xdr:colOff>38100</xdr:colOff>
      <xdr:row>62</xdr:row>
      <xdr:rowOff>72136</xdr:rowOff>
    </xdr:to>
    <xdr:sp macro="" textlink="">
      <xdr:nvSpPr>
        <xdr:cNvPr id="596" name="フローチャート: 判断 595">
          <a:extLst>
            <a:ext uri="{FF2B5EF4-FFF2-40B4-BE49-F238E27FC236}">
              <a16:creationId xmlns:a16="http://schemas.microsoft.com/office/drawing/2014/main" id="{513B6A0F-730C-486F-AEA5-0A22D661EE83}"/>
            </a:ext>
          </a:extLst>
        </xdr:cNvPr>
        <xdr:cNvSpPr/>
      </xdr:nvSpPr>
      <xdr:spPr>
        <a:xfrm>
          <a:off x="21272500" y="106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597" name="フローチャート: 判断 596">
          <a:extLst>
            <a:ext uri="{FF2B5EF4-FFF2-40B4-BE49-F238E27FC236}">
              <a16:creationId xmlns:a16="http://schemas.microsoft.com/office/drawing/2014/main" id="{851D7D58-41C6-4FFB-8BC6-A5B1EC08B19E}"/>
            </a:ext>
          </a:extLst>
        </xdr:cNvPr>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3302</xdr:rowOff>
    </xdr:from>
    <xdr:to>
      <xdr:col>102</xdr:col>
      <xdr:colOff>165100</xdr:colOff>
      <xdr:row>62</xdr:row>
      <xdr:rowOff>104902</xdr:rowOff>
    </xdr:to>
    <xdr:sp macro="" textlink="">
      <xdr:nvSpPr>
        <xdr:cNvPr id="598" name="フローチャート: 判断 597">
          <a:extLst>
            <a:ext uri="{FF2B5EF4-FFF2-40B4-BE49-F238E27FC236}">
              <a16:creationId xmlns:a16="http://schemas.microsoft.com/office/drawing/2014/main" id="{366FAE5F-AB76-4C7C-B63B-D1B688B73B0C}"/>
            </a:ext>
          </a:extLst>
        </xdr:cNvPr>
        <xdr:cNvSpPr/>
      </xdr:nvSpPr>
      <xdr:spPr>
        <a:xfrm>
          <a:off x="19494500" y="1063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10922</xdr:rowOff>
    </xdr:from>
    <xdr:to>
      <xdr:col>98</xdr:col>
      <xdr:colOff>38100</xdr:colOff>
      <xdr:row>62</xdr:row>
      <xdr:rowOff>112522</xdr:rowOff>
    </xdr:to>
    <xdr:sp macro="" textlink="">
      <xdr:nvSpPr>
        <xdr:cNvPr id="599" name="フローチャート: 判断 598">
          <a:extLst>
            <a:ext uri="{FF2B5EF4-FFF2-40B4-BE49-F238E27FC236}">
              <a16:creationId xmlns:a16="http://schemas.microsoft.com/office/drawing/2014/main" id="{872A3B42-7F32-4A86-AD34-97AE77A1F965}"/>
            </a:ext>
          </a:extLst>
        </xdr:cNvPr>
        <xdr:cNvSpPr/>
      </xdr:nvSpPr>
      <xdr:spPr>
        <a:xfrm>
          <a:off x="18605500" y="1064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63764D96-279F-4B30-8F9C-FC4670D010A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44A39E61-2D88-4F17-B5D1-660FC258FCC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CCC2D81C-F38C-4D37-BD41-F6D40F1B4F8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745BFD83-A328-423D-9DA3-580297F312D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D674FBC-7463-4358-887E-0B8E98BD397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93980</xdr:rowOff>
    </xdr:from>
    <xdr:to>
      <xdr:col>116</xdr:col>
      <xdr:colOff>114300</xdr:colOff>
      <xdr:row>61</xdr:row>
      <xdr:rowOff>24130</xdr:rowOff>
    </xdr:to>
    <xdr:sp macro="" textlink="">
      <xdr:nvSpPr>
        <xdr:cNvPr id="605" name="楕円 604">
          <a:extLst>
            <a:ext uri="{FF2B5EF4-FFF2-40B4-BE49-F238E27FC236}">
              <a16:creationId xmlns:a16="http://schemas.microsoft.com/office/drawing/2014/main" id="{942E9F36-5F6B-4C43-A9B1-F58829F1EEF9}"/>
            </a:ext>
          </a:extLst>
        </xdr:cNvPr>
        <xdr:cNvSpPr/>
      </xdr:nvSpPr>
      <xdr:spPr>
        <a:xfrm>
          <a:off x="22110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116857</xdr:rowOff>
    </xdr:from>
    <xdr:ext cx="469744" cy="259045"/>
    <xdr:sp macro="" textlink="">
      <xdr:nvSpPr>
        <xdr:cNvPr id="606" name="【学校施設】&#10;一人当たり面積該当値テキスト">
          <a:extLst>
            <a:ext uri="{FF2B5EF4-FFF2-40B4-BE49-F238E27FC236}">
              <a16:creationId xmlns:a16="http://schemas.microsoft.com/office/drawing/2014/main" id="{266C3EED-4AB2-4C51-98AA-99F2A8977C77}"/>
            </a:ext>
          </a:extLst>
        </xdr:cNvPr>
        <xdr:cNvSpPr txBox="1"/>
      </xdr:nvSpPr>
      <xdr:spPr>
        <a:xfrm>
          <a:off x="22199600"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100076</xdr:rowOff>
    </xdr:from>
    <xdr:to>
      <xdr:col>112</xdr:col>
      <xdr:colOff>38100</xdr:colOff>
      <xdr:row>61</xdr:row>
      <xdr:rowOff>30226</xdr:rowOff>
    </xdr:to>
    <xdr:sp macro="" textlink="">
      <xdr:nvSpPr>
        <xdr:cNvPr id="607" name="楕円 606">
          <a:extLst>
            <a:ext uri="{FF2B5EF4-FFF2-40B4-BE49-F238E27FC236}">
              <a16:creationId xmlns:a16="http://schemas.microsoft.com/office/drawing/2014/main" id="{870BA46D-8A9D-4447-989F-3ECC31512465}"/>
            </a:ext>
          </a:extLst>
        </xdr:cNvPr>
        <xdr:cNvSpPr/>
      </xdr:nvSpPr>
      <xdr:spPr>
        <a:xfrm>
          <a:off x="212725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144780</xdr:rowOff>
    </xdr:from>
    <xdr:to>
      <xdr:col>116</xdr:col>
      <xdr:colOff>63500</xdr:colOff>
      <xdr:row>60</xdr:row>
      <xdr:rowOff>150876</xdr:rowOff>
    </xdr:to>
    <xdr:cxnSp macro="">
      <xdr:nvCxnSpPr>
        <xdr:cNvPr id="608" name="直線コネクタ 607">
          <a:extLst>
            <a:ext uri="{FF2B5EF4-FFF2-40B4-BE49-F238E27FC236}">
              <a16:creationId xmlns:a16="http://schemas.microsoft.com/office/drawing/2014/main" id="{D50A610C-5168-44E8-9518-19BB1CAF8C22}"/>
            </a:ext>
          </a:extLst>
        </xdr:cNvPr>
        <xdr:cNvCxnSpPr/>
      </xdr:nvCxnSpPr>
      <xdr:spPr>
        <a:xfrm flipV="1">
          <a:off x="21323300" y="10431780"/>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112268</xdr:rowOff>
    </xdr:from>
    <xdr:to>
      <xdr:col>107</xdr:col>
      <xdr:colOff>101600</xdr:colOff>
      <xdr:row>61</xdr:row>
      <xdr:rowOff>42418</xdr:rowOff>
    </xdr:to>
    <xdr:sp macro="" textlink="">
      <xdr:nvSpPr>
        <xdr:cNvPr id="609" name="楕円 608">
          <a:extLst>
            <a:ext uri="{FF2B5EF4-FFF2-40B4-BE49-F238E27FC236}">
              <a16:creationId xmlns:a16="http://schemas.microsoft.com/office/drawing/2014/main" id="{9F15682D-2C8C-4550-A846-4D5FCFAE2197}"/>
            </a:ext>
          </a:extLst>
        </xdr:cNvPr>
        <xdr:cNvSpPr/>
      </xdr:nvSpPr>
      <xdr:spPr>
        <a:xfrm>
          <a:off x="20383500" y="1039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150876</xdr:rowOff>
    </xdr:from>
    <xdr:to>
      <xdr:col>111</xdr:col>
      <xdr:colOff>177800</xdr:colOff>
      <xdr:row>60</xdr:row>
      <xdr:rowOff>163068</xdr:rowOff>
    </xdr:to>
    <xdr:cxnSp macro="">
      <xdr:nvCxnSpPr>
        <xdr:cNvPr id="610" name="直線コネクタ 609">
          <a:extLst>
            <a:ext uri="{FF2B5EF4-FFF2-40B4-BE49-F238E27FC236}">
              <a16:creationId xmlns:a16="http://schemas.microsoft.com/office/drawing/2014/main" id="{45E6A176-C585-41BD-AB3C-77CCB681D8B6}"/>
            </a:ext>
          </a:extLst>
        </xdr:cNvPr>
        <xdr:cNvCxnSpPr/>
      </xdr:nvCxnSpPr>
      <xdr:spPr>
        <a:xfrm flipV="1">
          <a:off x="20434300" y="1043787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127508</xdr:rowOff>
    </xdr:from>
    <xdr:to>
      <xdr:col>102</xdr:col>
      <xdr:colOff>165100</xdr:colOff>
      <xdr:row>61</xdr:row>
      <xdr:rowOff>57658</xdr:rowOff>
    </xdr:to>
    <xdr:sp macro="" textlink="">
      <xdr:nvSpPr>
        <xdr:cNvPr id="611" name="楕円 610">
          <a:extLst>
            <a:ext uri="{FF2B5EF4-FFF2-40B4-BE49-F238E27FC236}">
              <a16:creationId xmlns:a16="http://schemas.microsoft.com/office/drawing/2014/main" id="{1E22D76F-0F7B-4A8F-920D-44E40B928AC5}"/>
            </a:ext>
          </a:extLst>
        </xdr:cNvPr>
        <xdr:cNvSpPr/>
      </xdr:nvSpPr>
      <xdr:spPr>
        <a:xfrm>
          <a:off x="19494500" y="1041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163068</xdr:rowOff>
    </xdr:from>
    <xdr:to>
      <xdr:col>107</xdr:col>
      <xdr:colOff>50800</xdr:colOff>
      <xdr:row>61</xdr:row>
      <xdr:rowOff>6858</xdr:rowOff>
    </xdr:to>
    <xdr:cxnSp macro="">
      <xdr:nvCxnSpPr>
        <xdr:cNvPr id="612" name="直線コネクタ 611">
          <a:extLst>
            <a:ext uri="{FF2B5EF4-FFF2-40B4-BE49-F238E27FC236}">
              <a16:creationId xmlns:a16="http://schemas.microsoft.com/office/drawing/2014/main" id="{8A6C291B-51EF-4A06-ADA1-9B2B904EF20D}"/>
            </a:ext>
          </a:extLst>
        </xdr:cNvPr>
        <xdr:cNvCxnSpPr/>
      </xdr:nvCxnSpPr>
      <xdr:spPr>
        <a:xfrm flipV="1">
          <a:off x="19545300" y="10450068"/>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135128</xdr:rowOff>
    </xdr:from>
    <xdr:to>
      <xdr:col>98</xdr:col>
      <xdr:colOff>38100</xdr:colOff>
      <xdr:row>61</xdr:row>
      <xdr:rowOff>65278</xdr:rowOff>
    </xdr:to>
    <xdr:sp macro="" textlink="">
      <xdr:nvSpPr>
        <xdr:cNvPr id="613" name="楕円 612">
          <a:extLst>
            <a:ext uri="{FF2B5EF4-FFF2-40B4-BE49-F238E27FC236}">
              <a16:creationId xmlns:a16="http://schemas.microsoft.com/office/drawing/2014/main" id="{B21410FC-212A-4388-AE7F-9D16A25F6BE1}"/>
            </a:ext>
          </a:extLst>
        </xdr:cNvPr>
        <xdr:cNvSpPr/>
      </xdr:nvSpPr>
      <xdr:spPr>
        <a:xfrm>
          <a:off x="18605500" y="104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6858</xdr:rowOff>
    </xdr:from>
    <xdr:to>
      <xdr:col>102</xdr:col>
      <xdr:colOff>114300</xdr:colOff>
      <xdr:row>61</xdr:row>
      <xdr:rowOff>14478</xdr:rowOff>
    </xdr:to>
    <xdr:cxnSp macro="">
      <xdr:nvCxnSpPr>
        <xdr:cNvPr id="614" name="直線コネクタ 613">
          <a:extLst>
            <a:ext uri="{FF2B5EF4-FFF2-40B4-BE49-F238E27FC236}">
              <a16:creationId xmlns:a16="http://schemas.microsoft.com/office/drawing/2014/main" id="{BA344EED-6977-479C-88CA-77C1944FDCCF}"/>
            </a:ext>
          </a:extLst>
        </xdr:cNvPr>
        <xdr:cNvCxnSpPr/>
      </xdr:nvCxnSpPr>
      <xdr:spPr>
        <a:xfrm flipV="1">
          <a:off x="18656300" y="1046530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63263</xdr:rowOff>
    </xdr:from>
    <xdr:ext cx="469744" cy="259045"/>
    <xdr:sp macro="" textlink="">
      <xdr:nvSpPr>
        <xdr:cNvPr id="615" name="n_1aveValue【学校施設】&#10;一人当たり面積">
          <a:extLst>
            <a:ext uri="{FF2B5EF4-FFF2-40B4-BE49-F238E27FC236}">
              <a16:creationId xmlns:a16="http://schemas.microsoft.com/office/drawing/2014/main" id="{6230A6E8-1DD3-4C49-A1EC-DD37A7BF0D22}"/>
            </a:ext>
          </a:extLst>
        </xdr:cNvPr>
        <xdr:cNvSpPr txBox="1"/>
      </xdr:nvSpPr>
      <xdr:spPr>
        <a:xfrm>
          <a:off x="21075727" y="1069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80027</xdr:rowOff>
    </xdr:from>
    <xdr:ext cx="469744" cy="259045"/>
    <xdr:sp macro="" textlink="">
      <xdr:nvSpPr>
        <xdr:cNvPr id="616" name="n_2aveValue【学校施設】&#10;一人当たり面積">
          <a:extLst>
            <a:ext uri="{FF2B5EF4-FFF2-40B4-BE49-F238E27FC236}">
              <a16:creationId xmlns:a16="http://schemas.microsoft.com/office/drawing/2014/main" id="{36D058CE-940F-4D37-9C2A-E81E09B5DCD6}"/>
            </a:ext>
          </a:extLst>
        </xdr:cNvPr>
        <xdr:cNvSpPr txBox="1"/>
      </xdr:nvSpPr>
      <xdr:spPr>
        <a:xfrm>
          <a:off x="20199427"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96029</xdr:rowOff>
    </xdr:from>
    <xdr:ext cx="469744" cy="259045"/>
    <xdr:sp macro="" textlink="">
      <xdr:nvSpPr>
        <xdr:cNvPr id="617" name="n_3aveValue【学校施設】&#10;一人当たり面積">
          <a:extLst>
            <a:ext uri="{FF2B5EF4-FFF2-40B4-BE49-F238E27FC236}">
              <a16:creationId xmlns:a16="http://schemas.microsoft.com/office/drawing/2014/main" id="{63B13E94-216B-4CBA-BEE4-D9F8896F9232}"/>
            </a:ext>
          </a:extLst>
        </xdr:cNvPr>
        <xdr:cNvSpPr txBox="1"/>
      </xdr:nvSpPr>
      <xdr:spPr>
        <a:xfrm>
          <a:off x="19310427" y="1072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103649</xdr:rowOff>
    </xdr:from>
    <xdr:ext cx="469744" cy="259045"/>
    <xdr:sp macro="" textlink="">
      <xdr:nvSpPr>
        <xdr:cNvPr id="618" name="n_4aveValue【学校施設】&#10;一人当たり面積">
          <a:extLst>
            <a:ext uri="{FF2B5EF4-FFF2-40B4-BE49-F238E27FC236}">
              <a16:creationId xmlns:a16="http://schemas.microsoft.com/office/drawing/2014/main" id="{1ECD2007-F35D-4CDB-AA27-F0D1B35D9751}"/>
            </a:ext>
          </a:extLst>
        </xdr:cNvPr>
        <xdr:cNvSpPr txBox="1"/>
      </xdr:nvSpPr>
      <xdr:spPr>
        <a:xfrm>
          <a:off x="18421427" y="1073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46753</xdr:rowOff>
    </xdr:from>
    <xdr:ext cx="469744" cy="259045"/>
    <xdr:sp macro="" textlink="">
      <xdr:nvSpPr>
        <xdr:cNvPr id="619" name="n_1mainValue【学校施設】&#10;一人当たり面積">
          <a:extLst>
            <a:ext uri="{FF2B5EF4-FFF2-40B4-BE49-F238E27FC236}">
              <a16:creationId xmlns:a16="http://schemas.microsoft.com/office/drawing/2014/main" id="{405E4FB5-6E77-485C-8090-220345A18614}"/>
            </a:ext>
          </a:extLst>
        </xdr:cNvPr>
        <xdr:cNvSpPr txBox="1"/>
      </xdr:nvSpPr>
      <xdr:spPr>
        <a:xfrm>
          <a:off x="21075727" y="1016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58945</xdr:rowOff>
    </xdr:from>
    <xdr:ext cx="469744" cy="259045"/>
    <xdr:sp macro="" textlink="">
      <xdr:nvSpPr>
        <xdr:cNvPr id="620" name="n_2mainValue【学校施設】&#10;一人当たり面積">
          <a:extLst>
            <a:ext uri="{FF2B5EF4-FFF2-40B4-BE49-F238E27FC236}">
              <a16:creationId xmlns:a16="http://schemas.microsoft.com/office/drawing/2014/main" id="{22D6ACEC-FCCB-4462-BEF5-5E42C3A35184}"/>
            </a:ext>
          </a:extLst>
        </xdr:cNvPr>
        <xdr:cNvSpPr txBox="1"/>
      </xdr:nvSpPr>
      <xdr:spPr>
        <a:xfrm>
          <a:off x="20199427" y="1017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74185</xdr:rowOff>
    </xdr:from>
    <xdr:ext cx="469744" cy="259045"/>
    <xdr:sp macro="" textlink="">
      <xdr:nvSpPr>
        <xdr:cNvPr id="621" name="n_3mainValue【学校施設】&#10;一人当たり面積">
          <a:extLst>
            <a:ext uri="{FF2B5EF4-FFF2-40B4-BE49-F238E27FC236}">
              <a16:creationId xmlns:a16="http://schemas.microsoft.com/office/drawing/2014/main" id="{30754E41-9147-47DE-B473-C49F1DF25587}"/>
            </a:ext>
          </a:extLst>
        </xdr:cNvPr>
        <xdr:cNvSpPr txBox="1"/>
      </xdr:nvSpPr>
      <xdr:spPr>
        <a:xfrm>
          <a:off x="19310427" y="1018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81805</xdr:rowOff>
    </xdr:from>
    <xdr:ext cx="469744" cy="259045"/>
    <xdr:sp macro="" textlink="">
      <xdr:nvSpPr>
        <xdr:cNvPr id="622" name="n_4mainValue【学校施設】&#10;一人当たり面積">
          <a:extLst>
            <a:ext uri="{FF2B5EF4-FFF2-40B4-BE49-F238E27FC236}">
              <a16:creationId xmlns:a16="http://schemas.microsoft.com/office/drawing/2014/main" id="{49432202-9725-44CF-9452-F4B5497C1E6C}"/>
            </a:ext>
          </a:extLst>
        </xdr:cNvPr>
        <xdr:cNvSpPr txBox="1"/>
      </xdr:nvSpPr>
      <xdr:spPr>
        <a:xfrm>
          <a:off x="18421427" y="1019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732904-C2C7-42ED-B47B-0344EFAA713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420340AE-C09E-46C8-8A61-28EC9BA7602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E8C9CC23-33B7-454E-A3B9-31F4A6425A5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97BF4983-E45B-4229-862F-844DFDCE12F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3AA06F14-A841-4F96-8202-6A7AEF6FB83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2F674F97-D41F-40F1-955F-DAC64D83E39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173E96FD-F380-4668-902E-348C13B2A14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40CB9F40-9FDC-4139-9D14-8C879D9C6559}"/>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627F24EA-1A21-4FA8-9663-AA9EDF3E8426}"/>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5221F93C-7306-4B89-B3C7-5A2263F47FB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3D981B8D-5DCC-4BF9-AF13-70C65E3B4D9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7D2C49C7-DA49-4B28-89D7-D1BB59B2616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6F1F6A-DD91-45AA-BDE0-EB14785AA27F}"/>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93123150-DDE5-40DC-B916-8DE9CE1DB5D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E591082-DE62-460E-96FE-F67091278CB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12CA94C8-F916-4B2C-BBD7-1761BBFC5E0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87950CA1-04C5-4E9E-8432-8A7349E251F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CB7AE5BF-274E-4069-BF68-184764E9958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ADABBBC6-9439-47D4-A75A-BC77BB4C21D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73C692C0-067B-4A89-B060-4D7124A90C6F}"/>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DAF628E0-4B15-4287-B454-F91CC37B1C4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E509A7F5-B179-4D59-808D-16DE09E220E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A318185D-6BC7-476E-9AC0-A523DB04AF6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953DB120-027D-479F-BA8B-11FA9417F803}"/>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180B8A48-5776-41E0-A431-0106357DEA7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2997A7C0-D817-4158-832D-B1DF1F5EDD2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F0859511-6219-4858-8DF7-25E5BBB4731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02B1C132-3D2F-483F-8661-000C7496F5A6}"/>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9E753632-0AE4-4039-AED0-E79E9756A36F}"/>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DB73B415-FC35-4D13-A5F6-738335C0328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E4585941-3877-470C-BD92-1D6CC62DF1D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BB18A164-4A86-436C-8B9A-055CEBAD712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1C82AB29-491A-4F60-ADF7-5E1A46DBC99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EC285F17-D678-4C3F-9A59-01BF03E29AE2}"/>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437BA32C-3502-40DE-8D01-8795081E8FD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466D0364-CB00-47E0-AB95-6BB552F954C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1982633C-31FE-4477-B775-23D1E3A8E7D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1FEA843B-1A29-4DE4-BB0F-08884A9634D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89DD58F0-14CF-4597-BB0C-61CC0346D1C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0FD80468-1D5B-4C10-8F82-959950857A3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28DE9FE9-E910-4F3E-8843-A68B4335DD8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108857</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A5B2D7FC-8B71-414B-B4F6-77F977A5C78C}"/>
            </a:ext>
          </a:extLst>
        </xdr:cNvPr>
        <xdr:cNvCxnSpPr/>
      </xdr:nvCxnSpPr>
      <xdr:spPr>
        <a:xfrm flipV="1">
          <a:off x="16318864" y="1725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id="{08B5199B-B132-4D5F-989E-00A81CC1C983}"/>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137489F6-A3E6-4859-81A8-776533457A7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55534</xdr:rowOff>
    </xdr:from>
    <xdr:ext cx="405111" cy="259045"/>
    <xdr:sp macro="" textlink="">
      <xdr:nvSpPr>
        <xdr:cNvPr id="667" name="【公民館】&#10;有形固定資産減価償却率最大値テキスト">
          <a:extLst>
            <a:ext uri="{FF2B5EF4-FFF2-40B4-BE49-F238E27FC236}">
              <a16:creationId xmlns:a16="http://schemas.microsoft.com/office/drawing/2014/main" id="{C2B0F7AE-9F7A-4993-A0DB-B119924EF927}"/>
            </a:ext>
          </a:extLst>
        </xdr:cNvPr>
        <xdr:cNvSpPr txBox="1"/>
      </xdr:nvSpPr>
      <xdr:spPr>
        <a:xfrm>
          <a:off x="16357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108857</xdr:rowOff>
    </xdr:from>
    <xdr:to>
      <xdr:col>86</xdr:col>
      <xdr:colOff>25400</xdr:colOff>
      <xdr:row>100</xdr:row>
      <xdr:rowOff>108857</xdr:rowOff>
    </xdr:to>
    <xdr:cxnSp macro="">
      <xdr:nvCxnSpPr>
        <xdr:cNvPr id="668" name="直線コネクタ 667">
          <a:extLst>
            <a:ext uri="{FF2B5EF4-FFF2-40B4-BE49-F238E27FC236}">
              <a16:creationId xmlns:a16="http://schemas.microsoft.com/office/drawing/2014/main" id="{272110E6-DD3A-4983-81CD-AD5A9D92DA08}"/>
            </a:ext>
          </a:extLst>
        </xdr:cNvPr>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110326</xdr:rowOff>
    </xdr:from>
    <xdr:ext cx="405111" cy="259045"/>
    <xdr:sp macro="" textlink="">
      <xdr:nvSpPr>
        <xdr:cNvPr id="669" name="【公民館】&#10;有形固定資産減価償却率平均値テキスト">
          <a:extLst>
            <a:ext uri="{FF2B5EF4-FFF2-40B4-BE49-F238E27FC236}">
              <a16:creationId xmlns:a16="http://schemas.microsoft.com/office/drawing/2014/main" id="{C933B466-5DE0-485D-97BF-726A3ABC02DE}"/>
            </a:ext>
          </a:extLst>
        </xdr:cNvPr>
        <xdr:cNvSpPr txBox="1"/>
      </xdr:nvSpPr>
      <xdr:spPr>
        <a:xfrm>
          <a:off x="16357600" y="1794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87449</xdr:rowOff>
    </xdr:from>
    <xdr:to>
      <xdr:col>85</xdr:col>
      <xdr:colOff>177800</xdr:colOff>
      <xdr:row>106</xdr:row>
      <xdr:rowOff>17599</xdr:rowOff>
    </xdr:to>
    <xdr:sp macro="" textlink="">
      <xdr:nvSpPr>
        <xdr:cNvPr id="670" name="フローチャート: 判断 669">
          <a:extLst>
            <a:ext uri="{FF2B5EF4-FFF2-40B4-BE49-F238E27FC236}">
              <a16:creationId xmlns:a16="http://schemas.microsoft.com/office/drawing/2014/main" id="{46A13687-1062-46FA-811B-E5665D45C0D1}"/>
            </a:ext>
          </a:extLst>
        </xdr:cNvPr>
        <xdr:cNvSpPr/>
      </xdr:nvSpPr>
      <xdr:spPr>
        <a:xfrm>
          <a:off x="162687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77651</xdr:rowOff>
    </xdr:from>
    <xdr:to>
      <xdr:col>81</xdr:col>
      <xdr:colOff>101600</xdr:colOff>
      <xdr:row>106</xdr:row>
      <xdr:rowOff>7801</xdr:rowOff>
    </xdr:to>
    <xdr:sp macro="" textlink="">
      <xdr:nvSpPr>
        <xdr:cNvPr id="671" name="フローチャート: 判断 670">
          <a:extLst>
            <a:ext uri="{FF2B5EF4-FFF2-40B4-BE49-F238E27FC236}">
              <a16:creationId xmlns:a16="http://schemas.microsoft.com/office/drawing/2014/main" id="{3A3542D7-558C-408C-99A7-10420F88F9D6}"/>
            </a:ext>
          </a:extLst>
        </xdr:cNvPr>
        <xdr:cNvSpPr/>
      </xdr:nvSpPr>
      <xdr:spPr>
        <a:xfrm>
          <a:off x="15430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71120</xdr:rowOff>
    </xdr:from>
    <xdr:to>
      <xdr:col>76</xdr:col>
      <xdr:colOff>165100</xdr:colOff>
      <xdr:row>106</xdr:row>
      <xdr:rowOff>1270</xdr:rowOff>
    </xdr:to>
    <xdr:sp macro="" textlink="">
      <xdr:nvSpPr>
        <xdr:cNvPr id="672" name="フローチャート: 判断 671">
          <a:extLst>
            <a:ext uri="{FF2B5EF4-FFF2-40B4-BE49-F238E27FC236}">
              <a16:creationId xmlns:a16="http://schemas.microsoft.com/office/drawing/2014/main" id="{DAFE84B4-0A4F-4D78-9117-7C49C1BAC1B9}"/>
            </a:ext>
          </a:extLst>
        </xdr:cNvPr>
        <xdr:cNvSpPr/>
      </xdr:nvSpPr>
      <xdr:spPr>
        <a:xfrm>
          <a:off x="14541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53158</xdr:rowOff>
    </xdr:from>
    <xdr:to>
      <xdr:col>72</xdr:col>
      <xdr:colOff>38100</xdr:colOff>
      <xdr:row>105</xdr:row>
      <xdr:rowOff>154758</xdr:rowOff>
    </xdr:to>
    <xdr:sp macro="" textlink="">
      <xdr:nvSpPr>
        <xdr:cNvPr id="673" name="フローチャート: 判断 672">
          <a:extLst>
            <a:ext uri="{FF2B5EF4-FFF2-40B4-BE49-F238E27FC236}">
              <a16:creationId xmlns:a16="http://schemas.microsoft.com/office/drawing/2014/main" id="{61E82D5B-8D77-40C7-91DD-62E0DF135BB0}"/>
            </a:ext>
          </a:extLst>
        </xdr:cNvPr>
        <xdr:cNvSpPr/>
      </xdr:nvSpPr>
      <xdr:spPr>
        <a:xfrm>
          <a:off x="13652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48261</xdr:rowOff>
    </xdr:from>
    <xdr:to>
      <xdr:col>67</xdr:col>
      <xdr:colOff>101600</xdr:colOff>
      <xdr:row>105</xdr:row>
      <xdr:rowOff>149861</xdr:rowOff>
    </xdr:to>
    <xdr:sp macro="" textlink="">
      <xdr:nvSpPr>
        <xdr:cNvPr id="674" name="フローチャート: 判断 673">
          <a:extLst>
            <a:ext uri="{FF2B5EF4-FFF2-40B4-BE49-F238E27FC236}">
              <a16:creationId xmlns:a16="http://schemas.microsoft.com/office/drawing/2014/main" id="{0AD6797B-C3BF-4F53-BCC7-95CA573AF894}"/>
            </a:ext>
          </a:extLst>
        </xdr:cNvPr>
        <xdr:cNvSpPr/>
      </xdr:nvSpPr>
      <xdr:spPr>
        <a:xfrm>
          <a:off x="1276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B3D58B72-52D9-4C1E-98AE-66E5B641564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C44C0093-7E52-43E8-A175-60AE66BB954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1C2EA391-A3A3-4C74-B1B0-2AFF77C1A5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6C6399E4-6A9E-4A44-89DB-1F6032EFC5B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BE1296F4-C431-4885-AE82-7167C0A88B2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30299</xdr:rowOff>
    </xdr:from>
    <xdr:to>
      <xdr:col>85</xdr:col>
      <xdr:colOff>177800</xdr:colOff>
      <xdr:row>106</xdr:row>
      <xdr:rowOff>131899</xdr:rowOff>
    </xdr:to>
    <xdr:sp macro="" textlink="">
      <xdr:nvSpPr>
        <xdr:cNvPr id="680" name="楕円 679">
          <a:extLst>
            <a:ext uri="{FF2B5EF4-FFF2-40B4-BE49-F238E27FC236}">
              <a16:creationId xmlns:a16="http://schemas.microsoft.com/office/drawing/2014/main" id="{76AC3431-4C1C-41E3-9571-660F06552F98}"/>
            </a:ext>
          </a:extLst>
        </xdr:cNvPr>
        <xdr:cNvSpPr/>
      </xdr:nvSpPr>
      <xdr:spPr>
        <a:xfrm>
          <a:off x="162687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8726</xdr:rowOff>
    </xdr:from>
    <xdr:ext cx="405111" cy="259045"/>
    <xdr:sp macro="" textlink="">
      <xdr:nvSpPr>
        <xdr:cNvPr id="681" name="【公民館】&#10;有形固定資産減価償却率該当値テキスト">
          <a:extLst>
            <a:ext uri="{FF2B5EF4-FFF2-40B4-BE49-F238E27FC236}">
              <a16:creationId xmlns:a16="http://schemas.microsoft.com/office/drawing/2014/main" id="{5FD41A53-8D36-47E1-826C-56D43D0E24A6}"/>
            </a:ext>
          </a:extLst>
        </xdr:cNvPr>
        <xdr:cNvSpPr txBox="1"/>
      </xdr:nvSpPr>
      <xdr:spPr>
        <a:xfrm>
          <a:off x="16357600" y="1818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165826</xdr:rowOff>
    </xdr:from>
    <xdr:to>
      <xdr:col>81</xdr:col>
      <xdr:colOff>101600</xdr:colOff>
      <xdr:row>106</xdr:row>
      <xdr:rowOff>95976</xdr:rowOff>
    </xdr:to>
    <xdr:sp macro="" textlink="">
      <xdr:nvSpPr>
        <xdr:cNvPr id="682" name="楕円 681">
          <a:extLst>
            <a:ext uri="{FF2B5EF4-FFF2-40B4-BE49-F238E27FC236}">
              <a16:creationId xmlns:a16="http://schemas.microsoft.com/office/drawing/2014/main" id="{54A0DF8A-0462-4B97-85C9-DE3CA4EA2FB9}"/>
            </a:ext>
          </a:extLst>
        </xdr:cNvPr>
        <xdr:cNvSpPr/>
      </xdr:nvSpPr>
      <xdr:spPr>
        <a:xfrm>
          <a:off x="15430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45176</xdr:rowOff>
    </xdr:from>
    <xdr:to>
      <xdr:col>85</xdr:col>
      <xdr:colOff>127000</xdr:colOff>
      <xdr:row>106</xdr:row>
      <xdr:rowOff>81099</xdr:rowOff>
    </xdr:to>
    <xdr:cxnSp macro="">
      <xdr:nvCxnSpPr>
        <xdr:cNvPr id="683" name="直線コネクタ 682">
          <a:extLst>
            <a:ext uri="{FF2B5EF4-FFF2-40B4-BE49-F238E27FC236}">
              <a16:creationId xmlns:a16="http://schemas.microsoft.com/office/drawing/2014/main" id="{1706F371-7D7C-401D-8D2D-9ADCF3539282}"/>
            </a:ext>
          </a:extLst>
        </xdr:cNvPr>
        <xdr:cNvCxnSpPr/>
      </xdr:nvCxnSpPr>
      <xdr:spPr>
        <a:xfrm>
          <a:off x="15481300" y="18218876"/>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151130</xdr:rowOff>
    </xdr:from>
    <xdr:to>
      <xdr:col>76</xdr:col>
      <xdr:colOff>165100</xdr:colOff>
      <xdr:row>106</xdr:row>
      <xdr:rowOff>81280</xdr:rowOff>
    </xdr:to>
    <xdr:sp macro="" textlink="">
      <xdr:nvSpPr>
        <xdr:cNvPr id="684" name="楕円 683">
          <a:extLst>
            <a:ext uri="{FF2B5EF4-FFF2-40B4-BE49-F238E27FC236}">
              <a16:creationId xmlns:a16="http://schemas.microsoft.com/office/drawing/2014/main" id="{F8593072-5EFB-4188-A49C-63B7FEA29F7F}"/>
            </a:ext>
          </a:extLst>
        </xdr:cNvPr>
        <xdr:cNvSpPr/>
      </xdr:nvSpPr>
      <xdr:spPr>
        <a:xfrm>
          <a:off x="14541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30480</xdr:rowOff>
    </xdr:from>
    <xdr:to>
      <xdr:col>81</xdr:col>
      <xdr:colOff>50800</xdr:colOff>
      <xdr:row>106</xdr:row>
      <xdr:rowOff>45176</xdr:rowOff>
    </xdr:to>
    <xdr:cxnSp macro="">
      <xdr:nvCxnSpPr>
        <xdr:cNvPr id="685" name="直線コネクタ 684">
          <a:extLst>
            <a:ext uri="{FF2B5EF4-FFF2-40B4-BE49-F238E27FC236}">
              <a16:creationId xmlns:a16="http://schemas.microsoft.com/office/drawing/2014/main" id="{5F38D744-D236-4CB4-BB49-B9D966AD0CAB}"/>
            </a:ext>
          </a:extLst>
        </xdr:cNvPr>
        <xdr:cNvCxnSpPr/>
      </xdr:nvCxnSpPr>
      <xdr:spPr>
        <a:xfrm>
          <a:off x="14592300" y="18204180"/>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115207</xdr:rowOff>
    </xdr:from>
    <xdr:to>
      <xdr:col>72</xdr:col>
      <xdr:colOff>38100</xdr:colOff>
      <xdr:row>106</xdr:row>
      <xdr:rowOff>45357</xdr:rowOff>
    </xdr:to>
    <xdr:sp macro="" textlink="">
      <xdr:nvSpPr>
        <xdr:cNvPr id="686" name="楕円 685">
          <a:extLst>
            <a:ext uri="{FF2B5EF4-FFF2-40B4-BE49-F238E27FC236}">
              <a16:creationId xmlns:a16="http://schemas.microsoft.com/office/drawing/2014/main" id="{500294A4-E45E-4156-8C72-DD740912DE7D}"/>
            </a:ext>
          </a:extLst>
        </xdr:cNvPr>
        <xdr:cNvSpPr/>
      </xdr:nvSpPr>
      <xdr:spPr>
        <a:xfrm>
          <a:off x="13652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166007</xdr:rowOff>
    </xdr:from>
    <xdr:to>
      <xdr:col>76</xdr:col>
      <xdr:colOff>114300</xdr:colOff>
      <xdr:row>106</xdr:row>
      <xdr:rowOff>30480</xdr:rowOff>
    </xdr:to>
    <xdr:cxnSp macro="">
      <xdr:nvCxnSpPr>
        <xdr:cNvPr id="687" name="直線コネクタ 686">
          <a:extLst>
            <a:ext uri="{FF2B5EF4-FFF2-40B4-BE49-F238E27FC236}">
              <a16:creationId xmlns:a16="http://schemas.microsoft.com/office/drawing/2014/main" id="{62CACAFE-EF5D-40C5-9D94-3851360D9759}"/>
            </a:ext>
          </a:extLst>
        </xdr:cNvPr>
        <xdr:cNvCxnSpPr/>
      </xdr:nvCxnSpPr>
      <xdr:spPr>
        <a:xfrm>
          <a:off x="13703300" y="1816825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76019</xdr:rowOff>
    </xdr:from>
    <xdr:to>
      <xdr:col>67</xdr:col>
      <xdr:colOff>101600</xdr:colOff>
      <xdr:row>106</xdr:row>
      <xdr:rowOff>6169</xdr:rowOff>
    </xdr:to>
    <xdr:sp macro="" textlink="">
      <xdr:nvSpPr>
        <xdr:cNvPr id="688" name="楕円 687">
          <a:extLst>
            <a:ext uri="{FF2B5EF4-FFF2-40B4-BE49-F238E27FC236}">
              <a16:creationId xmlns:a16="http://schemas.microsoft.com/office/drawing/2014/main" id="{BFC90DC8-86B3-43CD-AAC0-6038C9B3374A}"/>
            </a:ext>
          </a:extLst>
        </xdr:cNvPr>
        <xdr:cNvSpPr/>
      </xdr:nvSpPr>
      <xdr:spPr>
        <a:xfrm>
          <a:off x="12763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126819</xdr:rowOff>
    </xdr:from>
    <xdr:to>
      <xdr:col>71</xdr:col>
      <xdr:colOff>177800</xdr:colOff>
      <xdr:row>105</xdr:row>
      <xdr:rowOff>166007</xdr:rowOff>
    </xdr:to>
    <xdr:cxnSp macro="">
      <xdr:nvCxnSpPr>
        <xdr:cNvPr id="689" name="直線コネクタ 688">
          <a:extLst>
            <a:ext uri="{FF2B5EF4-FFF2-40B4-BE49-F238E27FC236}">
              <a16:creationId xmlns:a16="http://schemas.microsoft.com/office/drawing/2014/main" id="{A9420DDA-DE07-4FAF-9CE4-8B940947185C}"/>
            </a:ext>
          </a:extLst>
        </xdr:cNvPr>
        <xdr:cNvCxnSpPr/>
      </xdr:nvCxnSpPr>
      <xdr:spPr>
        <a:xfrm>
          <a:off x="12814300" y="1812906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24328</xdr:rowOff>
    </xdr:from>
    <xdr:ext cx="405111" cy="259045"/>
    <xdr:sp macro="" textlink="">
      <xdr:nvSpPr>
        <xdr:cNvPr id="690" name="n_1aveValue【公民館】&#10;有形固定資産減価償却率">
          <a:extLst>
            <a:ext uri="{FF2B5EF4-FFF2-40B4-BE49-F238E27FC236}">
              <a16:creationId xmlns:a16="http://schemas.microsoft.com/office/drawing/2014/main" id="{9058492A-F354-4592-9014-2C0384D14B5C}"/>
            </a:ext>
          </a:extLst>
        </xdr:cNvPr>
        <xdr:cNvSpPr txBox="1"/>
      </xdr:nvSpPr>
      <xdr:spPr>
        <a:xfrm>
          <a:off x="152660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17797</xdr:rowOff>
    </xdr:from>
    <xdr:ext cx="405111" cy="259045"/>
    <xdr:sp macro="" textlink="">
      <xdr:nvSpPr>
        <xdr:cNvPr id="691" name="n_2aveValue【公民館】&#10;有形固定資産減価償却率">
          <a:extLst>
            <a:ext uri="{FF2B5EF4-FFF2-40B4-BE49-F238E27FC236}">
              <a16:creationId xmlns:a16="http://schemas.microsoft.com/office/drawing/2014/main" id="{11A9EA82-4F72-47C6-ACBF-DC3A7D582F2C}"/>
            </a:ext>
          </a:extLst>
        </xdr:cNvPr>
        <xdr:cNvSpPr txBox="1"/>
      </xdr:nvSpPr>
      <xdr:spPr>
        <a:xfrm>
          <a:off x="14389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171285</xdr:rowOff>
    </xdr:from>
    <xdr:ext cx="405111" cy="259045"/>
    <xdr:sp macro="" textlink="">
      <xdr:nvSpPr>
        <xdr:cNvPr id="692" name="n_3aveValue【公民館】&#10;有形固定資産減価償却率">
          <a:extLst>
            <a:ext uri="{FF2B5EF4-FFF2-40B4-BE49-F238E27FC236}">
              <a16:creationId xmlns:a16="http://schemas.microsoft.com/office/drawing/2014/main" id="{B60CC634-A13B-46FE-85A3-8D50B4FC66F4}"/>
            </a:ext>
          </a:extLst>
        </xdr:cNvPr>
        <xdr:cNvSpPr txBox="1"/>
      </xdr:nvSpPr>
      <xdr:spPr>
        <a:xfrm>
          <a:off x="13500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166388</xdr:rowOff>
    </xdr:from>
    <xdr:ext cx="405111" cy="259045"/>
    <xdr:sp macro="" textlink="">
      <xdr:nvSpPr>
        <xdr:cNvPr id="693" name="n_4aveValue【公民館】&#10;有形固定資産減価償却率">
          <a:extLst>
            <a:ext uri="{FF2B5EF4-FFF2-40B4-BE49-F238E27FC236}">
              <a16:creationId xmlns:a16="http://schemas.microsoft.com/office/drawing/2014/main" id="{B3FD9D86-FA19-40EC-B0D6-DED8EF10C6C4}"/>
            </a:ext>
          </a:extLst>
        </xdr:cNvPr>
        <xdr:cNvSpPr txBox="1"/>
      </xdr:nvSpPr>
      <xdr:spPr>
        <a:xfrm>
          <a:off x="12611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87103</xdr:rowOff>
    </xdr:from>
    <xdr:ext cx="405111" cy="259045"/>
    <xdr:sp macro="" textlink="">
      <xdr:nvSpPr>
        <xdr:cNvPr id="694" name="n_1mainValue【公民館】&#10;有形固定資産減価償却率">
          <a:extLst>
            <a:ext uri="{FF2B5EF4-FFF2-40B4-BE49-F238E27FC236}">
              <a16:creationId xmlns:a16="http://schemas.microsoft.com/office/drawing/2014/main" id="{1E5D4008-E244-4021-8112-1E1691A6DB19}"/>
            </a:ext>
          </a:extLst>
        </xdr:cNvPr>
        <xdr:cNvSpPr txBox="1"/>
      </xdr:nvSpPr>
      <xdr:spPr>
        <a:xfrm>
          <a:off x="152660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72407</xdr:rowOff>
    </xdr:from>
    <xdr:ext cx="405111" cy="259045"/>
    <xdr:sp macro="" textlink="">
      <xdr:nvSpPr>
        <xdr:cNvPr id="695" name="n_2mainValue【公民館】&#10;有形固定資産減価償却率">
          <a:extLst>
            <a:ext uri="{FF2B5EF4-FFF2-40B4-BE49-F238E27FC236}">
              <a16:creationId xmlns:a16="http://schemas.microsoft.com/office/drawing/2014/main" id="{164F4FA7-E060-4A13-907F-D68D1BC4CA5B}"/>
            </a:ext>
          </a:extLst>
        </xdr:cNvPr>
        <xdr:cNvSpPr txBox="1"/>
      </xdr:nvSpPr>
      <xdr:spPr>
        <a:xfrm>
          <a:off x="14389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36484</xdr:rowOff>
    </xdr:from>
    <xdr:ext cx="405111" cy="259045"/>
    <xdr:sp macro="" textlink="">
      <xdr:nvSpPr>
        <xdr:cNvPr id="696" name="n_3mainValue【公民館】&#10;有形固定資産減価償却率">
          <a:extLst>
            <a:ext uri="{FF2B5EF4-FFF2-40B4-BE49-F238E27FC236}">
              <a16:creationId xmlns:a16="http://schemas.microsoft.com/office/drawing/2014/main" id="{0F309A09-0560-43F0-94E2-678E6272DFD1}"/>
            </a:ext>
          </a:extLst>
        </xdr:cNvPr>
        <xdr:cNvSpPr txBox="1"/>
      </xdr:nvSpPr>
      <xdr:spPr>
        <a:xfrm>
          <a:off x="13500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168746</xdr:rowOff>
    </xdr:from>
    <xdr:ext cx="405111" cy="259045"/>
    <xdr:sp macro="" textlink="">
      <xdr:nvSpPr>
        <xdr:cNvPr id="697" name="n_4mainValue【公民館】&#10;有形固定資産減価償却率">
          <a:extLst>
            <a:ext uri="{FF2B5EF4-FFF2-40B4-BE49-F238E27FC236}">
              <a16:creationId xmlns:a16="http://schemas.microsoft.com/office/drawing/2014/main" id="{5C97030F-CD8C-487A-910A-2561D5C38BB2}"/>
            </a:ext>
          </a:extLst>
        </xdr:cNvPr>
        <xdr:cNvSpPr txBox="1"/>
      </xdr:nvSpPr>
      <xdr:spPr>
        <a:xfrm>
          <a:off x="12611744" y="1817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45928E54-9F37-484C-8F45-4CF2E1CBCFD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6EDC6EAA-7781-4BDC-8797-34A3DB2993C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A9FC8C6F-B594-4E2A-9EBB-BD5C1C4F882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93E32CBF-790C-435F-BD4D-BB90541CBA6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EAAABCDF-73FF-4784-A773-E947F369E7D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01D5E9BF-58AB-4E58-BB9C-ED4E21055DF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54CA062A-9811-49E1-97E3-B9BC603E829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32DBCF24-0039-4E02-B5D5-7CC001A62C6B}"/>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AE7BDB4A-2DAD-4FAC-8E87-537070DC747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7DABCA03-1380-43F5-9F02-64BE212083D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1135405C-07D7-4A19-B295-AD9766C30B2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E077EB40-07F4-455E-88F6-4CBF4EDC6C26}"/>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8B8101FE-1D9F-49B4-95D9-0E15A8B017E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8772AE46-4027-4E6D-B0F9-0BB1D6EEC568}"/>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270702C8-3634-488B-B395-7D88A7ACB7DB}"/>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5D4EC62D-0E45-4BE3-B26E-29F2CAB7D4C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78D6FF0F-E575-4C92-AAF8-FF7E0DA63BC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75067403-9479-44B7-8C41-A57D6BAB9D6F}"/>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251C249C-770F-4086-BF22-CC1F31FCDB23}"/>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F3F5FD7D-5C47-48F4-8C1C-5A75AAF9F95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B56231C5-A87F-42F0-A1CC-4FC54BA9AA88}"/>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D3ACA9DC-0227-43D6-8DA7-8D46F045334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A37C3732-ADFB-4135-9FF3-31E2678482D2}"/>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B3660F11-6C5D-427A-A920-243840E3ACC6}"/>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363CC024-655E-452D-BF33-99AA4916B00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128451</xdr:rowOff>
    </xdr:from>
    <xdr:to>
      <xdr:col>116</xdr:col>
      <xdr:colOff>62864</xdr:colOff>
      <xdr:row>109</xdr:row>
      <xdr:rowOff>35379</xdr:rowOff>
    </xdr:to>
    <xdr:cxnSp macro="">
      <xdr:nvCxnSpPr>
        <xdr:cNvPr id="723" name="直線コネクタ 722">
          <a:extLst>
            <a:ext uri="{FF2B5EF4-FFF2-40B4-BE49-F238E27FC236}">
              <a16:creationId xmlns:a16="http://schemas.microsoft.com/office/drawing/2014/main" id="{9B30327A-7026-45AF-BAE9-53A3BF35B3C2}"/>
            </a:ext>
          </a:extLst>
        </xdr:cNvPr>
        <xdr:cNvCxnSpPr/>
      </xdr:nvCxnSpPr>
      <xdr:spPr>
        <a:xfrm flipV="1">
          <a:off x="22160864" y="172734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724" name="【公民館】&#10;一人当たり面積最小値テキスト">
          <a:extLst>
            <a:ext uri="{FF2B5EF4-FFF2-40B4-BE49-F238E27FC236}">
              <a16:creationId xmlns:a16="http://schemas.microsoft.com/office/drawing/2014/main" id="{7C24659B-E074-403D-8547-69F4EA8FD998}"/>
            </a:ext>
          </a:extLst>
        </xdr:cNvPr>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725" name="直線コネクタ 724">
          <a:extLst>
            <a:ext uri="{FF2B5EF4-FFF2-40B4-BE49-F238E27FC236}">
              <a16:creationId xmlns:a16="http://schemas.microsoft.com/office/drawing/2014/main" id="{02A24FA5-2ECE-47D1-AF86-740643B5A127}"/>
            </a:ext>
          </a:extLst>
        </xdr:cNvPr>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75128</xdr:rowOff>
    </xdr:from>
    <xdr:ext cx="469744" cy="259045"/>
    <xdr:sp macro="" textlink="">
      <xdr:nvSpPr>
        <xdr:cNvPr id="726" name="【公民館】&#10;一人当たり面積最大値テキスト">
          <a:extLst>
            <a:ext uri="{FF2B5EF4-FFF2-40B4-BE49-F238E27FC236}">
              <a16:creationId xmlns:a16="http://schemas.microsoft.com/office/drawing/2014/main" id="{DB345A98-A074-457E-AB03-411EC4704840}"/>
            </a:ext>
          </a:extLst>
        </xdr:cNvPr>
        <xdr:cNvSpPr txBox="1"/>
      </xdr:nvSpPr>
      <xdr:spPr>
        <a:xfrm>
          <a:off x="22199600" y="1704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128451</xdr:rowOff>
    </xdr:from>
    <xdr:to>
      <xdr:col>116</xdr:col>
      <xdr:colOff>152400</xdr:colOff>
      <xdr:row>100</xdr:row>
      <xdr:rowOff>128451</xdr:rowOff>
    </xdr:to>
    <xdr:cxnSp macro="">
      <xdr:nvCxnSpPr>
        <xdr:cNvPr id="727" name="直線コネクタ 726">
          <a:extLst>
            <a:ext uri="{FF2B5EF4-FFF2-40B4-BE49-F238E27FC236}">
              <a16:creationId xmlns:a16="http://schemas.microsoft.com/office/drawing/2014/main" id="{86864C1F-364F-4A34-8DD3-CB715165E4AC}"/>
            </a:ext>
          </a:extLst>
        </xdr:cNvPr>
        <xdr:cNvCxnSpPr/>
      </xdr:nvCxnSpPr>
      <xdr:spPr>
        <a:xfrm>
          <a:off x="22072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78939</xdr:rowOff>
    </xdr:from>
    <xdr:ext cx="469744" cy="259045"/>
    <xdr:sp macro="" textlink="">
      <xdr:nvSpPr>
        <xdr:cNvPr id="728" name="【公民館】&#10;一人当たり面積平均値テキスト">
          <a:extLst>
            <a:ext uri="{FF2B5EF4-FFF2-40B4-BE49-F238E27FC236}">
              <a16:creationId xmlns:a16="http://schemas.microsoft.com/office/drawing/2014/main" id="{ED9D3B13-C231-4FE4-8EFF-458DF762203F}"/>
            </a:ext>
          </a:extLst>
        </xdr:cNvPr>
        <xdr:cNvSpPr txBox="1"/>
      </xdr:nvSpPr>
      <xdr:spPr>
        <a:xfrm>
          <a:off x="22199600" y="18252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100512</xdr:rowOff>
    </xdr:from>
    <xdr:to>
      <xdr:col>116</xdr:col>
      <xdr:colOff>114300</xdr:colOff>
      <xdr:row>107</xdr:row>
      <xdr:rowOff>30662</xdr:rowOff>
    </xdr:to>
    <xdr:sp macro="" textlink="">
      <xdr:nvSpPr>
        <xdr:cNvPr id="729" name="フローチャート: 判断 728">
          <a:extLst>
            <a:ext uri="{FF2B5EF4-FFF2-40B4-BE49-F238E27FC236}">
              <a16:creationId xmlns:a16="http://schemas.microsoft.com/office/drawing/2014/main" id="{C9C59873-D8A7-4A60-92DB-10C0B96D4081}"/>
            </a:ext>
          </a:extLst>
        </xdr:cNvPr>
        <xdr:cNvSpPr/>
      </xdr:nvSpPr>
      <xdr:spPr>
        <a:xfrm>
          <a:off x="221107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730" name="フローチャート: 判断 729">
          <a:extLst>
            <a:ext uri="{FF2B5EF4-FFF2-40B4-BE49-F238E27FC236}">
              <a16:creationId xmlns:a16="http://schemas.microsoft.com/office/drawing/2014/main" id="{FBE777C7-A7AE-4577-B344-FB2FFDBCD2F8}"/>
            </a:ext>
          </a:extLst>
        </xdr:cNvPr>
        <xdr:cNvSpPr/>
      </xdr:nvSpPr>
      <xdr:spPr>
        <a:xfrm>
          <a:off x="21272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107043</xdr:rowOff>
    </xdr:from>
    <xdr:to>
      <xdr:col>107</xdr:col>
      <xdr:colOff>101600</xdr:colOff>
      <xdr:row>107</xdr:row>
      <xdr:rowOff>37193</xdr:rowOff>
    </xdr:to>
    <xdr:sp macro="" textlink="">
      <xdr:nvSpPr>
        <xdr:cNvPr id="731" name="フローチャート: 判断 730">
          <a:extLst>
            <a:ext uri="{FF2B5EF4-FFF2-40B4-BE49-F238E27FC236}">
              <a16:creationId xmlns:a16="http://schemas.microsoft.com/office/drawing/2014/main" id="{D3DC5BAF-607F-42A2-889F-E6CDBB5F28A7}"/>
            </a:ext>
          </a:extLst>
        </xdr:cNvPr>
        <xdr:cNvSpPr/>
      </xdr:nvSpPr>
      <xdr:spPr>
        <a:xfrm>
          <a:off x="20383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732" name="フローチャート: 判断 731">
          <a:extLst>
            <a:ext uri="{FF2B5EF4-FFF2-40B4-BE49-F238E27FC236}">
              <a16:creationId xmlns:a16="http://schemas.microsoft.com/office/drawing/2014/main" id="{D9A76429-C071-4812-B07C-ECE9408AA3CB}"/>
            </a:ext>
          </a:extLst>
        </xdr:cNvPr>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84182</xdr:rowOff>
    </xdr:from>
    <xdr:to>
      <xdr:col>98</xdr:col>
      <xdr:colOff>38100</xdr:colOff>
      <xdr:row>107</xdr:row>
      <xdr:rowOff>14332</xdr:rowOff>
    </xdr:to>
    <xdr:sp macro="" textlink="">
      <xdr:nvSpPr>
        <xdr:cNvPr id="733" name="フローチャート: 判断 732">
          <a:extLst>
            <a:ext uri="{FF2B5EF4-FFF2-40B4-BE49-F238E27FC236}">
              <a16:creationId xmlns:a16="http://schemas.microsoft.com/office/drawing/2014/main" id="{9D387DE4-B66E-4C75-B7AB-F5EFD1EBAA03}"/>
            </a:ext>
          </a:extLst>
        </xdr:cNvPr>
        <xdr:cNvSpPr/>
      </xdr:nvSpPr>
      <xdr:spPr>
        <a:xfrm>
          <a:off x="18605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7B68F9D1-4C76-4635-96D5-9FCDE238906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CABD8C3-B48A-4AC2-9141-4C4E757E2367}"/>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9B1424B7-6B76-47B9-B940-E00B6DA5FAF8}"/>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07DD362D-BFB1-4424-B3FD-096F776168D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C8EC12D5-7510-418C-AC22-04B2EB378F2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59689</xdr:rowOff>
    </xdr:from>
    <xdr:to>
      <xdr:col>116</xdr:col>
      <xdr:colOff>114300</xdr:colOff>
      <xdr:row>103</xdr:row>
      <xdr:rowOff>161289</xdr:rowOff>
    </xdr:to>
    <xdr:sp macro="" textlink="">
      <xdr:nvSpPr>
        <xdr:cNvPr id="739" name="楕円 738">
          <a:extLst>
            <a:ext uri="{FF2B5EF4-FFF2-40B4-BE49-F238E27FC236}">
              <a16:creationId xmlns:a16="http://schemas.microsoft.com/office/drawing/2014/main" id="{152C8D0B-973B-481F-AB09-8BA51398DC2A}"/>
            </a:ext>
          </a:extLst>
        </xdr:cNvPr>
        <xdr:cNvSpPr/>
      </xdr:nvSpPr>
      <xdr:spPr>
        <a:xfrm>
          <a:off x="22110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82566</xdr:rowOff>
    </xdr:from>
    <xdr:ext cx="469744" cy="259045"/>
    <xdr:sp macro="" textlink="">
      <xdr:nvSpPr>
        <xdr:cNvPr id="740" name="【公民館】&#10;一人当たり面積該当値テキスト">
          <a:extLst>
            <a:ext uri="{FF2B5EF4-FFF2-40B4-BE49-F238E27FC236}">
              <a16:creationId xmlns:a16="http://schemas.microsoft.com/office/drawing/2014/main" id="{4872D344-A5BF-4565-8F49-89E7CC570F50}"/>
            </a:ext>
          </a:extLst>
        </xdr:cNvPr>
        <xdr:cNvSpPr txBox="1"/>
      </xdr:nvSpPr>
      <xdr:spPr>
        <a:xfrm>
          <a:off x="22199600" y="1757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66221</xdr:rowOff>
    </xdr:from>
    <xdr:to>
      <xdr:col>112</xdr:col>
      <xdr:colOff>38100</xdr:colOff>
      <xdr:row>103</xdr:row>
      <xdr:rowOff>167821</xdr:rowOff>
    </xdr:to>
    <xdr:sp macro="" textlink="">
      <xdr:nvSpPr>
        <xdr:cNvPr id="741" name="楕円 740">
          <a:extLst>
            <a:ext uri="{FF2B5EF4-FFF2-40B4-BE49-F238E27FC236}">
              <a16:creationId xmlns:a16="http://schemas.microsoft.com/office/drawing/2014/main" id="{25E1BB66-338F-4B19-92CB-951CD064176C}"/>
            </a:ext>
          </a:extLst>
        </xdr:cNvPr>
        <xdr:cNvSpPr/>
      </xdr:nvSpPr>
      <xdr:spPr>
        <a:xfrm>
          <a:off x="21272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110489</xdr:rowOff>
    </xdr:from>
    <xdr:to>
      <xdr:col>116</xdr:col>
      <xdr:colOff>63500</xdr:colOff>
      <xdr:row>103</xdr:row>
      <xdr:rowOff>117021</xdr:rowOff>
    </xdr:to>
    <xdr:cxnSp macro="">
      <xdr:nvCxnSpPr>
        <xdr:cNvPr id="742" name="直線コネクタ 741">
          <a:extLst>
            <a:ext uri="{FF2B5EF4-FFF2-40B4-BE49-F238E27FC236}">
              <a16:creationId xmlns:a16="http://schemas.microsoft.com/office/drawing/2014/main" id="{4C2E42ED-81D6-495F-81F9-C819DD0F1882}"/>
            </a:ext>
          </a:extLst>
        </xdr:cNvPr>
        <xdr:cNvCxnSpPr/>
      </xdr:nvCxnSpPr>
      <xdr:spPr>
        <a:xfrm flipV="1">
          <a:off x="21323300" y="17769839"/>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102144</xdr:rowOff>
    </xdr:from>
    <xdr:to>
      <xdr:col>107</xdr:col>
      <xdr:colOff>101600</xdr:colOff>
      <xdr:row>104</xdr:row>
      <xdr:rowOff>32294</xdr:rowOff>
    </xdr:to>
    <xdr:sp macro="" textlink="">
      <xdr:nvSpPr>
        <xdr:cNvPr id="743" name="楕円 742">
          <a:extLst>
            <a:ext uri="{FF2B5EF4-FFF2-40B4-BE49-F238E27FC236}">
              <a16:creationId xmlns:a16="http://schemas.microsoft.com/office/drawing/2014/main" id="{8D8854C9-1381-4E7D-807A-144F77F6AA39}"/>
            </a:ext>
          </a:extLst>
        </xdr:cNvPr>
        <xdr:cNvSpPr/>
      </xdr:nvSpPr>
      <xdr:spPr>
        <a:xfrm>
          <a:off x="20383500" y="1776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117021</xdr:rowOff>
    </xdr:from>
    <xdr:to>
      <xdr:col>111</xdr:col>
      <xdr:colOff>177800</xdr:colOff>
      <xdr:row>103</xdr:row>
      <xdr:rowOff>152944</xdr:rowOff>
    </xdr:to>
    <xdr:cxnSp macro="">
      <xdr:nvCxnSpPr>
        <xdr:cNvPr id="744" name="直線コネクタ 743">
          <a:extLst>
            <a:ext uri="{FF2B5EF4-FFF2-40B4-BE49-F238E27FC236}">
              <a16:creationId xmlns:a16="http://schemas.microsoft.com/office/drawing/2014/main" id="{E138B467-8F92-405B-BE2F-D62A1F0C6167}"/>
            </a:ext>
          </a:extLst>
        </xdr:cNvPr>
        <xdr:cNvCxnSpPr/>
      </xdr:nvCxnSpPr>
      <xdr:spPr>
        <a:xfrm flipV="1">
          <a:off x="20434300" y="1777637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115207</xdr:rowOff>
    </xdr:from>
    <xdr:to>
      <xdr:col>102</xdr:col>
      <xdr:colOff>165100</xdr:colOff>
      <xdr:row>104</xdr:row>
      <xdr:rowOff>45357</xdr:rowOff>
    </xdr:to>
    <xdr:sp macro="" textlink="">
      <xdr:nvSpPr>
        <xdr:cNvPr id="745" name="楕円 744">
          <a:extLst>
            <a:ext uri="{FF2B5EF4-FFF2-40B4-BE49-F238E27FC236}">
              <a16:creationId xmlns:a16="http://schemas.microsoft.com/office/drawing/2014/main" id="{70D206DD-687E-497B-B2C8-03856761404A}"/>
            </a:ext>
          </a:extLst>
        </xdr:cNvPr>
        <xdr:cNvSpPr/>
      </xdr:nvSpPr>
      <xdr:spPr>
        <a:xfrm>
          <a:off x="19494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152944</xdr:rowOff>
    </xdr:from>
    <xdr:to>
      <xdr:col>107</xdr:col>
      <xdr:colOff>50800</xdr:colOff>
      <xdr:row>103</xdr:row>
      <xdr:rowOff>166007</xdr:rowOff>
    </xdr:to>
    <xdr:cxnSp macro="">
      <xdr:nvCxnSpPr>
        <xdr:cNvPr id="746" name="直線コネクタ 745">
          <a:extLst>
            <a:ext uri="{FF2B5EF4-FFF2-40B4-BE49-F238E27FC236}">
              <a16:creationId xmlns:a16="http://schemas.microsoft.com/office/drawing/2014/main" id="{3C5BABD8-FA07-4D1B-B150-BDC7D5FF6541}"/>
            </a:ext>
          </a:extLst>
        </xdr:cNvPr>
        <xdr:cNvCxnSpPr/>
      </xdr:nvCxnSpPr>
      <xdr:spPr>
        <a:xfrm flipV="1">
          <a:off x="19545300" y="1781229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118473</xdr:rowOff>
    </xdr:from>
    <xdr:to>
      <xdr:col>98</xdr:col>
      <xdr:colOff>38100</xdr:colOff>
      <xdr:row>104</xdr:row>
      <xdr:rowOff>48623</xdr:rowOff>
    </xdr:to>
    <xdr:sp macro="" textlink="">
      <xdr:nvSpPr>
        <xdr:cNvPr id="747" name="楕円 746">
          <a:extLst>
            <a:ext uri="{FF2B5EF4-FFF2-40B4-BE49-F238E27FC236}">
              <a16:creationId xmlns:a16="http://schemas.microsoft.com/office/drawing/2014/main" id="{B96ED111-BB57-4A46-831A-49D2FFC70E52}"/>
            </a:ext>
          </a:extLst>
        </xdr:cNvPr>
        <xdr:cNvSpPr/>
      </xdr:nvSpPr>
      <xdr:spPr>
        <a:xfrm>
          <a:off x="18605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166007</xdr:rowOff>
    </xdr:from>
    <xdr:to>
      <xdr:col>102</xdr:col>
      <xdr:colOff>114300</xdr:colOff>
      <xdr:row>103</xdr:row>
      <xdr:rowOff>169273</xdr:rowOff>
    </xdr:to>
    <xdr:cxnSp macro="">
      <xdr:nvCxnSpPr>
        <xdr:cNvPr id="748" name="直線コネクタ 747">
          <a:extLst>
            <a:ext uri="{FF2B5EF4-FFF2-40B4-BE49-F238E27FC236}">
              <a16:creationId xmlns:a16="http://schemas.microsoft.com/office/drawing/2014/main" id="{BBE851DD-8B56-48E6-AA43-FF996BB0A8FD}"/>
            </a:ext>
          </a:extLst>
        </xdr:cNvPr>
        <xdr:cNvCxnSpPr/>
      </xdr:nvCxnSpPr>
      <xdr:spPr>
        <a:xfrm flipV="1">
          <a:off x="18656300" y="1782535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749" name="n_1aveValue【公民館】&#10;一人当たり面積">
          <a:extLst>
            <a:ext uri="{FF2B5EF4-FFF2-40B4-BE49-F238E27FC236}">
              <a16:creationId xmlns:a16="http://schemas.microsoft.com/office/drawing/2014/main" id="{C45BE213-2818-4674-8167-81F9931D1906}"/>
            </a:ext>
          </a:extLst>
        </xdr:cNvPr>
        <xdr:cNvSpPr txBox="1"/>
      </xdr:nvSpPr>
      <xdr:spPr>
        <a:xfrm>
          <a:off x="21075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750" name="n_2aveValue【公民館】&#10;一人当たり面積">
          <a:extLst>
            <a:ext uri="{FF2B5EF4-FFF2-40B4-BE49-F238E27FC236}">
              <a16:creationId xmlns:a16="http://schemas.microsoft.com/office/drawing/2014/main" id="{136CBEA0-85A5-45F8-B7A4-348CD786C099}"/>
            </a:ext>
          </a:extLst>
        </xdr:cNvPr>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28320</xdr:rowOff>
    </xdr:from>
    <xdr:ext cx="469744" cy="259045"/>
    <xdr:sp macro="" textlink="">
      <xdr:nvSpPr>
        <xdr:cNvPr id="751" name="n_3aveValue【公民館】&#10;一人当たり面積">
          <a:extLst>
            <a:ext uri="{FF2B5EF4-FFF2-40B4-BE49-F238E27FC236}">
              <a16:creationId xmlns:a16="http://schemas.microsoft.com/office/drawing/2014/main" id="{2903FD11-F60D-418A-8E18-5B2D934B7E6D}"/>
            </a:ext>
          </a:extLst>
        </xdr:cNvPr>
        <xdr:cNvSpPr txBox="1"/>
      </xdr:nvSpPr>
      <xdr:spPr>
        <a:xfrm>
          <a:off x="19310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5459</xdr:rowOff>
    </xdr:from>
    <xdr:ext cx="469744" cy="259045"/>
    <xdr:sp macro="" textlink="">
      <xdr:nvSpPr>
        <xdr:cNvPr id="752" name="n_4aveValue【公民館】&#10;一人当たり面積">
          <a:extLst>
            <a:ext uri="{FF2B5EF4-FFF2-40B4-BE49-F238E27FC236}">
              <a16:creationId xmlns:a16="http://schemas.microsoft.com/office/drawing/2014/main" id="{8D99FC0D-B099-4684-AE21-2E3F27B9F738}"/>
            </a:ext>
          </a:extLst>
        </xdr:cNvPr>
        <xdr:cNvSpPr txBox="1"/>
      </xdr:nvSpPr>
      <xdr:spPr>
        <a:xfrm>
          <a:off x="184214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12898</xdr:rowOff>
    </xdr:from>
    <xdr:ext cx="469744" cy="259045"/>
    <xdr:sp macro="" textlink="">
      <xdr:nvSpPr>
        <xdr:cNvPr id="753" name="n_1mainValue【公民館】&#10;一人当たり面積">
          <a:extLst>
            <a:ext uri="{FF2B5EF4-FFF2-40B4-BE49-F238E27FC236}">
              <a16:creationId xmlns:a16="http://schemas.microsoft.com/office/drawing/2014/main" id="{9F5A0925-91B4-41DA-A237-81C2D5F868AF}"/>
            </a:ext>
          </a:extLst>
        </xdr:cNvPr>
        <xdr:cNvSpPr txBox="1"/>
      </xdr:nvSpPr>
      <xdr:spPr>
        <a:xfrm>
          <a:off x="21075727" y="1750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48821</xdr:rowOff>
    </xdr:from>
    <xdr:ext cx="469744" cy="259045"/>
    <xdr:sp macro="" textlink="">
      <xdr:nvSpPr>
        <xdr:cNvPr id="754" name="n_2mainValue【公民館】&#10;一人当たり面積">
          <a:extLst>
            <a:ext uri="{FF2B5EF4-FFF2-40B4-BE49-F238E27FC236}">
              <a16:creationId xmlns:a16="http://schemas.microsoft.com/office/drawing/2014/main" id="{22973CAC-61EC-4441-9CB1-E41C640A17AC}"/>
            </a:ext>
          </a:extLst>
        </xdr:cNvPr>
        <xdr:cNvSpPr txBox="1"/>
      </xdr:nvSpPr>
      <xdr:spPr>
        <a:xfrm>
          <a:off x="20199427" y="1753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61884</xdr:rowOff>
    </xdr:from>
    <xdr:ext cx="469744" cy="259045"/>
    <xdr:sp macro="" textlink="">
      <xdr:nvSpPr>
        <xdr:cNvPr id="755" name="n_3mainValue【公民館】&#10;一人当たり面積">
          <a:extLst>
            <a:ext uri="{FF2B5EF4-FFF2-40B4-BE49-F238E27FC236}">
              <a16:creationId xmlns:a16="http://schemas.microsoft.com/office/drawing/2014/main" id="{0A856FCB-E3D7-4768-9D8F-7A9D89E028FD}"/>
            </a:ext>
          </a:extLst>
        </xdr:cNvPr>
        <xdr:cNvSpPr txBox="1"/>
      </xdr:nvSpPr>
      <xdr:spPr>
        <a:xfrm>
          <a:off x="19310427" y="1754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65150</xdr:rowOff>
    </xdr:from>
    <xdr:ext cx="469744" cy="259045"/>
    <xdr:sp macro="" textlink="">
      <xdr:nvSpPr>
        <xdr:cNvPr id="756" name="n_4mainValue【公民館】&#10;一人当たり面積">
          <a:extLst>
            <a:ext uri="{FF2B5EF4-FFF2-40B4-BE49-F238E27FC236}">
              <a16:creationId xmlns:a16="http://schemas.microsoft.com/office/drawing/2014/main" id="{64B3D0AF-CA32-4B29-8D5A-7D9CBBE99F5A}"/>
            </a:ext>
          </a:extLst>
        </xdr:cNvPr>
        <xdr:cNvSpPr txBox="1"/>
      </xdr:nvSpPr>
      <xdr:spPr>
        <a:xfrm>
          <a:off x="18421427" y="1755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F97FBF5F-1936-49EC-89B2-1767574BCC8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39DB1340-EE64-4DCC-A1F1-05620B96784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8263DEF8-6915-4344-B7F2-4A18897732C9}"/>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道路・橋りょう等のインフラに係る有形固定資産減価償却率については、類似団体と比較すると減価償却が進行している状況となっている。橋りょうについては緊急輸送道路に係る耐震・補強工事を順次行っており、有形固定資産減価償却率は０．８ポイント改善している。また道路については個別施設計画に基づき老朽化が著しい路線から順次長寿命化を行っており、０．５ポイントの悪化となっているが、類似団体と比較すると減価償却は緩やかになっている。本町は主に住宅地の町であり６１４</a:t>
          </a:r>
          <a:r>
            <a:rPr kumimoji="1" lang="en-US" altLang="ja-JP" sz="1200">
              <a:latin typeface="ＭＳ Ｐゴシック" panose="020B0600070205080204" pitchFamily="50" charset="-128"/>
              <a:ea typeface="ＭＳ Ｐゴシック" panose="020B0600070205080204" pitchFamily="50" charset="-128"/>
            </a:rPr>
            <a:t>ha</a:t>
          </a:r>
          <a:r>
            <a:rPr kumimoji="1" lang="ja-JP" altLang="en-US" sz="1200">
              <a:latin typeface="ＭＳ Ｐゴシック" panose="020B0600070205080204" pitchFamily="50" charset="-128"/>
              <a:ea typeface="ＭＳ Ｐゴシック" panose="020B0600070205080204" pitchFamily="50" charset="-128"/>
            </a:rPr>
            <a:t>と面積が小さいため、道路の一人当たり延長は類似団体と比較すると半分以下となっている。公営住宅や幼稚園・保育所などの施設については、類似団体と比較するとインフラと同様に全体的に減価償却が進行している状況となっている。幼稚園・保育所については、特に減価償却が進行している状況となっており、認定こども園への移行などを含めて検討を進めていかなければならないと考えている。学校施設については、類似団体と比較すると一人当たり面積が大きい状況となっているが、今後は一学年に一学級になる見込みであるなどの問題を抱えていることから、統廃合を含めて事業を進めているところである。公営住宅についても一人当たり面積が大きくなっており、類似団体と比較すると３倍程度の保有量となっている。老朽化している戸建て住宅については明渡しがあれば除却を進めているが、特に老朽化が進んでいる集合住宅については、比較的新しい集合住宅への移動を促すなど施設の効率的な運用に努めていかなければならない。公民館についても類似団体と比較すると一人当たり面積が非常に大きくなっている。本町の公民館は本館である中央公民館のほか分館が１３か所あり、町の面積を考慮すると施設数が多い状況となっている。老朽化または未耐震の公民館については、集約化を含めた形で今後のあり方を検討していかなければならないと考え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BCB4E2C8-55EB-4188-8478-D243144F11F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A2039729-0E54-4E56-A6C0-4493585EB23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45961B9-3AD0-4263-964F-E87874320235}"/>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5AD22F7-F724-46AA-A732-37A6612BB1B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BB84D9F-A393-43C8-9702-591A8F965C6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C830941-1A82-44B2-AFE6-221883826E3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ED6A912-CE19-44CD-A9F0-3924D78237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292E1D7-F370-49C7-98F2-AA175C70304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351C86B-73EB-4EF7-890C-9AEB4EC37273}"/>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AA5E07E-3C6F-4DC5-9EC1-F660876254B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22,168
21,985
6.14
11,148,456
10,922,527
216,381
5,195,176
11,018,212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AFB0339-0396-4DEE-9738-4FC511A69C4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B40CA14-4BD4-49A9-9BC5-CE297B38FEB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C7A2E87-AE83-4F3F-B746-EABA2D856CB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76CE167-B647-4751-8F48-8FD0006B331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B2721E-A96E-4F0F-921F-E1A339EE742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4D6BA9E-1C2E-46D6-BEF3-2A4F06762BFE}"/>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7B0415E-DE72-4225-B989-4BB40CECA03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FD8D5B2-4C58-44CB-B229-AD85BA0EC55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B3D99F6-89DB-45BD-B3DF-7C0E407047D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C4D2763-E07A-4B35-A561-4690A6C3A89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CAC487C-2C69-4BE7-9D56-355356A631C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387D1DEE-C567-4D1B-91F1-1D86D97ABA3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EA9BD8F-D9AE-4D76-A529-89B8524D4FD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866B9B4-0943-45B5-B3E3-8D1CCFAA6C8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887B449-B666-4C65-85E6-14A7465E6B2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31B2D4AD-9F1C-4A9E-85B9-3C06B9EB5FB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36619AC-7C53-45BC-B63B-03DF5DDEF96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0BE0DFC-9C31-48A2-945B-ED43831B3E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999C0BC5-BE2D-472D-8A63-87A9BE1D77EC}"/>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4CCA180-ADE7-4FD3-9A65-65D5BAE33537}"/>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6252874-B658-4318-94FF-746A2A54EEB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EF644F7-0069-4169-9745-1D00D8C1409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120FCA6-DDF3-4E2D-8DD9-EB87F300258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E2BCBBE2-8D12-4158-A8D6-3E6833AAAA0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BF335B77-76C3-4DFC-9AC2-2B5FB2107A4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291C87A-9C68-4388-BA06-84023649835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3F51C6E-6311-4C6C-9132-64DC9E484993}"/>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CD0943F2-8499-4890-893B-76D6D1A11A3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12EDA57-1C7C-4D55-8160-584F285BB723}"/>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3CD7B63C-FBC6-40FB-B8CA-E95D5392AA4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ADA1B29B-9593-43B3-8B9C-836BEA511A9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AFDF7DC0-D49D-461E-B0EC-373CD87228F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DEA125D1-69AE-4EB6-B748-8D4B2BB9934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BCCFBFDE-B8DA-49CB-86A3-3194309AB59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6F8AA758-8A89-4F37-AAD1-6D55645D273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181FA6F1-D8D6-4DF2-BEBB-3E1C475BE29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E94D926-2C14-4ED1-991F-0C3E716AA3C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7B67DF00-BEBA-4DD6-A21E-83E0ABBD6AE3}"/>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BB841B7E-A5DF-4D1A-A75E-531AB9E538F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B9A216E4-72FC-429E-A92D-DA9C4C5ED96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1167D2FE-218F-4BF3-85AB-3DF7534ED99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66E842D4-AEC2-457A-B8F3-FD7FBC4A773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34225CC-C42D-487C-BB34-31ED9D5C3FC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141EF00-F94C-4A96-B6A9-6529FC4A60A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12EC3D6-5884-464D-897E-CC2F50D19B5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6F1672E-6A3E-467A-9F0F-82FF27760996}"/>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4500D830-8393-410E-8E01-02A520B0535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E0D1B4F0-1044-4E95-9453-EE708D97B9A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E88C1E57-6696-4347-A271-3E5A135CDFE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2B72B4E8-63B5-4707-A943-61B82990F438}"/>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F98BB650-CDD4-4213-ADE8-70A355433FF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96BD7CA9-1432-4163-9F7A-8CA2F33C2DD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4F7F461A-98F3-4427-ADD1-21A53B951A2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2FFBD1A-F92D-4219-90B2-A0646321157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B3655AB8-E8EE-4976-8605-B082ED22540A}"/>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B7263EBC-3243-49F1-B4D4-B24BABD6B723}"/>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C28E0A77-CC8C-4A95-9BFE-B6679BF21395}"/>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DF862A28-C6A1-4396-BA4F-C68E7E01E82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B396E46F-50C7-4994-9C2F-D9317308A8A9}"/>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B1CC88A8-5AA3-4C29-A81A-F7AF0574973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030D9C84-FC46-4A39-8F90-5DCA0374BE7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A0A03F98-444D-46C1-9700-697A144A289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3313623D-EDE1-4B61-B3D0-5059EE4AAFBA}"/>
            </a:ext>
          </a:extLst>
        </xdr:cNvPr>
        <xdr:cNvCxnSpPr/>
      </xdr:nvCxnSpPr>
      <xdr:spPr>
        <a:xfrm flipV="1">
          <a:off x="4634865" y="9506494"/>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75F04BCD-9D40-4DD9-A364-4107E7D0B01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C1DF95F5-CBE8-407C-B843-AC7898CA68C9}"/>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24D751A2-98E1-4C3B-91C5-1DCBA61BF391}"/>
            </a:ext>
          </a:extLst>
        </xdr:cNvPr>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78" name="直線コネクタ 77">
          <a:extLst>
            <a:ext uri="{FF2B5EF4-FFF2-40B4-BE49-F238E27FC236}">
              <a16:creationId xmlns:a16="http://schemas.microsoft.com/office/drawing/2014/main" id="{62642744-0A7C-485F-A45E-8D27161D7C7C}"/>
            </a:ext>
          </a:extLst>
        </xdr:cNvPr>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32493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80045F3D-166F-4E39-8EE2-C1C75678A649}"/>
            </a:ext>
          </a:extLst>
        </xdr:cNvPr>
        <xdr:cNvSpPr txBox="1"/>
      </xdr:nvSpPr>
      <xdr:spPr>
        <a:xfrm>
          <a:off x="4673600" y="10319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9616</xdr:rowOff>
    </xdr:from>
    <xdr:to>
      <xdr:col>24</xdr:col>
      <xdr:colOff>114300</xdr:colOff>
      <xdr:row>61</xdr:row>
      <xdr:rowOff>111216</xdr:rowOff>
    </xdr:to>
    <xdr:sp macro="" textlink="">
      <xdr:nvSpPr>
        <xdr:cNvPr id="80" name="フローチャート: 判断 79">
          <a:extLst>
            <a:ext uri="{FF2B5EF4-FFF2-40B4-BE49-F238E27FC236}">
              <a16:creationId xmlns:a16="http://schemas.microsoft.com/office/drawing/2014/main" id="{F9BBBEEE-3938-4039-A6C6-39EA7285C561}"/>
            </a:ext>
          </a:extLst>
        </xdr:cNvPr>
        <xdr:cNvSpPr/>
      </xdr:nvSpPr>
      <xdr:spPr>
        <a:xfrm>
          <a:off x="4584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171269</xdr:rowOff>
    </xdr:from>
    <xdr:to>
      <xdr:col>20</xdr:col>
      <xdr:colOff>38100</xdr:colOff>
      <xdr:row>61</xdr:row>
      <xdr:rowOff>101419</xdr:rowOff>
    </xdr:to>
    <xdr:sp macro="" textlink="">
      <xdr:nvSpPr>
        <xdr:cNvPr id="81" name="フローチャート: 判断 80">
          <a:extLst>
            <a:ext uri="{FF2B5EF4-FFF2-40B4-BE49-F238E27FC236}">
              <a16:creationId xmlns:a16="http://schemas.microsoft.com/office/drawing/2014/main" id="{21AAB9EE-5171-4423-A325-5EDC3D0D9FD2}"/>
            </a:ext>
          </a:extLst>
        </xdr:cNvPr>
        <xdr:cNvSpPr/>
      </xdr:nvSpPr>
      <xdr:spPr>
        <a:xfrm>
          <a:off x="3746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a:extLst>
            <a:ext uri="{FF2B5EF4-FFF2-40B4-BE49-F238E27FC236}">
              <a16:creationId xmlns:a16="http://schemas.microsoft.com/office/drawing/2014/main" id="{8AEC591E-B876-4D08-833B-67360358A91F}"/>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105954</xdr:rowOff>
    </xdr:from>
    <xdr:to>
      <xdr:col>10</xdr:col>
      <xdr:colOff>165100</xdr:colOff>
      <xdr:row>61</xdr:row>
      <xdr:rowOff>36104</xdr:rowOff>
    </xdr:to>
    <xdr:sp macro="" textlink="">
      <xdr:nvSpPr>
        <xdr:cNvPr id="83" name="フローチャート: 判断 82">
          <a:extLst>
            <a:ext uri="{FF2B5EF4-FFF2-40B4-BE49-F238E27FC236}">
              <a16:creationId xmlns:a16="http://schemas.microsoft.com/office/drawing/2014/main" id="{3D5CFDD5-EAEC-4138-AEDD-A5E95322FE04}"/>
            </a:ext>
          </a:extLst>
        </xdr:cNvPr>
        <xdr:cNvSpPr/>
      </xdr:nvSpPr>
      <xdr:spPr>
        <a:xfrm>
          <a:off x="1968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86360</xdr:rowOff>
    </xdr:from>
    <xdr:to>
      <xdr:col>6</xdr:col>
      <xdr:colOff>38100</xdr:colOff>
      <xdr:row>61</xdr:row>
      <xdr:rowOff>16510</xdr:rowOff>
    </xdr:to>
    <xdr:sp macro="" textlink="">
      <xdr:nvSpPr>
        <xdr:cNvPr id="84" name="フローチャート: 判断 83">
          <a:extLst>
            <a:ext uri="{FF2B5EF4-FFF2-40B4-BE49-F238E27FC236}">
              <a16:creationId xmlns:a16="http://schemas.microsoft.com/office/drawing/2014/main" id="{AFBA28B3-E5F7-45B3-A3CC-68F43A085CE9}"/>
            </a:ext>
          </a:extLst>
        </xdr:cNvPr>
        <xdr:cNvSpPr/>
      </xdr:nvSpPr>
      <xdr:spPr>
        <a:xfrm>
          <a:off x="107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6F8B970-B794-40FA-9D87-BA82CA232B6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79A80C6-92BB-4C3A-A764-18F35BE3F28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47C6367B-6710-46AC-9AA2-B722C1537B7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7CC30CA-15C1-43E1-B28C-37D608D9D19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07C8C64-F915-48FB-A94F-C1EFF45D90D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166370</xdr:rowOff>
    </xdr:from>
    <xdr:to>
      <xdr:col>24</xdr:col>
      <xdr:colOff>114300</xdr:colOff>
      <xdr:row>62</xdr:row>
      <xdr:rowOff>96520</xdr:rowOff>
    </xdr:to>
    <xdr:sp macro="" textlink="">
      <xdr:nvSpPr>
        <xdr:cNvPr id="90" name="楕円 89">
          <a:extLst>
            <a:ext uri="{FF2B5EF4-FFF2-40B4-BE49-F238E27FC236}">
              <a16:creationId xmlns:a16="http://schemas.microsoft.com/office/drawing/2014/main" id="{4C2ED114-C590-49E4-B765-C03CDB1CC578}"/>
            </a:ext>
          </a:extLst>
        </xdr:cNvPr>
        <xdr:cNvSpPr/>
      </xdr:nvSpPr>
      <xdr:spPr>
        <a:xfrm>
          <a:off x="4584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144797</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78A33652-F19E-42F9-9718-E8C5E48C6ABB}"/>
            </a:ext>
          </a:extLst>
        </xdr:cNvPr>
        <xdr:cNvSpPr txBox="1"/>
      </xdr:nvSpPr>
      <xdr:spPr>
        <a:xfrm>
          <a:off x="46736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122283</xdr:rowOff>
    </xdr:from>
    <xdr:to>
      <xdr:col>20</xdr:col>
      <xdr:colOff>38100</xdr:colOff>
      <xdr:row>62</xdr:row>
      <xdr:rowOff>52433</xdr:rowOff>
    </xdr:to>
    <xdr:sp macro="" textlink="">
      <xdr:nvSpPr>
        <xdr:cNvPr id="92" name="楕円 91">
          <a:extLst>
            <a:ext uri="{FF2B5EF4-FFF2-40B4-BE49-F238E27FC236}">
              <a16:creationId xmlns:a16="http://schemas.microsoft.com/office/drawing/2014/main" id="{2D399FCC-EE96-4D47-BE46-8B02509F7D14}"/>
            </a:ext>
          </a:extLst>
        </xdr:cNvPr>
        <xdr:cNvSpPr/>
      </xdr:nvSpPr>
      <xdr:spPr>
        <a:xfrm>
          <a:off x="3746500" y="1058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1633</xdr:rowOff>
    </xdr:from>
    <xdr:to>
      <xdr:col>24</xdr:col>
      <xdr:colOff>63500</xdr:colOff>
      <xdr:row>62</xdr:row>
      <xdr:rowOff>45720</xdr:rowOff>
    </xdr:to>
    <xdr:cxnSp macro="">
      <xdr:nvCxnSpPr>
        <xdr:cNvPr id="93" name="直線コネクタ 92">
          <a:extLst>
            <a:ext uri="{FF2B5EF4-FFF2-40B4-BE49-F238E27FC236}">
              <a16:creationId xmlns:a16="http://schemas.microsoft.com/office/drawing/2014/main" id="{E0AB8913-72ED-4DFD-B23A-100F62343B5F}"/>
            </a:ext>
          </a:extLst>
        </xdr:cNvPr>
        <xdr:cNvCxnSpPr/>
      </xdr:nvCxnSpPr>
      <xdr:spPr>
        <a:xfrm>
          <a:off x="3797300" y="10631533"/>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84727</xdr:rowOff>
    </xdr:from>
    <xdr:to>
      <xdr:col>15</xdr:col>
      <xdr:colOff>101600</xdr:colOff>
      <xdr:row>62</xdr:row>
      <xdr:rowOff>14877</xdr:rowOff>
    </xdr:to>
    <xdr:sp macro="" textlink="">
      <xdr:nvSpPr>
        <xdr:cNvPr id="94" name="楕円 93">
          <a:extLst>
            <a:ext uri="{FF2B5EF4-FFF2-40B4-BE49-F238E27FC236}">
              <a16:creationId xmlns:a16="http://schemas.microsoft.com/office/drawing/2014/main" id="{554C7E7B-5027-4D6B-AE6C-4B39BB8D9D11}"/>
            </a:ext>
          </a:extLst>
        </xdr:cNvPr>
        <xdr:cNvSpPr/>
      </xdr:nvSpPr>
      <xdr:spPr>
        <a:xfrm>
          <a:off x="28575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135527</xdr:rowOff>
    </xdr:from>
    <xdr:to>
      <xdr:col>19</xdr:col>
      <xdr:colOff>177800</xdr:colOff>
      <xdr:row>62</xdr:row>
      <xdr:rowOff>1633</xdr:rowOff>
    </xdr:to>
    <xdr:cxnSp macro="">
      <xdr:nvCxnSpPr>
        <xdr:cNvPr id="95" name="直線コネクタ 94">
          <a:extLst>
            <a:ext uri="{FF2B5EF4-FFF2-40B4-BE49-F238E27FC236}">
              <a16:creationId xmlns:a16="http://schemas.microsoft.com/office/drawing/2014/main" id="{62C5F175-95FC-467F-9113-4BE4AA1E9C30}"/>
            </a:ext>
          </a:extLst>
        </xdr:cNvPr>
        <xdr:cNvCxnSpPr/>
      </xdr:nvCxnSpPr>
      <xdr:spPr>
        <a:xfrm>
          <a:off x="2908300" y="1059397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76563</xdr:rowOff>
    </xdr:from>
    <xdr:to>
      <xdr:col>10</xdr:col>
      <xdr:colOff>165100</xdr:colOff>
      <xdr:row>62</xdr:row>
      <xdr:rowOff>6713</xdr:rowOff>
    </xdr:to>
    <xdr:sp macro="" textlink="">
      <xdr:nvSpPr>
        <xdr:cNvPr id="96" name="楕円 95">
          <a:extLst>
            <a:ext uri="{FF2B5EF4-FFF2-40B4-BE49-F238E27FC236}">
              <a16:creationId xmlns:a16="http://schemas.microsoft.com/office/drawing/2014/main" id="{6EBF707C-1D62-4BEF-BC34-309CEC2BCEBE}"/>
            </a:ext>
          </a:extLst>
        </xdr:cNvPr>
        <xdr:cNvSpPr/>
      </xdr:nvSpPr>
      <xdr:spPr>
        <a:xfrm>
          <a:off x="19685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127363</xdr:rowOff>
    </xdr:from>
    <xdr:to>
      <xdr:col>15</xdr:col>
      <xdr:colOff>50800</xdr:colOff>
      <xdr:row>61</xdr:row>
      <xdr:rowOff>135527</xdr:rowOff>
    </xdr:to>
    <xdr:cxnSp macro="">
      <xdr:nvCxnSpPr>
        <xdr:cNvPr id="97" name="直線コネクタ 96">
          <a:extLst>
            <a:ext uri="{FF2B5EF4-FFF2-40B4-BE49-F238E27FC236}">
              <a16:creationId xmlns:a16="http://schemas.microsoft.com/office/drawing/2014/main" id="{A3A11DA4-8D94-400B-9CE5-53C89F3B3221}"/>
            </a:ext>
          </a:extLst>
        </xdr:cNvPr>
        <xdr:cNvCxnSpPr/>
      </xdr:nvCxnSpPr>
      <xdr:spPr>
        <a:xfrm>
          <a:off x="2019300" y="1058581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84727</xdr:rowOff>
    </xdr:from>
    <xdr:to>
      <xdr:col>6</xdr:col>
      <xdr:colOff>38100</xdr:colOff>
      <xdr:row>63</xdr:row>
      <xdr:rowOff>14877</xdr:rowOff>
    </xdr:to>
    <xdr:sp macro="" textlink="">
      <xdr:nvSpPr>
        <xdr:cNvPr id="98" name="楕円 97">
          <a:extLst>
            <a:ext uri="{FF2B5EF4-FFF2-40B4-BE49-F238E27FC236}">
              <a16:creationId xmlns:a16="http://schemas.microsoft.com/office/drawing/2014/main" id="{0390D8B4-E81E-4711-8379-A115EAB632C6}"/>
            </a:ext>
          </a:extLst>
        </xdr:cNvPr>
        <xdr:cNvSpPr/>
      </xdr:nvSpPr>
      <xdr:spPr>
        <a:xfrm>
          <a:off x="1079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127363</xdr:rowOff>
    </xdr:from>
    <xdr:to>
      <xdr:col>10</xdr:col>
      <xdr:colOff>114300</xdr:colOff>
      <xdr:row>62</xdr:row>
      <xdr:rowOff>135527</xdr:rowOff>
    </xdr:to>
    <xdr:cxnSp macro="">
      <xdr:nvCxnSpPr>
        <xdr:cNvPr id="99" name="直線コネクタ 98">
          <a:extLst>
            <a:ext uri="{FF2B5EF4-FFF2-40B4-BE49-F238E27FC236}">
              <a16:creationId xmlns:a16="http://schemas.microsoft.com/office/drawing/2014/main" id="{D39554A7-D309-4067-A886-260DACC8E7EE}"/>
            </a:ext>
          </a:extLst>
        </xdr:cNvPr>
        <xdr:cNvCxnSpPr/>
      </xdr:nvCxnSpPr>
      <xdr:spPr>
        <a:xfrm flipV="1">
          <a:off x="1130300" y="1058581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117946</xdr:rowOff>
    </xdr:from>
    <xdr:ext cx="405111" cy="259045"/>
    <xdr:sp macro="" textlink="">
      <xdr:nvSpPr>
        <xdr:cNvPr id="100" name="n_1aveValue【体育館・プール】&#10;有形固定資産減価償却率">
          <a:extLst>
            <a:ext uri="{FF2B5EF4-FFF2-40B4-BE49-F238E27FC236}">
              <a16:creationId xmlns:a16="http://schemas.microsoft.com/office/drawing/2014/main" id="{04EF8484-2C30-4802-8513-350EC014B2FB}"/>
            </a:ext>
          </a:extLst>
        </xdr:cNvPr>
        <xdr:cNvSpPr txBox="1"/>
      </xdr:nvSpPr>
      <xdr:spPr>
        <a:xfrm>
          <a:off x="35820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01" name="n_2aveValue【体育館・プール】&#10;有形固定資産減価償却率">
          <a:extLst>
            <a:ext uri="{FF2B5EF4-FFF2-40B4-BE49-F238E27FC236}">
              <a16:creationId xmlns:a16="http://schemas.microsoft.com/office/drawing/2014/main" id="{C6CB07A2-01B1-4FFE-9258-1E2360F9E844}"/>
            </a:ext>
          </a:extLst>
        </xdr:cNvPr>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52631</xdr:rowOff>
    </xdr:from>
    <xdr:ext cx="405111" cy="259045"/>
    <xdr:sp macro="" textlink="">
      <xdr:nvSpPr>
        <xdr:cNvPr id="102" name="n_3aveValue【体育館・プール】&#10;有形固定資産減価償却率">
          <a:extLst>
            <a:ext uri="{FF2B5EF4-FFF2-40B4-BE49-F238E27FC236}">
              <a16:creationId xmlns:a16="http://schemas.microsoft.com/office/drawing/2014/main" id="{CC55A506-0D68-44E3-AF18-499C6B5B8628}"/>
            </a:ext>
          </a:extLst>
        </xdr:cNvPr>
        <xdr:cNvSpPr txBox="1"/>
      </xdr:nvSpPr>
      <xdr:spPr>
        <a:xfrm>
          <a:off x="1816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33037</xdr:rowOff>
    </xdr:from>
    <xdr:ext cx="405111" cy="259045"/>
    <xdr:sp macro="" textlink="">
      <xdr:nvSpPr>
        <xdr:cNvPr id="103" name="n_4aveValue【体育館・プール】&#10;有形固定資産減価償却率">
          <a:extLst>
            <a:ext uri="{FF2B5EF4-FFF2-40B4-BE49-F238E27FC236}">
              <a16:creationId xmlns:a16="http://schemas.microsoft.com/office/drawing/2014/main" id="{8BD3B1F3-B1FD-4D35-A1EF-8BA48670B6AF}"/>
            </a:ext>
          </a:extLst>
        </xdr:cNvPr>
        <xdr:cNvSpPr txBox="1"/>
      </xdr:nvSpPr>
      <xdr:spPr>
        <a:xfrm>
          <a:off x="927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43560</xdr:rowOff>
    </xdr:from>
    <xdr:ext cx="405111" cy="259045"/>
    <xdr:sp macro="" textlink="">
      <xdr:nvSpPr>
        <xdr:cNvPr id="104" name="n_1mainValue【体育館・プール】&#10;有形固定資産減価償却率">
          <a:extLst>
            <a:ext uri="{FF2B5EF4-FFF2-40B4-BE49-F238E27FC236}">
              <a16:creationId xmlns:a16="http://schemas.microsoft.com/office/drawing/2014/main" id="{B90396B0-7B3F-4454-B9AA-A835F150D9DC}"/>
            </a:ext>
          </a:extLst>
        </xdr:cNvPr>
        <xdr:cNvSpPr txBox="1"/>
      </xdr:nvSpPr>
      <xdr:spPr>
        <a:xfrm>
          <a:off x="3582044" y="1067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6004</xdr:rowOff>
    </xdr:from>
    <xdr:ext cx="405111" cy="259045"/>
    <xdr:sp macro="" textlink="">
      <xdr:nvSpPr>
        <xdr:cNvPr id="105" name="n_2mainValue【体育館・プール】&#10;有形固定資産減価償却率">
          <a:extLst>
            <a:ext uri="{FF2B5EF4-FFF2-40B4-BE49-F238E27FC236}">
              <a16:creationId xmlns:a16="http://schemas.microsoft.com/office/drawing/2014/main" id="{2250C4AB-0271-4307-ACB1-0635101AAED3}"/>
            </a:ext>
          </a:extLst>
        </xdr:cNvPr>
        <xdr:cNvSpPr txBox="1"/>
      </xdr:nvSpPr>
      <xdr:spPr>
        <a:xfrm>
          <a:off x="270574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169290</xdr:rowOff>
    </xdr:from>
    <xdr:ext cx="405111" cy="259045"/>
    <xdr:sp macro="" textlink="">
      <xdr:nvSpPr>
        <xdr:cNvPr id="106" name="n_3mainValue【体育館・プール】&#10;有形固定資産減価償却率">
          <a:extLst>
            <a:ext uri="{FF2B5EF4-FFF2-40B4-BE49-F238E27FC236}">
              <a16:creationId xmlns:a16="http://schemas.microsoft.com/office/drawing/2014/main" id="{9480E46E-0DB8-489C-B0A0-902519E69E86}"/>
            </a:ext>
          </a:extLst>
        </xdr:cNvPr>
        <xdr:cNvSpPr txBox="1"/>
      </xdr:nvSpPr>
      <xdr:spPr>
        <a:xfrm>
          <a:off x="1816744" y="1062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6004</xdr:rowOff>
    </xdr:from>
    <xdr:ext cx="405111" cy="259045"/>
    <xdr:sp macro="" textlink="">
      <xdr:nvSpPr>
        <xdr:cNvPr id="107" name="n_4mainValue【体育館・プール】&#10;有形固定資産減価償却率">
          <a:extLst>
            <a:ext uri="{FF2B5EF4-FFF2-40B4-BE49-F238E27FC236}">
              <a16:creationId xmlns:a16="http://schemas.microsoft.com/office/drawing/2014/main" id="{2495AECC-A5AC-4512-9BD2-1BB9AD8AAF46}"/>
            </a:ext>
          </a:extLst>
        </xdr:cNvPr>
        <xdr:cNvSpPr txBox="1"/>
      </xdr:nvSpPr>
      <xdr:spPr>
        <a:xfrm>
          <a:off x="9277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3EF4030C-9253-4ACC-A61E-BC32ADA016C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D1630F10-AF43-4B2F-A408-512AFC00F13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3E905160-1DF2-4AAD-A05E-FDEFE739D0B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15A83BD0-C756-4DE3-ACE4-C76B4FCBBFF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9A882FC9-85B2-4057-BB48-5029B7B4972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BD0EF464-D606-4A69-AED7-12951AC4224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3FA9E506-0258-4EE5-BDE5-463332E73F7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8A234B7F-6825-4881-9303-5F47F9ACA52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F0FE9489-B3CF-42E9-8E1B-379EB701063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6AEE7E7B-9020-4479-B789-2770EC5A109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7AF1B830-A612-4655-BFFA-5563F3DC906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B20DD78C-A2F8-4E58-8C84-FC44A9EED366}"/>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83DE9D88-E9C7-400F-B04A-264542729E1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A0F90658-8FCF-4EC3-9389-01C7FD31957D}"/>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16B5BE7D-65A2-4E66-A8C1-59590458B3C2}"/>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7D16D56A-D963-4D4B-964E-DFEB61782C4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6C4AA05E-5133-4462-8D69-89BE34414B8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BD4BF95F-FAB5-4DB2-B31B-5319C7E05FB9}"/>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7C2428B8-5264-4232-9E2B-B67C45B0B65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46659139-F8E7-4807-97A5-97F98282BE67}"/>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29680580-CE34-4571-9F83-42D9D328C5C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70E50653-E4BB-469A-994F-6FCE85A1FD2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3451AF82-0795-4026-97D1-359BBEE8C80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76200</xdr:rowOff>
    </xdr:from>
    <xdr:to>
      <xdr:col>54</xdr:col>
      <xdr:colOff>189865</xdr:colOff>
      <xdr:row>64</xdr:row>
      <xdr:rowOff>62865</xdr:rowOff>
    </xdr:to>
    <xdr:cxnSp macro="">
      <xdr:nvCxnSpPr>
        <xdr:cNvPr id="131" name="直線コネクタ 130">
          <a:extLst>
            <a:ext uri="{FF2B5EF4-FFF2-40B4-BE49-F238E27FC236}">
              <a16:creationId xmlns:a16="http://schemas.microsoft.com/office/drawing/2014/main" id="{40BD1251-7630-45DB-A653-3A29C7DA1781}"/>
            </a:ext>
          </a:extLst>
        </xdr:cNvPr>
        <xdr:cNvCxnSpPr/>
      </xdr:nvCxnSpPr>
      <xdr:spPr>
        <a:xfrm flipV="1">
          <a:off x="10476865" y="967740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132" name="【体育館・プール】&#10;一人当たり面積最小値テキスト">
          <a:extLst>
            <a:ext uri="{FF2B5EF4-FFF2-40B4-BE49-F238E27FC236}">
              <a16:creationId xmlns:a16="http://schemas.microsoft.com/office/drawing/2014/main" id="{BB1C96C2-4B70-4792-8092-7CBAC67B4C39}"/>
            </a:ext>
          </a:extLst>
        </xdr:cNvPr>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133" name="直線コネクタ 132">
          <a:extLst>
            <a:ext uri="{FF2B5EF4-FFF2-40B4-BE49-F238E27FC236}">
              <a16:creationId xmlns:a16="http://schemas.microsoft.com/office/drawing/2014/main" id="{6D773236-F6AB-486F-9ED5-9B3128600B88}"/>
            </a:ext>
          </a:extLst>
        </xdr:cNvPr>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22877</xdr:rowOff>
    </xdr:from>
    <xdr:ext cx="469744" cy="259045"/>
    <xdr:sp macro="" textlink="">
      <xdr:nvSpPr>
        <xdr:cNvPr id="134" name="【体育館・プール】&#10;一人当たり面積最大値テキスト">
          <a:extLst>
            <a:ext uri="{FF2B5EF4-FFF2-40B4-BE49-F238E27FC236}">
              <a16:creationId xmlns:a16="http://schemas.microsoft.com/office/drawing/2014/main" id="{B4292FA4-F2CF-49DF-9E05-FA5789506026}"/>
            </a:ext>
          </a:extLst>
        </xdr:cNvPr>
        <xdr:cNvSpPr txBox="1"/>
      </xdr:nvSpPr>
      <xdr:spPr>
        <a:xfrm>
          <a:off x="10515600"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76200</xdr:rowOff>
    </xdr:from>
    <xdr:to>
      <xdr:col>55</xdr:col>
      <xdr:colOff>88900</xdr:colOff>
      <xdr:row>56</xdr:row>
      <xdr:rowOff>76200</xdr:rowOff>
    </xdr:to>
    <xdr:cxnSp macro="">
      <xdr:nvCxnSpPr>
        <xdr:cNvPr id="135" name="直線コネクタ 134">
          <a:extLst>
            <a:ext uri="{FF2B5EF4-FFF2-40B4-BE49-F238E27FC236}">
              <a16:creationId xmlns:a16="http://schemas.microsoft.com/office/drawing/2014/main" id="{3AA7C269-458B-4D9A-AAF8-76B0DC024E9D}"/>
            </a:ext>
          </a:extLst>
        </xdr:cNvPr>
        <xdr:cNvCxnSpPr/>
      </xdr:nvCxnSpPr>
      <xdr:spPr>
        <a:xfrm>
          <a:off x="10388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84472</xdr:rowOff>
    </xdr:from>
    <xdr:ext cx="469744" cy="259045"/>
    <xdr:sp macro="" textlink="">
      <xdr:nvSpPr>
        <xdr:cNvPr id="136" name="【体育館・プール】&#10;一人当たり面積平均値テキスト">
          <a:extLst>
            <a:ext uri="{FF2B5EF4-FFF2-40B4-BE49-F238E27FC236}">
              <a16:creationId xmlns:a16="http://schemas.microsoft.com/office/drawing/2014/main" id="{0AB2736B-1F7D-4B5D-8AC1-249917F39936}"/>
            </a:ext>
          </a:extLst>
        </xdr:cNvPr>
        <xdr:cNvSpPr txBox="1"/>
      </xdr:nvSpPr>
      <xdr:spPr>
        <a:xfrm>
          <a:off x="10515600" y="10542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61595</xdr:rowOff>
    </xdr:from>
    <xdr:to>
      <xdr:col>55</xdr:col>
      <xdr:colOff>50800</xdr:colOff>
      <xdr:row>62</xdr:row>
      <xdr:rowOff>163195</xdr:rowOff>
    </xdr:to>
    <xdr:sp macro="" textlink="">
      <xdr:nvSpPr>
        <xdr:cNvPr id="137" name="フローチャート: 判断 136">
          <a:extLst>
            <a:ext uri="{FF2B5EF4-FFF2-40B4-BE49-F238E27FC236}">
              <a16:creationId xmlns:a16="http://schemas.microsoft.com/office/drawing/2014/main" id="{247E1B3A-D522-4580-A85E-52FC81AA6F42}"/>
            </a:ext>
          </a:extLst>
        </xdr:cNvPr>
        <xdr:cNvSpPr/>
      </xdr:nvSpPr>
      <xdr:spPr>
        <a:xfrm>
          <a:off x="104267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53975</xdr:rowOff>
    </xdr:from>
    <xdr:to>
      <xdr:col>50</xdr:col>
      <xdr:colOff>165100</xdr:colOff>
      <xdr:row>62</xdr:row>
      <xdr:rowOff>155575</xdr:rowOff>
    </xdr:to>
    <xdr:sp macro="" textlink="">
      <xdr:nvSpPr>
        <xdr:cNvPr id="138" name="フローチャート: 判断 137">
          <a:extLst>
            <a:ext uri="{FF2B5EF4-FFF2-40B4-BE49-F238E27FC236}">
              <a16:creationId xmlns:a16="http://schemas.microsoft.com/office/drawing/2014/main" id="{8C2C7BB0-2918-4527-ADAC-753855E58389}"/>
            </a:ext>
          </a:extLst>
        </xdr:cNvPr>
        <xdr:cNvSpPr/>
      </xdr:nvSpPr>
      <xdr:spPr>
        <a:xfrm>
          <a:off x="9588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46355</xdr:rowOff>
    </xdr:from>
    <xdr:to>
      <xdr:col>46</xdr:col>
      <xdr:colOff>38100</xdr:colOff>
      <xdr:row>62</xdr:row>
      <xdr:rowOff>147955</xdr:rowOff>
    </xdr:to>
    <xdr:sp macro="" textlink="">
      <xdr:nvSpPr>
        <xdr:cNvPr id="139" name="フローチャート: 判断 138">
          <a:extLst>
            <a:ext uri="{FF2B5EF4-FFF2-40B4-BE49-F238E27FC236}">
              <a16:creationId xmlns:a16="http://schemas.microsoft.com/office/drawing/2014/main" id="{89277310-F1BB-401B-932C-9C4051EBE22B}"/>
            </a:ext>
          </a:extLst>
        </xdr:cNvPr>
        <xdr:cNvSpPr/>
      </xdr:nvSpPr>
      <xdr:spPr>
        <a:xfrm>
          <a:off x="8699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57785</xdr:rowOff>
    </xdr:from>
    <xdr:to>
      <xdr:col>41</xdr:col>
      <xdr:colOff>101600</xdr:colOff>
      <xdr:row>62</xdr:row>
      <xdr:rowOff>159385</xdr:rowOff>
    </xdr:to>
    <xdr:sp macro="" textlink="">
      <xdr:nvSpPr>
        <xdr:cNvPr id="140" name="フローチャート: 判断 139">
          <a:extLst>
            <a:ext uri="{FF2B5EF4-FFF2-40B4-BE49-F238E27FC236}">
              <a16:creationId xmlns:a16="http://schemas.microsoft.com/office/drawing/2014/main" id="{FC7757B0-738C-4BF1-8357-A7C52AF21BFA}"/>
            </a:ext>
          </a:extLst>
        </xdr:cNvPr>
        <xdr:cNvSpPr/>
      </xdr:nvSpPr>
      <xdr:spPr>
        <a:xfrm>
          <a:off x="7810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44450</xdr:rowOff>
    </xdr:from>
    <xdr:to>
      <xdr:col>36</xdr:col>
      <xdr:colOff>165100</xdr:colOff>
      <xdr:row>62</xdr:row>
      <xdr:rowOff>146050</xdr:rowOff>
    </xdr:to>
    <xdr:sp macro="" textlink="">
      <xdr:nvSpPr>
        <xdr:cNvPr id="141" name="フローチャート: 判断 140">
          <a:extLst>
            <a:ext uri="{FF2B5EF4-FFF2-40B4-BE49-F238E27FC236}">
              <a16:creationId xmlns:a16="http://schemas.microsoft.com/office/drawing/2014/main" id="{7D20EA12-3282-4F27-88C4-923EF67A2695}"/>
            </a:ext>
          </a:extLst>
        </xdr:cNvPr>
        <xdr:cNvSpPr/>
      </xdr:nvSpPr>
      <xdr:spPr>
        <a:xfrm>
          <a:off x="6921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B484A953-4ED5-4DA0-B859-B9F890689D9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3C195FAF-B30D-4772-91A9-0CED0665380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D243BE54-44B5-439C-AB64-5790E5910F8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27B33587-62FB-49F8-95DB-40E71730490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60B5832A-7895-4389-821F-F2C53EB0F9E5}"/>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46355</xdr:rowOff>
    </xdr:from>
    <xdr:to>
      <xdr:col>55</xdr:col>
      <xdr:colOff>50800</xdr:colOff>
      <xdr:row>63</xdr:row>
      <xdr:rowOff>147955</xdr:rowOff>
    </xdr:to>
    <xdr:sp macro="" textlink="">
      <xdr:nvSpPr>
        <xdr:cNvPr id="147" name="楕円 146">
          <a:extLst>
            <a:ext uri="{FF2B5EF4-FFF2-40B4-BE49-F238E27FC236}">
              <a16:creationId xmlns:a16="http://schemas.microsoft.com/office/drawing/2014/main" id="{7A39B1C9-4323-4033-8008-818C37A7D23F}"/>
            </a:ext>
          </a:extLst>
        </xdr:cNvPr>
        <xdr:cNvSpPr/>
      </xdr:nvSpPr>
      <xdr:spPr>
        <a:xfrm>
          <a:off x="104267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24782</xdr:rowOff>
    </xdr:from>
    <xdr:ext cx="469744" cy="259045"/>
    <xdr:sp macro="" textlink="">
      <xdr:nvSpPr>
        <xdr:cNvPr id="148" name="【体育館・プール】&#10;一人当たり面積該当値テキスト">
          <a:extLst>
            <a:ext uri="{FF2B5EF4-FFF2-40B4-BE49-F238E27FC236}">
              <a16:creationId xmlns:a16="http://schemas.microsoft.com/office/drawing/2014/main" id="{3B538FB3-184F-4A9E-82B9-8EE08CB6E602}"/>
            </a:ext>
          </a:extLst>
        </xdr:cNvPr>
        <xdr:cNvSpPr txBox="1"/>
      </xdr:nvSpPr>
      <xdr:spPr>
        <a:xfrm>
          <a:off x="10515600" y="1082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46355</xdr:rowOff>
    </xdr:from>
    <xdr:to>
      <xdr:col>50</xdr:col>
      <xdr:colOff>165100</xdr:colOff>
      <xdr:row>63</xdr:row>
      <xdr:rowOff>147955</xdr:rowOff>
    </xdr:to>
    <xdr:sp macro="" textlink="">
      <xdr:nvSpPr>
        <xdr:cNvPr id="149" name="楕円 148">
          <a:extLst>
            <a:ext uri="{FF2B5EF4-FFF2-40B4-BE49-F238E27FC236}">
              <a16:creationId xmlns:a16="http://schemas.microsoft.com/office/drawing/2014/main" id="{ED473183-86EE-4E9C-AC73-ADA91EC87EB8}"/>
            </a:ext>
          </a:extLst>
        </xdr:cNvPr>
        <xdr:cNvSpPr/>
      </xdr:nvSpPr>
      <xdr:spPr>
        <a:xfrm>
          <a:off x="9588500" y="1084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97155</xdr:rowOff>
    </xdr:from>
    <xdr:to>
      <xdr:col>55</xdr:col>
      <xdr:colOff>0</xdr:colOff>
      <xdr:row>63</xdr:row>
      <xdr:rowOff>97155</xdr:rowOff>
    </xdr:to>
    <xdr:cxnSp macro="">
      <xdr:nvCxnSpPr>
        <xdr:cNvPr id="150" name="直線コネクタ 149">
          <a:extLst>
            <a:ext uri="{FF2B5EF4-FFF2-40B4-BE49-F238E27FC236}">
              <a16:creationId xmlns:a16="http://schemas.microsoft.com/office/drawing/2014/main" id="{71068933-6DB1-4CFE-9BB0-E04BDE0BF10D}"/>
            </a:ext>
          </a:extLst>
        </xdr:cNvPr>
        <xdr:cNvCxnSpPr/>
      </xdr:nvCxnSpPr>
      <xdr:spPr>
        <a:xfrm>
          <a:off x="9639300" y="108985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48260</xdr:rowOff>
    </xdr:from>
    <xdr:to>
      <xdr:col>46</xdr:col>
      <xdr:colOff>38100</xdr:colOff>
      <xdr:row>63</xdr:row>
      <xdr:rowOff>149860</xdr:rowOff>
    </xdr:to>
    <xdr:sp macro="" textlink="">
      <xdr:nvSpPr>
        <xdr:cNvPr id="151" name="楕円 150">
          <a:extLst>
            <a:ext uri="{FF2B5EF4-FFF2-40B4-BE49-F238E27FC236}">
              <a16:creationId xmlns:a16="http://schemas.microsoft.com/office/drawing/2014/main" id="{7BFF6DE6-5878-4258-9D85-C017F2F58C68}"/>
            </a:ext>
          </a:extLst>
        </xdr:cNvPr>
        <xdr:cNvSpPr/>
      </xdr:nvSpPr>
      <xdr:spPr>
        <a:xfrm>
          <a:off x="8699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97155</xdr:rowOff>
    </xdr:from>
    <xdr:to>
      <xdr:col>50</xdr:col>
      <xdr:colOff>114300</xdr:colOff>
      <xdr:row>63</xdr:row>
      <xdr:rowOff>99060</xdr:rowOff>
    </xdr:to>
    <xdr:cxnSp macro="">
      <xdr:nvCxnSpPr>
        <xdr:cNvPr id="152" name="直線コネクタ 151">
          <a:extLst>
            <a:ext uri="{FF2B5EF4-FFF2-40B4-BE49-F238E27FC236}">
              <a16:creationId xmlns:a16="http://schemas.microsoft.com/office/drawing/2014/main" id="{D8006C4D-E917-4050-9361-E610D21A8754}"/>
            </a:ext>
          </a:extLst>
        </xdr:cNvPr>
        <xdr:cNvCxnSpPr/>
      </xdr:nvCxnSpPr>
      <xdr:spPr>
        <a:xfrm flipV="1">
          <a:off x="8750300" y="1089850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50165</xdr:rowOff>
    </xdr:from>
    <xdr:to>
      <xdr:col>41</xdr:col>
      <xdr:colOff>101600</xdr:colOff>
      <xdr:row>63</xdr:row>
      <xdr:rowOff>151765</xdr:rowOff>
    </xdr:to>
    <xdr:sp macro="" textlink="">
      <xdr:nvSpPr>
        <xdr:cNvPr id="153" name="楕円 152">
          <a:extLst>
            <a:ext uri="{FF2B5EF4-FFF2-40B4-BE49-F238E27FC236}">
              <a16:creationId xmlns:a16="http://schemas.microsoft.com/office/drawing/2014/main" id="{BC5B3FD2-BE56-4D8D-8833-EB7912F4A8FB}"/>
            </a:ext>
          </a:extLst>
        </xdr:cNvPr>
        <xdr:cNvSpPr/>
      </xdr:nvSpPr>
      <xdr:spPr>
        <a:xfrm>
          <a:off x="7810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99060</xdr:rowOff>
    </xdr:from>
    <xdr:to>
      <xdr:col>45</xdr:col>
      <xdr:colOff>177800</xdr:colOff>
      <xdr:row>63</xdr:row>
      <xdr:rowOff>100965</xdr:rowOff>
    </xdr:to>
    <xdr:cxnSp macro="">
      <xdr:nvCxnSpPr>
        <xdr:cNvPr id="154" name="直線コネクタ 153">
          <a:extLst>
            <a:ext uri="{FF2B5EF4-FFF2-40B4-BE49-F238E27FC236}">
              <a16:creationId xmlns:a16="http://schemas.microsoft.com/office/drawing/2014/main" id="{89FC0551-C49C-4312-9367-D0DECAB942DC}"/>
            </a:ext>
          </a:extLst>
        </xdr:cNvPr>
        <xdr:cNvCxnSpPr/>
      </xdr:nvCxnSpPr>
      <xdr:spPr>
        <a:xfrm flipV="1">
          <a:off x="7861300" y="1090041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50165</xdr:rowOff>
    </xdr:from>
    <xdr:to>
      <xdr:col>36</xdr:col>
      <xdr:colOff>165100</xdr:colOff>
      <xdr:row>63</xdr:row>
      <xdr:rowOff>151765</xdr:rowOff>
    </xdr:to>
    <xdr:sp macro="" textlink="">
      <xdr:nvSpPr>
        <xdr:cNvPr id="155" name="楕円 154">
          <a:extLst>
            <a:ext uri="{FF2B5EF4-FFF2-40B4-BE49-F238E27FC236}">
              <a16:creationId xmlns:a16="http://schemas.microsoft.com/office/drawing/2014/main" id="{DD83BCF1-3E02-4826-96C9-39DDDBC84ECB}"/>
            </a:ext>
          </a:extLst>
        </xdr:cNvPr>
        <xdr:cNvSpPr/>
      </xdr:nvSpPr>
      <xdr:spPr>
        <a:xfrm>
          <a:off x="69215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100965</xdr:rowOff>
    </xdr:from>
    <xdr:to>
      <xdr:col>41</xdr:col>
      <xdr:colOff>50800</xdr:colOff>
      <xdr:row>63</xdr:row>
      <xdr:rowOff>100965</xdr:rowOff>
    </xdr:to>
    <xdr:cxnSp macro="">
      <xdr:nvCxnSpPr>
        <xdr:cNvPr id="156" name="直線コネクタ 155">
          <a:extLst>
            <a:ext uri="{FF2B5EF4-FFF2-40B4-BE49-F238E27FC236}">
              <a16:creationId xmlns:a16="http://schemas.microsoft.com/office/drawing/2014/main" id="{1DC52BD3-B733-4B78-A94B-2988CB60B962}"/>
            </a:ext>
          </a:extLst>
        </xdr:cNvPr>
        <xdr:cNvCxnSpPr/>
      </xdr:nvCxnSpPr>
      <xdr:spPr>
        <a:xfrm>
          <a:off x="6972300" y="1090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652</xdr:rowOff>
    </xdr:from>
    <xdr:ext cx="469744" cy="259045"/>
    <xdr:sp macro="" textlink="">
      <xdr:nvSpPr>
        <xdr:cNvPr id="157" name="n_1aveValue【体育館・プール】&#10;一人当たり面積">
          <a:extLst>
            <a:ext uri="{FF2B5EF4-FFF2-40B4-BE49-F238E27FC236}">
              <a16:creationId xmlns:a16="http://schemas.microsoft.com/office/drawing/2014/main" id="{F11F6A45-0FC5-4B56-B5BB-570DF5E60BA9}"/>
            </a:ext>
          </a:extLst>
        </xdr:cNvPr>
        <xdr:cNvSpPr txBox="1"/>
      </xdr:nvSpPr>
      <xdr:spPr>
        <a:xfrm>
          <a:off x="93917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164482</xdr:rowOff>
    </xdr:from>
    <xdr:ext cx="469744" cy="259045"/>
    <xdr:sp macro="" textlink="">
      <xdr:nvSpPr>
        <xdr:cNvPr id="158" name="n_2aveValue【体育館・プール】&#10;一人当たり面積">
          <a:extLst>
            <a:ext uri="{FF2B5EF4-FFF2-40B4-BE49-F238E27FC236}">
              <a16:creationId xmlns:a16="http://schemas.microsoft.com/office/drawing/2014/main" id="{EEC95119-D6F0-4D1D-8DD1-121710EF4E87}"/>
            </a:ext>
          </a:extLst>
        </xdr:cNvPr>
        <xdr:cNvSpPr txBox="1"/>
      </xdr:nvSpPr>
      <xdr:spPr>
        <a:xfrm>
          <a:off x="8515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4462</xdr:rowOff>
    </xdr:from>
    <xdr:ext cx="469744" cy="259045"/>
    <xdr:sp macro="" textlink="">
      <xdr:nvSpPr>
        <xdr:cNvPr id="159" name="n_3aveValue【体育館・プール】&#10;一人当たり面積">
          <a:extLst>
            <a:ext uri="{FF2B5EF4-FFF2-40B4-BE49-F238E27FC236}">
              <a16:creationId xmlns:a16="http://schemas.microsoft.com/office/drawing/2014/main" id="{4549C1CC-8DBE-4635-A935-4ACFAA0BBE88}"/>
            </a:ext>
          </a:extLst>
        </xdr:cNvPr>
        <xdr:cNvSpPr txBox="1"/>
      </xdr:nvSpPr>
      <xdr:spPr>
        <a:xfrm>
          <a:off x="7626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162577</xdr:rowOff>
    </xdr:from>
    <xdr:ext cx="469744" cy="259045"/>
    <xdr:sp macro="" textlink="">
      <xdr:nvSpPr>
        <xdr:cNvPr id="160" name="n_4aveValue【体育館・プール】&#10;一人当たり面積">
          <a:extLst>
            <a:ext uri="{FF2B5EF4-FFF2-40B4-BE49-F238E27FC236}">
              <a16:creationId xmlns:a16="http://schemas.microsoft.com/office/drawing/2014/main" id="{28803925-D2C8-48BE-961F-86AF0D403ABE}"/>
            </a:ext>
          </a:extLst>
        </xdr:cNvPr>
        <xdr:cNvSpPr txBox="1"/>
      </xdr:nvSpPr>
      <xdr:spPr>
        <a:xfrm>
          <a:off x="6737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139082</xdr:rowOff>
    </xdr:from>
    <xdr:ext cx="469744" cy="259045"/>
    <xdr:sp macro="" textlink="">
      <xdr:nvSpPr>
        <xdr:cNvPr id="161" name="n_1mainValue【体育館・プール】&#10;一人当たり面積">
          <a:extLst>
            <a:ext uri="{FF2B5EF4-FFF2-40B4-BE49-F238E27FC236}">
              <a16:creationId xmlns:a16="http://schemas.microsoft.com/office/drawing/2014/main" id="{584D0869-DA07-46D8-AC0A-C006FD99C5C5}"/>
            </a:ext>
          </a:extLst>
        </xdr:cNvPr>
        <xdr:cNvSpPr txBox="1"/>
      </xdr:nvSpPr>
      <xdr:spPr>
        <a:xfrm>
          <a:off x="9391727" y="1094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140987</xdr:rowOff>
    </xdr:from>
    <xdr:ext cx="469744" cy="259045"/>
    <xdr:sp macro="" textlink="">
      <xdr:nvSpPr>
        <xdr:cNvPr id="162" name="n_2mainValue【体育館・プール】&#10;一人当たり面積">
          <a:extLst>
            <a:ext uri="{FF2B5EF4-FFF2-40B4-BE49-F238E27FC236}">
              <a16:creationId xmlns:a16="http://schemas.microsoft.com/office/drawing/2014/main" id="{4C0D98E2-8D1D-430A-BE07-100B34E65E75}"/>
            </a:ext>
          </a:extLst>
        </xdr:cNvPr>
        <xdr:cNvSpPr txBox="1"/>
      </xdr:nvSpPr>
      <xdr:spPr>
        <a:xfrm>
          <a:off x="85154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142892</xdr:rowOff>
    </xdr:from>
    <xdr:ext cx="469744" cy="259045"/>
    <xdr:sp macro="" textlink="">
      <xdr:nvSpPr>
        <xdr:cNvPr id="163" name="n_3mainValue【体育館・プール】&#10;一人当たり面積">
          <a:extLst>
            <a:ext uri="{FF2B5EF4-FFF2-40B4-BE49-F238E27FC236}">
              <a16:creationId xmlns:a16="http://schemas.microsoft.com/office/drawing/2014/main" id="{D2CEBE0A-6869-467C-ADF1-2A93E586206F}"/>
            </a:ext>
          </a:extLst>
        </xdr:cNvPr>
        <xdr:cNvSpPr txBox="1"/>
      </xdr:nvSpPr>
      <xdr:spPr>
        <a:xfrm>
          <a:off x="76264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142892</xdr:rowOff>
    </xdr:from>
    <xdr:ext cx="469744" cy="259045"/>
    <xdr:sp macro="" textlink="">
      <xdr:nvSpPr>
        <xdr:cNvPr id="164" name="n_4mainValue【体育館・プール】&#10;一人当たり面積">
          <a:extLst>
            <a:ext uri="{FF2B5EF4-FFF2-40B4-BE49-F238E27FC236}">
              <a16:creationId xmlns:a16="http://schemas.microsoft.com/office/drawing/2014/main" id="{B83EF41D-CFD7-4D31-9361-714DB501FD10}"/>
            </a:ext>
          </a:extLst>
        </xdr:cNvPr>
        <xdr:cNvSpPr txBox="1"/>
      </xdr:nvSpPr>
      <xdr:spPr>
        <a:xfrm>
          <a:off x="6737427" y="1094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DD0DFBDD-9C0A-4831-BD6C-9EFBE2FA905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4184EEDA-1BBE-4173-A977-60EC7FE9C33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BED38BAB-8B7E-4E32-8C35-A137F474AEE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79467FAC-6646-4092-AF7C-CED3FCEA26C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C1C003A8-4FC1-45AB-84D7-CCEC8CD1201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F450D0B4-C646-4245-8E01-9C033A1339D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84A5303D-CCFF-48A4-A3AF-D1C14780DF2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A751C80D-B254-48B3-9647-BCED0681DB0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6FD826B2-9269-40F1-A2C5-D14BE4F3CA2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DEB247FD-82C9-401E-83BB-BC1095963FE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CE527046-D9B6-45F3-99FE-231CE24CEEE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B7B0E021-1DFA-4760-8CF0-2A9E8D9F184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757B065F-8F64-4F16-AFB1-B2FBDC5F7BF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2FCC1AC8-A329-49FD-9354-6CD6F235A03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0DBC1340-61E6-4598-9521-EDB24B28B67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F6F8781C-0861-4A70-9055-3DBCD0D29A0C}"/>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24E76D95-08A5-48E7-9BA0-2903390A249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161D9E70-05A9-4B8E-BB55-94603051C2FD}"/>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4BC73221-E6D7-41E5-B157-A377EF8BB7E7}"/>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21826E2F-8562-47F4-AF25-7E9513593E2F}"/>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B1CD3DC0-D4A2-4B35-85C2-3F95BB6036DF}"/>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DD1FE086-26AE-4559-927F-5489F73BF1A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7497F6E1-A4D5-4B4E-90E5-8E240A989C49}"/>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CD6956C1-DD6E-424D-9E92-B4E97745AE3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C3249B32-BED6-4B5F-B759-28F503921533}"/>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64226</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499F8592-AF3D-4E16-9FDD-764D85578B24}"/>
            </a:ext>
          </a:extLst>
        </xdr:cNvPr>
        <xdr:cNvCxnSpPr/>
      </xdr:nvCxnSpPr>
      <xdr:spPr>
        <a:xfrm flipV="1">
          <a:off x="4634865" y="13437326"/>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FBD122F4-02F2-4E9B-A36B-48059BFB93C1}"/>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E632A8F8-F571-4885-A819-1D2A3B3F4C07}"/>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10903</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BB531258-8EF6-4685-B809-7CCAADACCA43}"/>
            </a:ext>
          </a:extLst>
        </xdr:cNvPr>
        <xdr:cNvSpPr txBox="1"/>
      </xdr:nvSpPr>
      <xdr:spPr>
        <a:xfrm>
          <a:off x="4673600" y="132125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64226</xdr:rowOff>
    </xdr:from>
    <xdr:to>
      <xdr:col>24</xdr:col>
      <xdr:colOff>152400</xdr:colOff>
      <xdr:row>78</xdr:row>
      <xdr:rowOff>64226</xdr:rowOff>
    </xdr:to>
    <xdr:cxnSp macro="">
      <xdr:nvCxnSpPr>
        <xdr:cNvPr id="194" name="直線コネクタ 193">
          <a:extLst>
            <a:ext uri="{FF2B5EF4-FFF2-40B4-BE49-F238E27FC236}">
              <a16:creationId xmlns:a16="http://schemas.microsoft.com/office/drawing/2014/main" id="{8C8BC3AF-5E80-4711-A464-97ECCDB2A78F}"/>
            </a:ext>
          </a:extLst>
        </xdr:cNvPr>
        <xdr:cNvCxnSpPr/>
      </xdr:nvCxnSpPr>
      <xdr:spPr>
        <a:xfrm>
          <a:off x="4546600" y="1343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148970</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A9544BB6-DF08-4944-9A73-4267FF41285A}"/>
            </a:ext>
          </a:extLst>
        </xdr:cNvPr>
        <xdr:cNvSpPr txBox="1"/>
      </xdr:nvSpPr>
      <xdr:spPr>
        <a:xfrm>
          <a:off x="4673600" y="1403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126093</xdr:rowOff>
    </xdr:from>
    <xdr:to>
      <xdr:col>24</xdr:col>
      <xdr:colOff>114300</xdr:colOff>
      <xdr:row>83</xdr:row>
      <xdr:rowOff>56243</xdr:rowOff>
    </xdr:to>
    <xdr:sp macro="" textlink="">
      <xdr:nvSpPr>
        <xdr:cNvPr id="196" name="フローチャート: 判断 195">
          <a:extLst>
            <a:ext uri="{FF2B5EF4-FFF2-40B4-BE49-F238E27FC236}">
              <a16:creationId xmlns:a16="http://schemas.microsoft.com/office/drawing/2014/main" id="{8BF915CD-49A2-4EAA-8397-C516879CCA07}"/>
            </a:ext>
          </a:extLst>
        </xdr:cNvPr>
        <xdr:cNvSpPr/>
      </xdr:nvSpPr>
      <xdr:spPr>
        <a:xfrm>
          <a:off x="45847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114663</xdr:rowOff>
    </xdr:from>
    <xdr:to>
      <xdr:col>20</xdr:col>
      <xdr:colOff>38100</xdr:colOff>
      <xdr:row>83</xdr:row>
      <xdr:rowOff>44813</xdr:rowOff>
    </xdr:to>
    <xdr:sp macro="" textlink="">
      <xdr:nvSpPr>
        <xdr:cNvPr id="197" name="フローチャート: 判断 196">
          <a:extLst>
            <a:ext uri="{FF2B5EF4-FFF2-40B4-BE49-F238E27FC236}">
              <a16:creationId xmlns:a16="http://schemas.microsoft.com/office/drawing/2014/main" id="{EF17D8E1-5C98-4B39-B64D-781DB45FEBED}"/>
            </a:ext>
          </a:extLst>
        </xdr:cNvPr>
        <xdr:cNvSpPr/>
      </xdr:nvSpPr>
      <xdr:spPr>
        <a:xfrm>
          <a:off x="3746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85271</xdr:rowOff>
    </xdr:from>
    <xdr:to>
      <xdr:col>15</xdr:col>
      <xdr:colOff>101600</xdr:colOff>
      <xdr:row>83</xdr:row>
      <xdr:rowOff>15421</xdr:rowOff>
    </xdr:to>
    <xdr:sp macro="" textlink="">
      <xdr:nvSpPr>
        <xdr:cNvPr id="198" name="フローチャート: 判断 197">
          <a:extLst>
            <a:ext uri="{FF2B5EF4-FFF2-40B4-BE49-F238E27FC236}">
              <a16:creationId xmlns:a16="http://schemas.microsoft.com/office/drawing/2014/main" id="{1F4E91FF-002D-4F8F-A69F-47F88C586A82}"/>
            </a:ext>
          </a:extLst>
        </xdr:cNvPr>
        <xdr:cNvSpPr/>
      </xdr:nvSpPr>
      <xdr:spPr>
        <a:xfrm>
          <a:off x="2857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18324</xdr:rowOff>
    </xdr:from>
    <xdr:to>
      <xdr:col>10</xdr:col>
      <xdr:colOff>165100</xdr:colOff>
      <xdr:row>82</xdr:row>
      <xdr:rowOff>119924</xdr:rowOff>
    </xdr:to>
    <xdr:sp macro="" textlink="">
      <xdr:nvSpPr>
        <xdr:cNvPr id="199" name="フローチャート: 判断 198">
          <a:extLst>
            <a:ext uri="{FF2B5EF4-FFF2-40B4-BE49-F238E27FC236}">
              <a16:creationId xmlns:a16="http://schemas.microsoft.com/office/drawing/2014/main" id="{1B7BD520-5C00-4C2F-A4C5-E6BFBBA53613}"/>
            </a:ext>
          </a:extLst>
        </xdr:cNvPr>
        <xdr:cNvSpPr/>
      </xdr:nvSpPr>
      <xdr:spPr>
        <a:xfrm>
          <a:off x="1968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13426</xdr:rowOff>
    </xdr:from>
    <xdr:to>
      <xdr:col>6</xdr:col>
      <xdr:colOff>38100</xdr:colOff>
      <xdr:row>82</xdr:row>
      <xdr:rowOff>115026</xdr:rowOff>
    </xdr:to>
    <xdr:sp macro="" textlink="">
      <xdr:nvSpPr>
        <xdr:cNvPr id="200" name="フローチャート: 判断 199">
          <a:extLst>
            <a:ext uri="{FF2B5EF4-FFF2-40B4-BE49-F238E27FC236}">
              <a16:creationId xmlns:a16="http://schemas.microsoft.com/office/drawing/2014/main" id="{1CA6838B-F194-4FBF-BF45-807F2398618F}"/>
            </a:ext>
          </a:extLst>
        </xdr:cNvPr>
        <xdr:cNvSpPr/>
      </xdr:nvSpPr>
      <xdr:spPr>
        <a:xfrm>
          <a:off x="1079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35FBBAFD-6720-4E6D-8E01-1BD6C6FF99D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47CEE335-2901-4BD4-8851-12BEF629210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51D5E7CB-1AAC-4FBE-BE95-6CF83F26451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354E4912-EEFA-4498-BBD7-7E95FDAE6D5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2C60B865-E031-4FBF-A5FD-60B26905C561}"/>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117929</xdr:rowOff>
    </xdr:from>
    <xdr:to>
      <xdr:col>24</xdr:col>
      <xdr:colOff>114300</xdr:colOff>
      <xdr:row>86</xdr:row>
      <xdr:rowOff>48079</xdr:rowOff>
    </xdr:to>
    <xdr:sp macro="" textlink="">
      <xdr:nvSpPr>
        <xdr:cNvPr id="206" name="楕円 205">
          <a:extLst>
            <a:ext uri="{FF2B5EF4-FFF2-40B4-BE49-F238E27FC236}">
              <a16:creationId xmlns:a16="http://schemas.microsoft.com/office/drawing/2014/main" id="{7EE073EC-1D63-42DD-9FB8-CBF0699B7DE4}"/>
            </a:ext>
          </a:extLst>
        </xdr:cNvPr>
        <xdr:cNvSpPr/>
      </xdr:nvSpPr>
      <xdr:spPr>
        <a:xfrm>
          <a:off x="4584700" y="1469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96356</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2417F456-4A0A-43B9-9611-3BE3BD81FA64}"/>
            </a:ext>
          </a:extLst>
        </xdr:cNvPr>
        <xdr:cNvSpPr txBox="1"/>
      </xdr:nvSpPr>
      <xdr:spPr>
        <a:xfrm>
          <a:off x="4673600" y="146696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106499</xdr:rowOff>
    </xdr:from>
    <xdr:to>
      <xdr:col>20</xdr:col>
      <xdr:colOff>38100</xdr:colOff>
      <xdr:row>86</xdr:row>
      <xdr:rowOff>36649</xdr:rowOff>
    </xdr:to>
    <xdr:sp macro="" textlink="">
      <xdr:nvSpPr>
        <xdr:cNvPr id="208" name="楕円 207">
          <a:extLst>
            <a:ext uri="{FF2B5EF4-FFF2-40B4-BE49-F238E27FC236}">
              <a16:creationId xmlns:a16="http://schemas.microsoft.com/office/drawing/2014/main" id="{EB44A2B7-F32A-4335-98DF-BE6830117322}"/>
            </a:ext>
          </a:extLst>
        </xdr:cNvPr>
        <xdr:cNvSpPr/>
      </xdr:nvSpPr>
      <xdr:spPr>
        <a:xfrm>
          <a:off x="3746500" y="146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157299</xdr:rowOff>
    </xdr:from>
    <xdr:to>
      <xdr:col>24</xdr:col>
      <xdr:colOff>63500</xdr:colOff>
      <xdr:row>85</xdr:row>
      <xdr:rowOff>168729</xdr:rowOff>
    </xdr:to>
    <xdr:cxnSp macro="">
      <xdr:nvCxnSpPr>
        <xdr:cNvPr id="209" name="直線コネクタ 208">
          <a:extLst>
            <a:ext uri="{FF2B5EF4-FFF2-40B4-BE49-F238E27FC236}">
              <a16:creationId xmlns:a16="http://schemas.microsoft.com/office/drawing/2014/main" id="{B988B210-C71E-4F46-81A9-3F2BA1AFDCAB}"/>
            </a:ext>
          </a:extLst>
        </xdr:cNvPr>
        <xdr:cNvCxnSpPr/>
      </xdr:nvCxnSpPr>
      <xdr:spPr>
        <a:xfrm>
          <a:off x="3797300" y="1473054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91802</xdr:rowOff>
    </xdr:from>
    <xdr:to>
      <xdr:col>15</xdr:col>
      <xdr:colOff>101600</xdr:colOff>
      <xdr:row>86</xdr:row>
      <xdr:rowOff>21952</xdr:rowOff>
    </xdr:to>
    <xdr:sp macro="" textlink="">
      <xdr:nvSpPr>
        <xdr:cNvPr id="210" name="楕円 209">
          <a:extLst>
            <a:ext uri="{FF2B5EF4-FFF2-40B4-BE49-F238E27FC236}">
              <a16:creationId xmlns:a16="http://schemas.microsoft.com/office/drawing/2014/main" id="{77FC82C1-142E-4818-939D-190AFB8F710E}"/>
            </a:ext>
          </a:extLst>
        </xdr:cNvPr>
        <xdr:cNvSpPr/>
      </xdr:nvSpPr>
      <xdr:spPr>
        <a:xfrm>
          <a:off x="2857500" y="1466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142602</xdr:rowOff>
    </xdr:from>
    <xdr:to>
      <xdr:col>19</xdr:col>
      <xdr:colOff>177800</xdr:colOff>
      <xdr:row>85</xdr:row>
      <xdr:rowOff>157299</xdr:rowOff>
    </xdr:to>
    <xdr:cxnSp macro="">
      <xdr:nvCxnSpPr>
        <xdr:cNvPr id="211" name="直線コネクタ 210">
          <a:extLst>
            <a:ext uri="{FF2B5EF4-FFF2-40B4-BE49-F238E27FC236}">
              <a16:creationId xmlns:a16="http://schemas.microsoft.com/office/drawing/2014/main" id="{9B6AD379-82D1-4755-A5DF-DD528EA4F5B3}"/>
            </a:ext>
          </a:extLst>
        </xdr:cNvPr>
        <xdr:cNvCxnSpPr/>
      </xdr:nvCxnSpPr>
      <xdr:spPr>
        <a:xfrm>
          <a:off x="2908300" y="14715852"/>
          <a:ext cx="8890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68943</xdr:rowOff>
    </xdr:from>
    <xdr:to>
      <xdr:col>10</xdr:col>
      <xdr:colOff>165100</xdr:colOff>
      <xdr:row>85</xdr:row>
      <xdr:rowOff>170543</xdr:rowOff>
    </xdr:to>
    <xdr:sp macro="" textlink="">
      <xdr:nvSpPr>
        <xdr:cNvPr id="212" name="楕円 211">
          <a:extLst>
            <a:ext uri="{FF2B5EF4-FFF2-40B4-BE49-F238E27FC236}">
              <a16:creationId xmlns:a16="http://schemas.microsoft.com/office/drawing/2014/main" id="{AA4A9207-ED8F-40A5-9E58-4C8FDD73A2EA}"/>
            </a:ext>
          </a:extLst>
        </xdr:cNvPr>
        <xdr:cNvSpPr/>
      </xdr:nvSpPr>
      <xdr:spPr>
        <a:xfrm>
          <a:off x="1968500" y="1464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119743</xdr:rowOff>
    </xdr:from>
    <xdr:to>
      <xdr:col>15</xdr:col>
      <xdr:colOff>50800</xdr:colOff>
      <xdr:row>85</xdr:row>
      <xdr:rowOff>142602</xdr:rowOff>
    </xdr:to>
    <xdr:cxnSp macro="">
      <xdr:nvCxnSpPr>
        <xdr:cNvPr id="213" name="直線コネクタ 212">
          <a:extLst>
            <a:ext uri="{FF2B5EF4-FFF2-40B4-BE49-F238E27FC236}">
              <a16:creationId xmlns:a16="http://schemas.microsoft.com/office/drawing/2014/main" id="{7EC99024-6D28-46FF-8B5E-39D0426AE847}"/>
            </a:ext>
          </a:extLst>
        </xdr:cNvPr>
        <xdr:cNvCxnSpPr/>
      </xdr:nvCxnSpPr>
      <xdr:spPr>
        <a:xfrm>
          <a:off x="2019300" y="1469299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39551</xdr:rowOff>
    </xdr:from>
    <xdr:to>
      <xdr:col>6</xdr:col>
      <xdr:colOff>38100</xdr:colOff>
      <xdr:row>86</xdr:row>
      <xdr:rowOff>141151</xdr:rowOff>
    </xdr:to>
    <xdr:sp macro="" textlink="">
      <xdr:nvSpPr>
        <xdr:cNvPr id="214" name="楕円 213">
          <a:extLst>
            <a:ext uri="{FF2B5EF4-FFF2-40B4-BE49-F238E27FC236}">
              <a16:creationId xmlns:a16="http://schemas.microsoft.com/office/drawing/2014/main" id="{1E77E509-8108-426D-A55E-FCD69C95BF04}"/>
            </a:ext>
          </a:extLst>
        </xdr:cNvPr>
        <xdr:cNvSpPr/>
      </xdr:nvSpPr>
      <xdr:spPr>
        <a:xfrm>
          <a:off x="1079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119743</xdr:rowOff>
    </xdr:from>
    <xdr:to>
      <xdr:col>10</xdr:col>
      <xdr:colOff>114300</xdr:colOff>
      <xdr:row>86</xdr:row>
      <xdr:rowOff>90351</xdr:rowOff>
    </xdr:to>
    <xdr:cxnSp macro="">
      <xdr:nvCxnSpPr>
        <xdr:cNvPr id="215" name="直線コネクタ 214">
          <a:extLst>
            <a:ext uri="{FF2B5EF4-FFF2-40B4-BE49-F238E27FC236}">
              <a16:creationId xmlns:a16="http://schemas.microsoft.com/office/drawing/2014/main" id="{D46D76B2-0E34-49AE-8D42-2AFEF2C0D649}"/>
            </a:ext>
          </a:extLst>
        </xdr:cNvPr>
        <xdr:cNvCxnSpPr/>
      </xdr:nvCxnSpPr>
      <xdr:spPr>
        <a:xfrm flipV="1">
          <a:off x="1130300" y="14692993"/>
          <a:ext cx="889000" cy="14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61340</xdr:rowOff>
    </xdr:from>
    <xdr:ext cx="405111" cy="259045"/>
    <xdr:sp macro="" textlink="">
      <xdr:nvSpPr>
        <xdr:cNvPr id="216" name="n_1aveValue【福祉施設】&#10;有形固定資産減価償却率">
          <a:extLst>
            <a:ext uri="{FF2B5EF4-FFF2-40B4-BE49-F238E27FC236}">
              <a16:creationId xmlns:a16="http://schemas.microsoft.com/office/drawing/2014/main" id="{9306D7A8-AFC6-4D27-9279-E987A0CD3CD1}"/>
            </a:ext>
          </a:extLst>
        </xdr:cNvPr>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31948</xdr:rowOff>
    </xdr:from>
    <xdr:ext cx="405111" cy="259045"/>
    <xdr:sp macro="" textlink="">
      <xdr:nvSpPr>
        <xdr:cNvPr id="217" name="n_2aveValue【福祉施設】&#10;有形固定資産減価償却率">
          <a:extLst>
            <a:ext uri="{FF2B5EF4-FFF2-40B4-BE49-F238E27FC236}">
              <a16:creationId xmlns:a16="http://schemas.microsoft.com/office/drawing/2014/main" id="{6AE44A28-2AE7-4BF7-AFA6-BBA56F689935}"/>
            </a:ext>
          </a:extLst>
        </xdr:cNvPr>
        <xdr:cNvSpPr txBox="1"/>
      </xdr:nvSpPr>
      <xdr:spPr>
        <a:xfrm>
          <a:off x="2705744" y="1391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136451</xdr:rowOff>
    </xdr:from>
    <xdr:ext cx="405111" cy="259045"/>
    <xdr:sp macro="" textlink="">
      <xdr:nvSpPr>
        <xdr:cNvPr id="218" name="n_3aveValue【福祉施設】&#10;有形固定資産減価償却率">
          <a:extLst>
            <a:ext uri="{FF2B5EF4-FFF2-40B4-BE49-F238E27FC236}">
              <a16:creationId xmlns:a16="http://schemas.microsoft.com/office/drawing/2014/main" id="{9BC56A6B-8227-46C5-85AE-D7507447FE33}"/>
            </a:ext>
          </a:extLst>
        </xdr:cNvPr>
        <xdr:cNvSpPr txBox="1"/>
      </xdr:nvSpPr>
      <xdr:spPr>
        <a:xfrm>
          <a:off x="1816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131553</xdr:rowOff>
    </xdr:from>
    <xdr:ext cx="405111" cy="259045"/>
    <xdr:sp macro="" textlink="">
      <xdr:nvSpPr>
        <xdr:cNvPr id="219" name="n_4aveValue【福祉施設】&#10;有形固定資産減価償却率">
          <a:extLst>
            <a:ext uri="{FF2B5EF4-FFF2-40B4-BE49-F238E27FC236}">
              <a16:creationId xmlns:a16="http://schemas.microsoft.com/office/drawing/2014/main" id="{96736182-47DF-4261-B964-C712DBB24881}"/>
            </a:ext>
          </a:extLst>
        </xdr:cNvPr>
        <xdr:cNvSpPr txBox="1"/>
      </xdr:nvSpPr>
      <xdr:spPr>
        <a:xfrm>
          <a:off x="927744" y="1384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27776</xdr:rowOff>
    </xdr:from>
    <xdr:ext cx="405111" cy="259045"/>
    <xdr:sp macro="" textlink="">
      <xdr:nvSpPr>
        <xdr:cNvPr id="220" name="n_1mainValue【福祉施設】&#10;有形固定資産減価償却率">
          <a:extLst>
            <a:ext uri="{FF2B5EF4-FFF2-40B4-BE49-F238E27FC236}">
              <a16:creationId xmlns:a16="http://schemas.microsoft.com/office/drawing/2014/main" id="{AEA4B074-F887-4EF4-8D7A-EB5190E391A2}"/>
            </a:ext>
          </a:extLst>
        </xdr:cNvPr>
        <xdr:cNvSpPr txBox="1"/>
      </xdr:nvSpPr>
      <xdr:spPr>
        <a:xfrm>
          <a:off x="3582044" y="14772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13079</xdr:rowOff>
    </xdr:from>
    <xdr:ext cx="405111" cy="259045"/>
    <xdr:sp macro="" textlink="">
      <xdr:nvSpPr>
        <xdr:cNvPr id="221" name="n_2mainValue【福祉施設】&#10;有形固定資産減価償却率">
          <a:extLst>
            <a:ext uri="{FF2B5EF4-FFF2-40B4-BE49-F238E27FC236}">
              <a16:creationId xmlns:a16="http://schemas.microsoft.com/office/drawing/2014/main" id="{1ED5D3EB-0991-4576-80AB-AA7AF58F5568}"/>
            </a:ext>
          </a:extLst>
        </xdr:cNvPr>
        <xdr:cNvSpPr txBox="1"/>
      </xdr:nvSpPr>
      <xdr:spPr>
        <a:xfrm>
          <a:off x="2705744" y="1475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161670</xdr:rowOff>
    </xdr:from>
    <xdr:ext cx="405111" cy="259045"/>
    <xdr:sp macro="" textlink="">
      <xdr:nvSpPr>
        <xdr:cNvPr id="222" name="n_3mainValue【福祉施設】&#10;有形固定資産減価償却率">
          <a:extLst>
            <a:ext uri="{FF2B5EF4-FFF2-40B4-BE49-F238E27FC236}">
              <a16:creationId xmlns:a16="http://schemas.microsoft.com/office/drawing/2014/main" id="{2BB777F1-A1B2-41F3-B841-64038FEAAD35}"/>
            </a:ext>
          </a:extLst>
        </xdr:cNvPr>
        <xdr:cNvSpPr txBox="1"/>
      </xdr:nvSpPr>
      <xdr:spPr>
        <a:xfrm>
          <a:off x="1816744" y="14734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132278</xdr:rowOff>
    </xdr:from>
    <xdr:ext cx="405111" cy="259045"/>
    <xdr:sp macro="" textlink="">
      <xdr:nvSpPr>
        <xdr:cNvPr id="223" name="n_4mainValue【福祉施設】&#10;有形固定資産減価償却率">
          <a:extLst>
            <a:ext uri="{FF2B5EF4-FFF2-40B4-BE49-F238E27FC236}">
              <a16:creationId xmlns:a16="http://schemas.microsoft.com/office/drawing/2014/main" id="{0E5E40CB-61B9-4B51-BBE3-982DD457113A}"/>
            </a:ext>
          </a:extLst>
        </xdr:cNvPr>
        <xdr:cNvSpPr txBox="1"/>
      </xdr:nvSpPr>
      <xdr:spPr>
        <a:xfrm>
          <a:off x="927744" y="1487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0F04CFB3-F971-4B5D-BF98-E6C7FB4BF28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05611010-F36B-4105-9134-0890631F018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FB7487DB-1E18-4E8B-86CC-C88F1CB76C8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E79A077B-9E64-475A-8BAE-875A4B3F60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A2773892-DCCA-4588-95A3-A04230B2B79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788ACD95-D414-4C07-AC01-F9623D12AED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5D30387A-AF51-49DD-AB67-87BDDC8F867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CD001505-AC1D-4B29-8CB5-95553D0D845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0E89EC12-90DC-40C5-B46E-F0B13E40C69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AB926374-12EA-4F17-A9A7-AE6B4B2C467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37B8565F-B360-4C5D-AE9A-DBE9BA58E863}"/>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7AA5DF86-D4F9-4BB2-AFEA-6DC6CA39E9E2}"/>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3DD705F2-2087-4074-B997-97DEB21900DC}"/>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497E5C3E-9EF1-4F41-B784-ED94AEFA763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ED1B806C-F9A6-44E6-ADF6-7C38F790BB7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6FC1C2CD-9B36-4880-AC4D-64E94C5CA39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E867DFE1-22B0-450F-AE40-C134F6B4F0C8}"/>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CB7B08A1-9032-4816-BDAB-DCF0818CC19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34C895D5-42DF-42F9-B69B-9132AA15C7C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8236E765-70FA-4766-AC36-571AEEBAED5F}"/>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CA213C8D-83CC-4B06-8938-92EBFD7B1BA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74676</xdr:rowOff>
    </xdr:from>
    <xdr:to>
      <xdr:col>54</xdr:col>
      <xdr:colOff>189865</xdr:colOff>
      <xdr:row>86</xdr:row>
      <xdr:rowOff>33528</xdr:rowOff>
    </xdr:to>
    <xdr:cxnSp macro="">
      <xdr:nvCxnSpPr>
        <xdr:cNvPr id="245" name="直線コネクタ 244">
          <a:extLst>
            <a:ext uri="{FF2B5EF4-FFF2-40B4-BE49-F238E27FC236}">
              <a16:creationId xmlns:a16="http://schemas.microsoft.com/office/drawing/2014/main" id="{6DD9D87B-371E-43A1-9023-792F2AA169BD}"/>
            </a:ext>
          </a:extLst>
        </xdr:cNvPr>
        <xdr:cNvCxnSpPr/>
      </xdr:nvCxnSpPr>
      <xdr:spPr>
        <a:xfrm flipV="1">
          <a:off x="10476865" y="1344777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46" name="【福祉施設】&#10;一人当たり面積最小値テキスト">
          <a:extLst>
            <a:ext uri="{FF2B5EF4-FFF2-40B4-BE49-F238E27FC236}">
              <a16:creationId xmlns:a16="http://schemas.microsoft.com/office/drawing/2014/main" id="{91559EEC-17B8-441C-BFA6-75799B807B18}"/>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47" name="直線コネクタ 246">
          <a:extLst>
            <a:ext uri="{FF2B5EF4-FFF2-40B4-BE49-F238E27FC236}">
              <a16:creationId xmlns:a16="http://schemas.microsoft.com/office/drawing/2014/main" id="{1433C3CC-216A-4EFD-9DEE-F0DB82AE0384}"/>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21353</xdr:rowOff>
    </xdr:from>
    <xdr:ext cx="469744" cy="259045"/>
    <xdr:sp macro="" textlink="">
      <xdr:nvSpPr>
        <xdr:cNvPr id="248" name="【福祉施設】&#10;一人当たり面積最大値テキスト">
          <a:extLst>
            <a:ext uri="{FF2B5EF4-FFF2-40B4-BE49-F238E27FC236}">
              <a16:creationId xmlns:a16="http://schemas.microsoft.com/office/drawing/2014/main" id="{E9DF79BB-BE3F-4CC3-A295-4CF4CF66184A}"/>
            </a:ext>
          </a:extLst>
        </xdr:cNvPr>
        <xdr:cNvSpPr txBox="1"/>
      </xdr:nvSpPr>
      <xdr:spPr>
        <a:xfrm>
          <a:off x="10515600" y="1322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74676</xdr:rowOff>
    </xdr:from>
    <xdr:to>
      <xdr:col>55</xdr:col>
      <xdr:colOff>88900</xdr:colOff>
      <xdr:row>78</xdr:row>
      <xdr:rowOff>74676</xdr:rowOff>
    </xdr:to>
    <xdr:cxnSp macro="">
      <xdr:nvCxnSpPr>
        <xdr:cNvPr id="249" name="直線コネクタ 248">
          <a:extLst>
            <a:ext uri="{FF2B5EF4-FFF2-40B4-BE49-F238E27FC236}">
              <a16:creationId xmlns:a16="http://schemas.microsoft.com/office/drawing/2014/main" id="{CF69C163-0D0F-4594-B9EF-74C1A9AF08E3}"/>
            </a:ext>
          </a:extLst>
        </xdr:cNvPr>
        <xdr:cNvCxnSpPr/>
      </xdr:nvCxnSpPr>
      <xdr:spPr>
        <a:xfrm>
          <a:off x="10388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126764</xdr:rowOff>
    </xdr:from>
    <xdr:ext cx="469744" cy="259045"/>
    <xdr:sp macro="" textlink="">
      <xdr:nvSpPr>
        <xdr:cNvPr id="250" name="【福祉施設】&#10;一人当たり面積平均値テキスト">
          <a:extLst>
            <a:ext uri="{FF2B5EF4-FFF2-40B4-BE49-F238E27FC236}">
              <a16:creationId xmlns:a16="http://schemas.microsoft.com/office/drawing/2014/main" id="{ED3B4912-436A-49B3-9FC4-84321CA3B958}"/>
            </a:ext>
          </a:extLst>
        </xdr:cNvPr>
        <xdr:cNvSpPr txBox="1"/>
      </xdr:nvSpPr>
      <xdr:spPr>
        <a:xfrm>
          <a:off x="10515600" y="14185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103887</xdr:rowOff>
    </xdr:from>
    <xdr:to>
      <xdr:col>55</xdr:col>
      <xdr:colOff>50800</xdr:colOff>
      <xdr:row>84</xdr:row>
      <xdr:rowOff>34037</xdr:rowOff>
    </xdr:to>
    <xdr:sp macro="" textlink="">
      <xdr:nvSpPr>
        <xdr:cNvPr id="251" name="フローチャート: 判断 250">
          <a:extLst>
            <a:ext uri="{FF2B5EF4-FFF2-40B4-BE49-F238E27FC236}">
              <a16:creationId xmlns:a16="http://schemas.microsoft.com/office/drawing/2014/main" id="{85F042F2-AA57-4201-92A3-89DC28ABE9E7}"/>
            </a:ext>
          </a:extLst>
        </xdr:cNvPr>
        <xdr:cNvSpPr/>
      </xdr:nvSpPr>
      <xdr:spPr>
        <a:xfrm>
          <a:off x="104267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90170</xdr:rowOff>
    </xdr:from>
    <xdr:to>
      <xdr:col>50</xdr:col>
      <xdr:colOff>165100</xdr:colOff>
      <xdr:row>84</xdr:row>
      <xdr:rowOff>20320</xdr:rowOff>
    </xdr:to>
    <xdr:sp macro="" textlink="">
      <xdr:nvSpPr>
        <xdr:cNvPr id="252" name="フローチャート: 判断 251">
          <a:extLst>
            <a:ext uri="{FF2B5EF4-FFF2-40B4-BE49-F238E27FC236}">
              <a16:creationId xmlns:a16="http://schemas.microsoft.com/office/drawing/2014/main" id="{C5A0A163-1704-4131-9C9A-97BAD499846E}"/>
            </a:ext>
          </a:extLst>
        </xdr:cNvPr>
        <xdr:cNvSpPr/>
      </xdr:nvSpPr>
      <xdr:spPr>
        <a:xfrm>
          <a:off x="9588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85598</xdr:rowOff>
    </xdr:from>
    <xdr:to>
      <xdr:col>46</xdr:col>
      <xdr:colOff>38100</xdr:colOff>
      <xdr:row>84</xdr:row>
      <xdr:rowOff>15748</xdr:rowOff>
    </xdr:to>
    <xdr:sp macro="" textlink="">
      <xdr:nvSpPr>
        <xdr:cNvPr id="253" name="フローチャート: 判断 252">
          <a:extLst>
            <a:ext uri="{FF2B5EF4-FFF2-40B4-BE49-F238E27FC236}">
              <a16:creationId xmlns:a16="http://schemas.microsoft.com/office/drawing/2014/main" id="{3B80DBCB-26B4-48AB-91C2-C1106CE807CA}"/>
            </a:ext>
          </a:extLst>
        </xdr:cNvPr>
        <xdr:cNvSpPr/>
      </xdr:nvSpPr>
      <xdr:spPr>
        <a:xfrm>
          <a:off x="8699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62737</xdr:rowOff>
    </xdr:from>
    <xdr:to>
      <xdr:col>41</xdr:col>
      <xdr:colOff>101600</xdr:colOff>
      <xdr:row>83</xdr:row>
      <xdr:rowOff>164337</xdr:rowOff>
    </xdr:to>
    <xdr:sp macro="" textlink="">
      <xdr:nvSpPr>
        <xdr:cNvPr id="254" name="フローチャート: 判断 253">
          <a:extLst>
            <a:ext uri="{FF2B5EF4-FFF2-40B4-BE49-F238E27FC236}">
              <a16:creationId xmlns:a16="http://schemas.microsoft.com/office/drawing/2014/main" id="{EA4F97F3-A764-40F6-BE5E-0740564D71B4}"/>
            </a:ext>
          </a:extLst>
        </xdr:cNvPr>
        <xdr:cNvSpPr/>
      </xdr:nvSpPr>
      <xdr:spPr>
        <a:xfrm>
          <a:off x="7810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49022</xdr:rowOff>
    </xdr:from>
    <xdr:to>
      <xdr:col>36</xdr:col>
      <xdr:colOff>165100</xdr:colOff>
      <xdr:row>83</xdr:row>
      <xdr:rowOff>150622</xdr:rowOff>
    </xdr:to>
    <xdr:sp macro="" textlink="">
      <xdr:nvSpPr>
        <xdr:cNvPr id="255" name="フローチャート: 判断 254">
          <a:extLst>
            <a:ext uri="{FF2B5EF4-FFF2-40B4-BE49-F238E27FC236}">
              <a16:creationId xmlns:a16="http://schemas.microsoft.com/office/drawing/2014/main" id="{056527C5-28DD-4B68-9998-24E2596BD2E2}"/>
            </a:ext>
          </a:extLst>
        </xdr:cNvPr>
        <xdr:cNvSpPr/>
      </xdr:nvSpPr>
      <xdr:spPr>
        <a:xfrm>
          <a:off x="6921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145C386B-B289-48D7-9C1C-4B9B5B7AF31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BEE02A98-8C39-4338-892D-C6A3DD35D6BC}"/>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A08C8CCC-826B-4384-A946-D3EAD216FE6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208D4ADA-2F9D-4E5F-9E55-AF09DDD6A8F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6C62F792-35E3-4000-986F-6B70EF96D98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42163</xdr:rowOff>
    </xdr:from>
    <xdr:to>
      <xdr:col>55</xdr:col>
      <xdr:colOff>50800</xdr:colOff>
      <xdr:row>84</xdr:row>
      <xdr:rowOff>143763</xdr:rowOff>
    </xdr:to>
    <xdr:sp macro="" textlink="">
      <xdr:nvSpPr>
        <xdr:cNvPr id="261" name="楕円 260">
          <a:extLst>
            <a:ext uri="{FF2B5EF4-FFF2-40B4-BE49-F238E27FC236}">
              <a16:creationId xmlns:a16="http://schemas.microsoft.com/office/drawing/2014/main" id="{55B4517D-FCCB-4ECB-918D-67A879772B77}"/>
            </a:ext>
          </a:extLst>
        </xdr:cNvPr>
        <xdr:cNvSpPr/>
      </xdr:nvSpPr>
      <xdr:spPr>
        <a:xfrm>
          <a:off x="10426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20590</xdr:rowOff>
    </xdr:from>
    <xdr:ext cx="469744" cy="259045"/>
    <xdr:sp macro="" textlink="">
      <xdr:nvSpPr>
        <xdr:cNvPr id="262" name="【福祉施設】&#10;一人当たり面積該当値テキスト">
          <a:extLst>
            <a:ext uri="{FF2B5EF4-FFF2-40B4-BE49-F238E27FC236}">
              <a16:creationId xmlns:a16="http://schemas.microsoft.com/office/drawing/2014/main" id="{C9E55426-76E2-4EBF-B46F-D3D1F2981FAC}"/>
            </a:ext>
          </a:extLst>
        </xdr:cNvPr>
        <xdr:cNvSpPr txBox="1"/>
      </xdr:nvSpPr>
      <xdr:spPr>
        <a:xfrm>
          <a:off x="10515600"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42163</xdr:rowOff>
    </xdr:from>
    <xdr:to>
      <xdr:col>50</xdr:col>
      <xdr:colOff>165100</xdr:colOff>
      <xdr:row>84</xdr:row>
      <xdr:rowOff>143763</xdr:rowOff>
    </xdr:to>
    <xdr:sp macro="" textlink="">
      <xdr:nvSpPr>
        <xdr:cNvPr id="263" name="楕円 262">
          <a:extLst>
            <a:ext uri="{FF2B5EF4-FFF2-40B4-BE49-F238E27FC236}">
              <a16:creationId xmlns:a16="http://schemas.microsoft.com/office/drawing/2014/main" id="{252C6DB8-4538-4CF7-9688-5FD2AE49BFD9}"/>
            </a:ext>
          </a:extLst>
        </xdr:cNvPr>
        <xdr:cNvSpPr/>
      </xdr:nvSpPr>
      <xdr:spPr>
        <a:xfrm>
          <a:off x="9588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92963</xdr:rowOff>
    </xdr:from>
    <xdr:to>
      <xdr:col>55</xdr:col>
      <xdr:colOff>0</xdr:colOff>
      <xdr:row>84</xdr:row>
      <xdr:rowOff>92963</xdr:rowOff>
    </xdr:to>
    <xdr:cxnSp macro="">
      <xdr:nvCxnSpPr>
        <xdr:cNvPr id="264" name="直線コネクタ 263">
          <a:extLst>
            <a:ext uri="{FF2B5EF4-FFF2-40B4-BE49-F238E27FC236}">
              <a16:creationId xmlns:a16="http://schemas.microsoft.com/office/drawing/2014/main" id="{DAE6C4E2-A783-4111-BF08-18CAB031259E}"/>
            </a:ext>
          </a:extLst>
        </xdr:cNvPr>
        <xdr:cNvCxnSpPr/>
      </xdr:nvCxnSpPr>
      <xdr:spPr>
        <a:xfrm>
          <a:off x="9639300" y="144947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46737</xdr:rowOff>
    </xdr:from>
    <xdr:to>
      <xdr:col>46</xdr:col>
      <xdr:colOff>38100</xdr:colOff>
      <xdr:row>84</xdr:row>
      <xdr:rowOff>148337</xdr:rowOff>
    </xdr:to>
    <xdr:sp macro="" textlink="">
      <xdr:nvSpPr>
        <xdr:cNvPr id="265" name="楕円 264">
          <a:extLst>
            <a:ext uri="{FF2B5EF4-FFF2-40B4-BE49-F238E27FC236}">
              <a16:creationId xmlns:a16="http://schemas.microsoft.com/office/drawing/2014/main" id="{FCC04A62-C9F9-4A9D-9482-0ADF5F13924B}"/>
            </a:ext>
          </a:extLst>
        </xdr:cNvPr>
        <xdr:cNvSpPr/>
      </xdr:nvSpPr>
      <xdr:spPr>
        <a:xfrm>
          <a:off x="8699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92963</xdr:rowOff>
    </xdr:from>
    <xdr:to>
      <xdr:col>50</xdr:col>
      <xdr:colOff>114300</xdr:colOff>
      <xdr:row>84</xdr:row>
      <xdr:rowOff>97537</xdr:rowOff>
    </xdr:to>
    <xdr:cxnSp macro="">
      <xdr:nvCxnSpPr>
        <xdr:cNvPr id="266" name="直線コネクタ 265">
          <a:extLst>
            <a:ext uri="{FF2B5EF4-FFF2-40B4-BE49-F238E27FC236}">
              <a16:creationId xmlns:a16="http://schemas.microsoft.com/office/drawing/2014/main" id="{13B3D3EE-0BA5-4801-A0BE-5E284016AAB9}"/>
            </a:ext>
          </a:extLst>
        </xdr:cNvPr>
        <xdr:cNvCxnSpPr/>
      </xdr:nvCxnSpPr>
      <xdr:spPr>
        <a:xfrm flipV="1">
          <a:off x="8750300" y="14494763"/>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46737</xdr:rowOff>
    </xdr:from>
    <xdr:to>
      <xdr:col>41</xdr:col>
      <xdr:colOff>101600</xdr:colOff>
      <xdr:row>84</xdr:row>
      <xdr:rowOff>148337</xdr:rowOff>
    </xdr:to>
    <xdr:sp macro="" textlink="">
      <xdr:nvSpPr>
        <xdr:cNvPr id="267" name="楕円 266">
          <a:extLst>
            <a:ext uri="{FF2B5EF4-FFF2-40B4-BE49-F238E27FC236}">
              <a16:creationId xmlns:a16="http://schemas.microsoft.com/office/drawing/2014/main" id="{9AB55234-2C09-40E6-AE92-E079119B8D01}"/>
            </a:ext>
          </a:extLst>
        </xdr:cNvPr>
        <xdr:cNvSpPr/>
      </xdr:nvSpPr>
      <xdr:spPr>
        <a:xfrm>
          <a:off x="7810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97537</xdr:rowOff>
    </xdr:from>
    <xdr:to>
      <xdr:col>45</xdr:col>
      <xdr:colOff>177800</xdr:colOff>
      <xdr:row>84</xdr:row>
      <xdr:rowOff>97537</xdr:rowOff>
    </xdr:to>
    <xdr:cxnSp macro="">
      <xdr:nvCxnSpPr>
        <xdr:cNvPr id="268" name="直線コネクタ 267">
          <a:extLst>
            <a:ext uri="{FF2B5EF4-FFF2-40B4-BE49-F238E27FC236}">
              <a16:creationId xmlns:a16="http://schemas.microsoft.com/office/drawing/2014/main" id="{921527A8-4B02-4026-B940-D52408C9C1A2}"/>
            </a:ext>
          </a:extLst>
        </xdr:cNvPr>
        <xdr:cNvCxnSpPr/>
      </xdr:nvCxnSpPr>
      <xdr:spPr>
        <a:xfrm>
          <a:off x="7861300" y="144993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51308</xdr:rowOff>
    </xdr:from>
    <xdr:to>
      <xdr:col>36</xdr:col>
      <xdr:colOff>165100</xdr:colOff>
      <xdr:row>84</xdr:row>
      <xdr:rowOff>152908</xdr:rowOff>
    </xdr:to>
    <xdr:sp macro="" textlink="">
      <xdr:nvSpPr>
        <xdr:cNvPr id="269" name="楕円 268">
          <a:extLst>
            <a:ext uri="{FF2B5EF4-FFF2-40B4-BE49-F238E27FC236}">
              <a16:creationId xmlns:a16="http://schemas.microsoft.com/office/drawing/2014/main" id="{CBD57198-4706-4E20-8038-3639AAD22094}"/>
            </a:ext>
          </a:extLst>
        </xdr:cNvPr>
        <xdr:cNvSpPr/>
      </xdr:nvSpPr>
      <xdr:spPr>
        <a:xfrm>
          <a:off x="6921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97537</xdr:rowOff>
    </xdr:from>
    <xdr:to>
      <xdr:col>41</xdr:col>
      <xdr:colOff>50800</xdr:colOff>
      <xdr:row>84</xdr:row>
      <xdr:rowOff>102108</xdr:rowOff>
    </xdr:to>
    <xdr:cxnSp macro="">
      <xdr:nvCxnSpPr>
        <xdr:cNvPr id="270" name="直線コネクタ 269">
          <a:extLst>
            <a:ext uri="{FF2B5EF4-FFF2-40B4-BE49-F238E27FC236}">
              <a16:creationId xmlns:a16="http://schemas.microsoft.com/office/drawing/2014/main" id="{7F5D5584-757A-4B6F-940C-9F2D05642291}"/>
            </a:ext>
          </a:extLst>
        </xdr:cNvPr>
        <xdr:cNvCxnSpPr/>
      </xdr:nvCxnSpPr>
      <xdr:spPr>
        <a:xfrm flipV="1">
          <a:off x="6972300" y="14499337"/>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36847</xdr:rowOff>
    </xdr:from>
    <xdr:ext cx="469744" cy="259045"/>
    <xdr:sp macro="" textlink="">
      <xdr:nvSpPr>
        <xdr:cNvPr id="271" name="n_1aveValue【福祉施設】&#10;一人当たり面積">
          <a:extLst>
            <a:ext uri="{FF2B5EF4-FFF2-40B4-BE49-F238E27FC236}">
              <a16:creationId xmlns:a16="http://schemas.microsoft.com/office/drawing/2014/main" id="{738EDF34-2376-4210-BA5F-A1F061DEF419}"/>
            </a:ext>
          </a:extLst>
        </xdr:cNvPr>
        <xdr:cNvSpPr txBox="1"/>
      </xdr:nvSpPr>
      <xdr:spPr>
        <a:xfrm>
          <a:off x="93917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32275</xdr:rowOff>
    </xdr:from>
    <xdr:ext cx="469744" cy="259045"/>
    <xdr:sp macro="" textlink="">
      <xdr:nvSpPr>
        <xdr:cNvPr id="272" name="n_2aveValue【福祉施設】&#10;一人当たり面積">
          <a:extLst>
            <a:ext uri="{FF2B5EF4-FFF2-40B4-BE49-F238E27FC236}">
              <a16:creationId xmlns:a16="http://schemas.microsoft.com/office/drawing/2014/main" id="{89F6C901-EB1B-4D8C-8440-EC46599D2AD5}"/>
            </a:ext>
          </a:extLst>
        </xdr:cNvPr>
        <xdr:cNvSpPr txBox="1"/>
      </xdr:nvSpPr>
      <xdr:spPr>
        <a:xfrm>
          <a:off x="8515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9414</xdr:rowOff>
    </xdr:from>
    <xdr:ext cx="469744" cy="259045"/>
    <xdr:sp macro="" textlink="">
      <xdr:nvSpPr>
        <xdr:cNvPr id="273" name="n_3aveValue【福祉施設】&#10;一人当たり面積">
          <a:extLst>
            <a:ext uri="{FF2B5EF4-FFF2-40B4-BE49-F238E27FC236}">
              <a16:creationId xmlns:a16="http://schemas.microsoft.com/office/drawing/2014/main" id="{C2441A8C-A9BA-4EAE-B417-9329F643F887}"/>
            </a:ext>
          </a:extLst>
        </xdr:cNvPr>
        <xdr:cNvSpPr txBox="1"/>
      </xdr:nvSpPr>
      <xdr:spPr>
        <a:xfrm>
          <a:off x="7626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167149</xdr:rowOff>
    </xdr:from>
    <xdr:ext cx="469744" cy="259045"/>
    <xdr:sp macro="" textlink="">
      <xdr:nvSpPr>
        <xdr:cNvPr id="274" name="n_4aveValue【福祉施設】&#10;一人当たり面積">
          <a:extLst>
            <a:ext uri="{FF2B5EF4-FFF2-40B4-BE49-F238E27FC236}">
              <a16:creationId xmlns:a16="http://schemas.microsoft.com/office/drawing/2014/main" id="{9D326EA2-0364-4CE4-B236-CC8ECAEF7BC5}"/>
            </a:ext>
          </a:extLst>
        </xdr:cNvPr>
        <xdr:cNvSpPr txBox="1"/>
      </xdr:nvSpPr>
      <xdr:spPr>
        <a:xfrm>
          <a:off x="67374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134890</xdr:rowOff>
    </xdr:from>
    <xdr:ext cx="469744" cy="259045"/>
    <xdr:sp macro="" textlink="">
      <xdr:nvSpPr>
        <xdr:cNvPr id="275" name="n_1mainValue【福祉施設】&#10;一人当たり面積">
          <a:extLst>
            <a:ext uri="{FF2B5EF4-FFF2-40B4-BE49-F238E27FC236}">
              <a16:creationId xmlns:a16="http://schemas.microsoft.com/office/drawing/2014/main" id="{10DAB46F-F197-4C09-8B88-5A81CA171323}"/>
            </a:ext>
          </a:extLst>
        </xdr:cNvPr>
        <xdr:cNvSpPr txBox="1"/>
      </xdr:nvSpPr>
      <xdr:spPr>
        <a:xfrm>
          <a:off x="9391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139464</xdr:rowOff>
    </xdr:from>
    <xdr:ext cx="469744" cy="259045"/>
    <xdr:sp macro="" textlink="">
      <xdr:nvSpPr>
        <xdr:cNvPr id="276" name="n_2mainValue【福祉施設】&#10;一人当たり面積">
          <a:extLst>
            <a:ext uri="{FF2B5EF4-FFF2-40B4-BE49-F238E27FC236}">
              <a16:creationId xmlns:a16="http://schemas.microsoft.com/office/drawing/2014/main" id="{A9EBB903-CE87-4CA6-BBBF-B2BAEF328C50}"/>
            </a:ext>
          </a:extLst>
        </xdr:cNvPr>
        <xdr:cNvSpPr txBox="1"/>
      </xdr:nvSpPr>
      <xdr:spPr>
        <a:xfrm>
          <a:off x="8515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139464</xdr:rowOff>
    </xdr:from>
    <xdr:ext cx="469744" cy="259045"/>
    <xdr:sp macro="" textlink="">
      <xdr:nvSpPr>
        <xdr:cNvPr id="277" name="n_3mainValue【福祉施設】&#10;一人当たり面積">
          <a:extLst>
            <a:ext uri="{FF2B5EF4-FFF2-40B4-BE49-F238E27FC236}">
              <a16:creationId xmlns:a16="http://schemas.microsoft.com/office/drawing/2014/main" id="{C8532349-91C8-4331-BDA8-A04576EEAFEE}"/>
            </a:ext>
          </a:extLst>
        </xdr:cNvPr>
        <xdr:cNvSpPr txBox="1"/>
      </xdr:nvSpPr>
      <xdr:spPr>
        <a:xfrm>
          <a:off x="7626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144035</xdr:rowOff>
    </xdr:from>
    <xdr:ext cx="469744" cy="259045"/>
    <xdr:sp macro="" textlink="">
      <xdr:nvSpPr>
        <xdr:cNvPr id="278" name="n_4mainValue【福祉施設】&#10;一人当たり面積">
          <a:extLst>
            <a:ext uri="{FF2B5EF4-FFF2-40B4-BE49-F238E27FC236}">
              <a16:creationId xmlns:a16="http://schemas.microsoft.com/office/drawing/2014/main" id="{87ACBD9D-4590-415B-AC8F-AE53CB89B0D3}"/>
            </a:ext>
          </a:extLst>
        </xdr:cNvPr>
        <xdr:cNvSpPr txBox="1"/>
      </xdr:nvSpPr>
      <xdr:spPr>
        <a:xfrm>
          <a:off x="67374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0F27619F-3470-48D7-8324-D8838DD02D3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12A086A6-0A64-43AD-BECE-961EC5B1C48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5665B248-F11B-4BAA-B88E-CE486917DA6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15663DF1-05F9-420F-8CC7-2D46E7FCD4C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84101B47-2C80-45CB-9CB3-B31D3FAB93E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7B886204-6B00-4422-893C-3EE1315F8E4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43132612-E730-4547-8929-E95F7A03CB1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461F1DEA-59D2-441E-AB2A-21328F3093F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7" name="テキスト ボックス 286">
          <a:extLst>
            <a:ext uri="{FF2B5EF4-FFF2-40B4-BE49-F238E27FC236}">
              <a16:creationId xmlns:a16="http://schemas.microsoft.com/office/drawing/2014/main" id="{941FE464-1F97-416B-9322-FEB72032A687}"/>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8" name="直線コネクタ 287">
          <a:extLst>
            <a:ext uri="{FF2B5EF4-FFF2-40B4-BE49-F238E27FC236}">
              <a16:creationId xmlns:a16="http://schemas.microsoft.com/office/drawing/2014/main" id="{6B5E25E9-FDF8-4EEC-8481-ABE2B7DAFC8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9" name="テキスト ボックス 288">
          <a:extLst>
            <a:ext uri="{FF2B5EF4-FFF2-40B4-BE49-F238E27FC236}">
              <a16:creationId xmlns:a16="http://schemas.microsoft.com/office/drawing/2014/main" id="{50C05FB9-8205-49F9-84EE-31EA082F69C9}"/>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0" name="直線コネクタ 289">
          <a:extLst>
            <a:ext uri="{FF2B5EF4-FFF2-40B4-BE49-F238E27FC236}">
              <a16:creationId xmlns:a16="http://schemas.microsoft.com/office/drawing/2014/main" id="{45205195-5737-4BE7-862D-5B696B1CFB2D}"/>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1" name="テキスト ボックス 290">
          <a:extLst>
            <a:ext uri="{FF2B5EF4-FFF2-40B4-BE49-F238E27FC236}">
              <a16:creationId xmlns:a16="http://schemas.microsoft.com/office/drawing/2014/main" id="{377169D9-CF51-490E-A69E-40603401662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2" name="直線コネクタ 291">
          <a:extLst>
            <a:ext uri="{FF2B5EF4-FFF2-40B4-BE49-F238E27FC236}">
              <a16:creationId xmlns:a16="http://schemas.microsoft.com/office/drawing/2014/main" id="{55DD3B23-6718-4161-82F9-422FBA0D108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3" name="テキスト ボックス 292">
          <a:extLst>
            <a:ext uri="{FF2B5EF4-FFF2-40B4-BE49-F238E27FC236}">
              <a16:creationId xmlns:a16="http://schemas.microsoft.com/office/drawing/2014/main" id="{8A60AB7F-F856-4AE6-A23B-C00BD48E2903}"/>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4" name="直線コネクタ 293">
          <a:extLst>
            <a:ext uri="{FF2B5EF4-FFF2-40B4-BE49-F238E27FC236}">
              <a16:creationId xmlns:a16="http://schemas.microsoft.com/office/drawing/2014/main" id="{F08BBEDB-2E53-4F73-A17B-1E78865281E9}"/>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5" name="テキスト ボックス 294">
          <a:extLst>
            <a:ext uri="{FF2B5EF4-FFF2-40B4-BE49-F238E27FC236}">
              <a16:creationId xmlns:a16="http://schemas.microsoft.com/office/drawing/2014/main" id="{1AC5DE6F-9540-416A-92D1-6E86E4939E7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6" name="直線コネクタ 295">
          <a:extLst>
            <a:ext uri="{FF2B5EF4-FFF2-40B4-BE49-F238E27FC236}">
              <a16:creationId xmlns:a16="http://schemas.microsoft.com/office/drawing/2014/main" id="{14A3AB59-456C-4F9E-A1A2-45F6D72D8DEE}"/>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7" name="テキスト ボックス 296">
          <a:extLst>
            <a:ext uri="{FF2B5EF4-FFF2-40B4-BE49-F238E27FC236}">
              <a16:creationId xmlns:a16="http://schemas.microsoft.com/office/drawing/2014/main" id="{F60F06FE-9077-485C-ABF8-7A5AF405851D}"/>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8" name="直線コネクタ 297">
          <a:extLst>
            <a:ext uri="{FF2B5EF4-FFF2-40B4-BE49-F238E27FC236}">
              <a16:creationId xmlns:a16="http://schemas.microsoft.com/office/drawing/2014/main" id="{754F702D-B7EA-4387-8ABE-FA415505355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9" name="テキスト ボックス 298">
          <a:extLst>
            <a:ext uri="{FF2B5EF4-FFF2-40B4-BE49-F238E27FC236}">
              <a16:creationId xmlns:a16="http://schemas.microsoft.com/office/drawing/2014/main" id="{4FAAA59B-340E-41BE-B668-3FFC561266D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0" name="直線コネクタ 299">
          <a:extLst>
            <a:ext uri="{FF2B5EF4-FFF2-40B4-BE49-F238E27FC236}">
              <a16:creationId xmlns:a16="http://schemas.microsoft.com/office/drawing/2014/main" id="{8E810486-77FE-4881-9BFB-A1C3042095F3}"/>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1" name="テキスト ボックス 300">
          <a:extLst>
            <a:ext uri="{FF2B5EF4-FFF2-40B4-BE49-F238E27FC236}">
              <a16:creationId xmlns:a16="http://schemas.microsoft.com/office/drawing/2014/main" id="{D09C7126-A9DD-483A-B012-F331EADABDF2}"/>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2" name="直線コネクタ 301">
          <a:extLst>
            <a:ext uri="{FF2B5EF4-FFF2-40B4-BE49-F238E27FC236}">
              <a16:creationId xmlns:a16="http://schemas.microsoft.com/office/drawing/2014/main" id="{B1F970A5-87CE-48A2-9FD1-96E10A19A9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3" name="【市民会館】&#10;有形固定資産減価償却率グラフ枠">
          <a:extLst>
            <a:ext uri="{FF2B5EF4-FFF2-40B4-BE49-F238E27FC236}">
              <a16:creationId xmlns:a16="http://schemas.microsoft.com/office/drawing/2014/main" id="{6A3F541E-D698-422E-92BD-BB427284AE0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27214</xdr:rowOff>
    </xdr:from>
    <xdr:to>
      <xdr:col>24</xdr:col>
      <xdr:colOff>62865</xdr:colOff>
      <xdr:row>109</xdr:row>
      <xdr:rowOff>35379</xdr:rowOff>
    </xdr:to>
    <xdr:cxnSp macro="">
      <xdr:nvCxnSpPr>
        <xdr:cNvPr id="304" name="直線コネクタ 303">
          <a:extLst>
            <a:ext uri="{FF2B5EF4-FFF2-40B4-BE49-F238E27FC236}">
              <a16:creationId xmlns:a16="http://schemas.microsoft.com/office/drawing/2014/main" id="{8C1EB509-E4A1-4B59-AEB1-A683B3AFBAE5}"/>
            </a:ext>
          </a:extLst>
        </xdr:cNvPr>
        <xdr:cNvCxnSpPr/>
      </xdr:nvCxnSpPr>
      <xdr:spPr>
        <a:xfrm flipV="1">
          <a:off x="4634865" y="17172214"/>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5" name="【市民会館】&#10;有形固定資産減価償却率最小値テキスト">
          <a:extLst>
            <a:ext uri="{FF2B5EF4-FFF2-40B4-BE49-F238E27FC236}">
              <a16:creationId xmlns:a16="http://schemas.microsoft.com/office/drawing/2014/main" id="{B172AAC0-F905-4C6C-88D0-C6DEE1366092}"/>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6" name="直線コネクタ 305">
          <a:extLst>
            <a:ext uri="{FF2B5EF4-FFF2-40B4-BE49-F238E27FC236}">
              <a16:creationId xmlns:a16="http://schemas.microsoft.com/office/drawing/2014/main" id="{D4435111-449F-4FF4-8642-7FBAEC414B76}"/>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145341</xdr:rowOff>
    </xdr:from>
    <xdr:ext cx="340478" cy="259045"/>
    <xdr:sp macro="" textlink="">
      <xdr:nvSpPr>
        <xdr:cNvPr id="307" name="【市民会館】&#10;有形固定資産減価償却率最大値テキスト">
          <a:extLst>
            <a:ext uri="{FF2B5EF4-FFF2-40B4-BE49-F238E27FC236}">
              <a16:creationId xmlns:a16="http://schemas.microsoft.com/office/drawing/2014/main" id="{93C6C53A-7703-4BB9-A927-A27BDAD967B4}"/>
            </a:ext>
          </a:extLst>
        </xdr:cNvPr>
        <xdr:cNvSpPr txBox="1"/>
      </xdr:nvSpPr>
      <xdr:spPr>
        <a:xfrm>
          <a:off x="4673600" y="169474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27214</xdr:rowOff>
    </xdr:from>
    <xdr:to>
      <xdr:col>24</xdr:col>
      <xdr:colOff>152400</xdr:colOff>
      <xdr:row>100</xdr:row>
      <xdr:rowOff>27214</xdr:rowOff>
    </xdr:to>
    <xdr:cxnSp macro="">
      <xdr:nvCxnSpPr>
        <xdr:cNvPr id="308" name="直線コネクタ 307">
          <a:extLst>
            <a:ext uri="{FF2B5EF4-FFF2-40B4-BE49-F238E27FC236}">
              <a16:creationId xmlns:a16="http://schemas.microsoft.com/office/drawing/2014/main" id="{9A2DE9CB-3C10-4B5E-AC70-59F555C0E075}"/>
            </a:ext>
          </a:extLst>
        </xdr:cNvPr>
        <xdr:cNvCxnSpPr/>
      </xdr:nvCxnSpPr>
      <xdr:spPr>
        <a:xfrm>
          <a:off x="4546600" y="1717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128288</xdr:rowOff>
    </xdr:from>
    <xdr:ext cx="405111" cy="259045"/>
    <xdr:sp macro="" textlink="">
      <xdr:nvSpPr>
        <xdr:cNvPr id="309" name="【市民会館】&#10;有形固定資産減価償却率平均値テキスト">
          <a:extLst>
            <a:ext uri="{FF2B5EF4-FFF2-40B4-BE49-F238E27FC236}">
              <a16:creationId xmlns:a16="http://schemas.microsoft.com/office/drawing/2014/main" id="{58BA66A4-7C6D-4F66-9FA7-561462565D6C}"/>
            </a:ext>
          </a:extLst>
        </xdr:cNvPr>
        <xdr:cNvSpPr txBox="1"/>
      </xdr:nvSpPr>
      <xdr:spPr>
        <a:xfrm>
          <a:off x="4673600" y="1778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105411</xdr:rowOff>
    </xdr:from>
    <xdr:to>
      <xdr:col>24</xdr:col>
      <xdr:colOff>114300</xdr:colOff>
      <xdr:row>105</xdr:row>
      <xdr:rowOff>35561</xdr:rowOff>
    </xdr:to>
    <xdr:sp macro="" textlink="">
      <xdr:nvSpPr>
        <xdr:cNvPr id="310" name="フローチャート: 判断 309">
          <a:extLst>
            <a:ext uri="{FF2B5EF4-FFF2-40B4-BE49-F238E27FC236}">
              <a16:creationId xmlns:a16="http://schemas.microsoft.com/office/drawing/2014/main" id="{E81AFDCF-79D2-4905-B943-4BE0BE8DD955}"/>
            </a:ext>
          </a:extLst>
        </xdr:cNvPr>
        <xdr:cNvSpPr/>
      </xdr:nvSpPr>
      <xdr:spPr>
        <a:xfrm>
          <a:off x="45847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76019</xdr:rowOff>
    </xdr:from>
    <xdr:to>
      <xdr:col>20</xdr:col>
      <xdr:colOff>38100</xdr:colOff>
      <xdr:row>105</xdr:row>
      <xdr:rowOff>6169</xdr:rowOff>
    </xdr:to>
    <xdr:sp macro="" textlink="">
      <xdr:nvSpPr>
        <xdr:cNvPr id="311" name="フローチャート: 判断 310">
          <a:extLst>
            <a:ext uri="{FF2B5EF4-FFF2-40B4-BE49-F238E27FC236}">
              <a16:creationId xmlns:a16="http://schemas.microsoft.com/office/drawing/2014/main" id="{3B4CEE64-39D8-412B-89D1-87B63388CEEB}"/>
            </a:ext>
          </a:extLst>
        </xdr:cNvPr>
        <xdr:cNvSpPr/>
      </xdr:nvSpPr>
      <xdr:spPr>
        <a:xfrm>
          <a:off x="3746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56424</xdr:rowOff>
    </xdr:from>
    <xdr:to>
      <xdr:col>15</xdr:col>
      <xdr:colOff>101600</xdr:colOff>
      <xdr:row>104</xdr:row>
      <xdr:rowOff>158024</xdr:rowOff>
    </xdr:to>
    <xdr:sp macro="" textlink="">
      <xdr:nvSpPr>
        <xdr:cNvPr id="312" name="フローチャート: 判断 311">
          <a:extLst>
            <a:ext uri="{FF2B5EF4-FFF2-40B4-BE49-F238E27FC236}">
              <a16:creationId xmlns:a16="http://schemas.microsoft.com/office/drawing/2014/main" id="{B97030F7-CA4B-46B2-AA10-2A0EAF12A847}"/>
            </a:ext>
          </a:extLst>
        </xdr:cNvPr>
        <xdr:cNvSpPr/>
      </xdr:nvSpPr>
      <xdr:spPr>
        <a:xfrm>
          <a:off x="2857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313" name="フローチャート: 判断 312">
          <a:extLst>
            <a:ext uri="{FF2B5EF4-FFF2-40B4-BE49-F238E27FC236}">
              <a16:creationId xmlns:a16="http://schemas.microsoft.com/office/drawing/2014/main" id="{CE1F263D-12F6-4E7B-96E2-2E0C6CB84E3F}"/>
            </a:ext>
          </a:extLst>
        </xdr:cNvPr>
        <xdr:cNvSpPr/>
      </xdr:nvSpPr>
      <xdr:spPr>
        <a:xfrm>
          <a:off x="1968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49893</xdr:rowOff>
    </xdr:from>
    <xdr:to>
      <xdr:col>6</xdr:col>
      <xdr:colOff>38100</xdr:colOff>
      <xdr:row>104</xdr:row>
      <xdr:rowOff>151493</xdr:rowOff>
    </xdr:to>
    <xdr:sp macro="" textlink="">
      <xdr:nvSpPr>
        <xdr:cNvPr id="314" name="フローチャート: 判断 313">
          <a:extLst>
            <a:ext uri="{FF2B5EF4-FFF2-40B4-BE49-F238E27FC236}">
              <a16:creationId xmlns:a16="http://schemas.microsoft.com/office/drawing/2014/main" id="{90A34706-76A3-4FBF-A872-FE168666080A}"/>
            </a:ext>
          </a:extLst>
        </xdr:cNvPr>
        <xdr:cNvSpPr/>
      </xdr:nvSpPr>
      <xdr:spPr>
        <a:xfrm>
          <a:off x="1079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C9B9057D-7AF1-4801-99BC-EF74E25B6F4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0EAC4AB9-9E56-471C-AA51-53C6144B991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F406625E-95CD-4FD5-9705-438045BEBA3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7027B091-B6C4-498F-8386-1BCC1C6089F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867744FD-D02D-418C-BBD0-B1C430E8065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87449</xdr:rowOff>
    </xdr:from>
    <xdr:to>
      <xdr:col>24</xdr:col>
      <xdr:colOff>114300</xdr:colOff>
      <xdr:row>107</xdr:row>
      <xdr:rowOff>17599</xdr:rowOff>
    </xdr:to>
    <xdr:sp macro="" textlink="">
      <xdr:nvSpPr>
        <xdr:cNvPr id="320" name="楕円 319">
          <a:extLst>
            <a:ext uri="{FF2B5EF4-FFF2-40B4-BE49-F238E27FC236}">
              <a16:creationId xmlns:a16="http://schemas.microsoft.com/office/drawing/2014/main" id="{50766D2D-44F5-4364-978F-E9A882C1BFDF}"/>
            </a:ext>
          </a:extLst>
        </xdr:cNvPr>
        <xdr:cNvSpPr/>
      </xdr:nvSpPr>
      <xdr:spPr>
        <a:xfrm>
          <a:off x="4584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65876</xdr:rowOff>
    </xdr:from>
    <xdr:ext cx="405111" cy="259045"/>
    <xdr:sp macro="" textlink="">
      <xdr:nvSpPr>
        <xdr:cNvPr id="321" name="【市民会館】&#10;有形固定資産減価償却率該当値テキスト">
          <a:extLst>
            <a:ext uri="{FF2B5EF4-FFF2-40B4-BE49-F238E27FC236}">
              <a16:creationId xmlns:a16="http://schemas.microsoft.com/office/drawing/2014/main" id="{E835F1E9-04CB-47E0-8804-FF9250D50D3F}"/>
            </a:ext>
          </a:extLst>
        </xdr:cNvPr>
        <xdr:cNvSpPr txBox="1"/>
      </xdr:nvSpPr>
      <xdr:spPr>
        <a:xfrm>
          <a:off x="4673600"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64588</xdr:rowOff>
    </xdr:from>
    <xdr:to>
      <xdr:col>20</xdr:col>
      <xdr:colOff>38100</xdr:colOff>
      <xdr:row>106</xdr:row>
      <xdr:rowOff>166188</xdr:rowOff>
    </xdr:to>
    <xdr:sp macro="" textlink="">
      <xdr:nvSpPr>
        <xdr:cNvPr id="322" name="楕円 321">
          <a:extLst>
            <a:ext uri="{FF2B5EF4-FFF2-40B4-BE49-F238E27FC236}">
              <a16:creationId xmlns:a16="http://schemas.microsoft.com/office/drawing/2014/main" id="{6790AB0C-C40F-4E0D-BE70-7DA669C966AA}"/>
            </a:ext>
          </a:extLst>
        </xdr:cNvPr>
        <xdr:cNvSpPr/>
      </xdr:nvSpPr>
      <xdr:spPr>
        <a:xfrm>
          <a:off x="3746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115388</xdr:rowOff>
    </xdr:from>
    <xdr:to>
      <xdr:col>24</xdr:col>
      <xdr:colOff>63500</xdr:colOff>
      <xdr:row>106</xdr:row>
      <xdr:rowOff>138249</xdr:rowOff>
    </xdr:to>
    <xdr:cxnSp macro="">
      <xdr:nvCxnSpPr>
        <xdr:cNvPr id="323" name="直線コネクタ 322">
          <a:extLst>
            <a:ext uri="{FF2B5EF4-FFF2-40B4-BE49-F238E27FC236}">
              <a16:creationId xmlns:a16="http://schemas.microsoft.com/office/drawing/2014/main" id="{BD65F456-03B6-46C0-A7E2-EAB76FB4D5F7}"/>
            </a:ext>
          </a:extLst>
        </xdr:cNvPr>
        <xdr:cNvCxnSpPr/>
      </xdr:nvCxnSpPr>
      <xdr:spPr>
        <a:xfrm>
          <a:off x="3797300" y="1828908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41729</xdr:rowOff>
    </xdr:from>
    <xdr:to>
      <xdr:col>15</xdr:col>
      <xdr:colOff>101600</xdr:colOff>
      <xdr:row>106</xdr:row>
      <xdr:rowOff>143329</xdr:rowOff>
    </xdr:to>
    <xdr:sp macro="" textlink="">
      <xdr:nvSpPr>
        <xdr:cNvPr id="324" name="楕円 323">
          <a:extLst>
            <a:ext uri="{FF2B5EF4-FFF2-40B4-BE49-F238E27FC236}">
              <a16:creationId xmlns:a16="http://schemas.microsoft.com/office/drawing/2014/main" id="{1C4681E6-F02B-44FF-8C7A-4FAC571923AF}"/>
            </a:ext>
          </a:extLst>
        </xdr:cNvPr>
        <xdr:cNvSpPr/>
      </xdr:nvSpPr>
      <xdr:spPr>
        <a:xfrm>
          <a:off x="28575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92529</xdr:rowOff>
    </xdr:from>
    <xdr:to>
      <xdr:col>19</xdr:col>
      <xdr:colOff>177800</xdr:colOff>
      <xdr:row>106</xdr:row>
      <xdr:rowOff>115388</xdr:rowOff>
    </xdr:to>
    <xdr:cxnSp macro="">
      <xdr:nvCxnSpPr>
        <xdr:cNvPr id="325" name="直線コネクタ 324">
          <a:extLst>
            <a:ext uri="{FF2B5EF4-FFF2-40B4-BE49-F238E27FC236}">
              <a16:creationId xmlns:a16="http://schemas.microsoft.com/office/drawing/2014/main" id="{25B56CA4-116A-4C81-8131-F2D0DCD42922}"/>
            </a:ext>
          </a:extLst>
        </xdr:cNvPr>
        <xdr:cNvCxnSpPr/>
      </xdr:nvCxnSpPr>
      <xdr:spPr>
        <a:xfrm>
          <a:off x="2908300" y="1826622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22134</xdr:rowOff>
    </xdr:from>
    <xdr:to>
      <xdr:col>10</xdr:col>
      <xdr:colOff>165100</xdr:colOff>
      <xdr:row>106</xdr:row>
      <xdr:rowOff>123734</xdr:rowOff>
    </xdr:to>
    <xdr:sp macro="" textlink="">
      <xdr:nvSpPr>
        <xdr:cNvPr id="326" name="楕円 325">
          <a:extLst>
            <a:ext uri="{FF2B5EF4-FFF2-40B4-BE49-F238E27FC236}">
              <a16:creationId xmlns:a16="http://schemas.microsoft.com/office/drawing/2014/main" id="{50F48075-6D15-4A5B-8347-8E55FC592A54}"/>
            </a:ext>
          </a:extLst>
        </xdr:cNvPr>
        <xdr:cNvSpPr/>
      </xdr:nvSpPr>
      <xdr:spPr>
        <a:xfrm>
          <a:off x="1968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72934</xdr:rowOff>
    </xdr:from>
    <xdr:to>
      <xdr:col>15</xdr:col>
      <xdr:colOff>50800</xdr:colOff>
      <xdr:row>106</xdr:row>
      <xdr:rowOff>92529</xdr:rowOff>
    </xdr:to>
    <xdr:cxnSp macro="">
      <xdr:nvCxnSpPr>
        <xdr:cNvPr id="327" name="直線コネクタ 326">
          <a:extLst>
            <a:ext uri="{FF2B5EF4-FFF2-40B4-BE49-F238E27FC236}">
              <a16:creationId xmlns:a16="http://schemas.microsoft.com/office/drawing/2014/main" id="{72186818-CEF6-4EAC-9ADA-F2670E1AD7A4}"/>
            </a:ext>
          </a:extLst>
        </xdr:cNvPr>
        <xdr:cNvCxnSpPr/>
      </xdr:nvCxnSpPr>
      <xdr:spPr>
        <a:xfrm>
          <a:off x="2019300" y="1824663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170724</xdr:rowOff>
    </xdr:from>
    <xdr:to>
      <xdr:col>6</xdr:col>
      <xdr:colOff>38100</xdr:colOff>
      <xdr:row>106</xdr:row>
      <xdr:rowOff>100874</xdr:rowOff>
    </xdr:to>
    <xdr:sp macro="" textlink="">
      <xdr:nvSpPr>
        <xdr:cNvPr id="328" name="楕円 327">
          <a:extLst>
            <a:ext uri="{FF2B5EF4-FFF2-40B4-BE49-F238E27FC236}">
              <a16:creationId xmlns:a16="http://schemas.microsoft.com/office/drawing/2014/main" id="{9A7AA8F8-58B2-4F89-B445-CF347273EC87}"/>
            </a:ext>
          </a:extLst>
        </xdr:cNvPr>
        <xdr:cNvSpPr/>
      </xdr:nvSpPr>
      <xdr:spPr>
        <a:xfrm>
          <a:off x="1079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50074</xdr:rowOff>
    </xdr:from>
    <xdr:to>
      <xdr:col>10</xdr:col>
      <xdr:colOff>114300</xdr:colOff>
      <xdr:row>106</xdr:row>
      <xdr:rowOff>72934</xdr:rowOff>
    </xdr:to>
    <xdr:cxnSp macro="">
      <xdr:nvCxnSpPr>
        <xdr:cNvPr id="329" name="直線コネクタ 328">
          <a:extLst>
            <a:ext uri="{FF2B5EF4-FFF2-40B4-BE49-F238E27FC236}">
              <a16:creationId xmlns:a16="http://schemas.microsoft.com/office/drawing/2014/main" id="{36B544AE-96FD-4D02-8306-BA4680E3B8EB}"/>
            </a:ext>
          </a:extLst>
        </xdr:cNvPr>
        <xdr:cNvCxnSpPr/>
      </xdr:nvCxnSpPr>
      <xdr:spPr>
        <a:xfrm>
          <a:off x="1130300" y="1822377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22696</xdr:rowOff>
    </xdr:from>
    <xdr:ext cx="405111" cy="259045"/>
    <xdr:sp macro="" textlink="">
      <xdr:nvSpPr>
        <xdr:cNvPr id="330" name="n_1aveValue【市民会館】&#10;有形固定資産減価償却率">
          <a:extLst>
            <a:ext uri="{FF2B5EF4-FFF2-40B4-BE49-F238E27FC236}">
              <a16:creationId xmlns:a16="http://schemas.microsoft.com/office/drawing/2014/main" id="{6DED912A-FCCF-4530-A329-F4F39F95AB7E}"/>
            </a:ext>
          </a:extLst>
        </xdr:cNvPr>
        <xdr:cNvSpPr txBox="1"/>
      </xdr:nvSpPr>
      <xdr:spPr>
        <a:xfrm>
          <a:off x="3582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3101</xdr:rowOff>
    </xdr:from>
    <xdr:ext cx="405111" cy="259045"/>
    <xdr:sp macro="" textlink="">
      <xdr:nvSpPr>
        <xdr:cNvPr id="331" name="n_2aveValue【市民会館】&#10;有形固定資産減価償却率">
          <a:extLst>
            <a:ext uri="{FF2B5EF4-FFF2-40B4-BE49-F238E27FC236}">
              <a16:creationId xmlns:a16="http://schemas.microsoft.com/office/drawing/2014/main" id="{309157D4-705F-4B83-AE6D-318A2CE7D5B1}"/>
            </a:ext>
          </a:extLst>
        </xdr:cNvPr>
        <xdr:cNvSpPr txBox="1"/>
      </xdr:nvSpPr>
      <xdr:spPr>
        <a:xfrm>
          <a:off x="27057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16164</xdr:rowOff>
    </xdr:from>
    <xdr:ext cx="405111" cy="259045"/>
    <xdr:sp macro="" textlink="">
      <xdr:nvSpPr>
        <xdr:cNvPr id="332" name="n_3aveValue【市民会館】&#10;有形固定資産減価償却率">
          <a:extLst>
            <a:ext uri="{FF2B5EF4-FFF2-40B4-BE49-F238E27FC236}">
              <a16:creationId xmlns:a16="http://schemas.microsoft.com/office/drawing/2014/main" id="{27553319-47C0-45F4-990D-62ED0F52751A}"/>
            </a:ext>
          </a:extLst>
        </xdr:cNvPr>
        <xdr:cNvSpPr txBox="1"/>
      </xdr:nvSpPr>
      <xdr:spPr>
        <a:xfrm>
          <a:off x="1816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168020</xdr:rowOff>
    </xdr:from>
    <xdr:ext cx="405111" cy="259045"/>
    <xdr:sp macro="" textlink="">
      <xdr:nvSpPr>
        <xdr:cNvPr id="333" name="n_4aveValue【市民会館】&#10;有形固定資産減価償却率">
          <a:extLst>
            <a:ext uri="{FF2B5EF4-FFF2-40B4-BE49-F238E27FC236}">
              <a16:creationId xmlns:a16="http://schemas.microsoft.com/office/drawing/2014/main" id="{F1A019E7-6C59-4F3A-8C25-9933A963D8F0}"/>
            </a:ext>
          </a:extLst>
        </xdr:cNvPr>
        <xdr:cNvSpPr txBox="1"/>
      </xdr:nvSpPr>
      <xdr:spPr>
        <a:xfrm>
          <a:off x="927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157315</xdr:rowOff>
    </xdr:from>
    <xdr:ext cx="405111" cy="259045"/>
    <xdr:sp macro="" textlink="">
      <xdr:nvSpPr>
        <xdr:cNvPr id="334" name="n_1mainValue【市民会館】&#10;有形固定資産減価償却率">
          <a:extLst>
            <a:ext uri="{FF2B5EF4-FFF2-40B4-BE49-F238E27FC236}">
              <a16:creationId xmlns:a16="http://schemas.microsoft.com/office/drawing/2014/main" id="{77762521-78CF-484C-A731-97535951B1BF}"/>
            </a:ext>
          </a:extLst>
        </xdr:cNvPr>
        <xdr:cNvSpPr txBox="1"/>
      </xdr:nvSpPr>
      <xdr:spPr>
        <a:xfrm>
          <a:off x="35820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134456</xdr:rowOff>
    </xdr:from>
    <xdr:ext cx="405111" cy="259045"/>
    <xdr:sp macro="" textlink="">
      <xdr:nvSpPr>
        <xdr:cNvPr id="335" name="n_2mainValue【市民会館】&#10;有形固定資産減価償却率">
          <a:extLst>
            <a:ext uri="{FF2B5EF4-FFF2-40B4-BE49-F238E27FC236}">
              <a16:creationId xmlns:a16="http://schemas.microsoft.com/office/drawing/2014/main" id="{5639BE11-44E3-4096-8086-1ADB7AFBE862}"/>
            </a:ext>
          </a:extLst>
        </xdr:cNvPr>
        <xdr:cNvSpPr txBox="1"/>
      </xdr:nvSpPr>
      <xdr:spPr>
        <a:xfrm>
          <a:off x="2705744" y="18308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114861</xdr:rowOff>
    </xdr:from>
    <xdr:ext cx="405111" cy="259045"/>
    <xdr:sp macro="" textlink="">
      <xdr:nvSpPr>
        <xdr:cNvPr id="336" name="n_3mainValue【市民会館】&#10;有形固定資産減価償却率">
          <a:extLst>
            <a:ext uri="{FF2B5EF4-FFF2-40B4-BE49-F238E27FC236}">
              <a16:creationId xmlns:a16="http://schemas.microsoft.com/office/drawing/2014/main" id="{029377EF-ED5B-4ABB-93F3-A25AB109C0E7}"/>
            </a:ext>
          </a:extLst>
        </xdr:cNvPr>
        <xdr:cNvSpPr txBox="1"/>
      </xdr:nvSpPr>
      <xdr:spPr>
        <a:xfrm>
          <a:off x="1816744" y="1828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92001</xdr:rowOff>
    </xdr:from>
    <xdr:ext cx="405111" cy="259045"/>
    <xdr:sp macro="" textlink="">
      <xdr:nvSpPr>
        <xdr:cNvPr id="337" name="n_4mainValue【市民会館】&#10;有形固定資産減価償却率">
          <a:extLst>
            <a:ext uri="{FF2B5EF4-FFF2-40B4-BE49-F238E27FC236}">
              <a16:creationId xmlns:a16="http://schemas.microsoft.com/office/drawing/2014/main" id="{3BD77D23-B10E-4DBA-B8C9-084C56B1FB20}"/>
            </a:ext>
          </a:extLst>
        </xdr:cNvPr>
        <xdr:cNvSpPr txBox="1"/>
      </xdr:nvSpPr>
      <xdr:spPr>
        <a:xfrm>
          <a:off x="9277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a:extLst>
            <a:ext uri="{FF2B5EF4-FFF2-40B4-BE49-F238E27FC236}">
              <a16:creationId xmlns:a16="http://schemas.microsoft.com/office/drawing/2014/main" id="{ED5579BD-43C1-4FCF-9889-DD0941FD7A7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a:extLst>
            <a:ext uri="{FF2B5EF4-FFF2-40B4-BE49-F238E27FC236}">
              <a16:creationId xmlns:a16="http://schemas.microsoft.com/office/drawing/2014/main" id="{F459C771-EF95-42CC-A4E7-078562D0D29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a:extLst>
            <a:ext uri="{FF2B5EF4-FFF2-40B4-BE49-F238E27FC236}">
              <a16:creationId xmlns:a16="http://schemas.microsoft.com/office/drawing/2014/main" id="{4D357A01-9BD9-4462-BB05-4ABBCC19E47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a:extLst>
            <a:ext uri="{FF2B5EF4-FFF2-40B4-BE49-F238E27FC236}">
              <a16:creationId xmlns:a16="http://schemas.microsoft.com/office/drawing/2014/main" id="{F10E7C64-5651-4E21-AD58-F2FEA31862E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a:extLst>
            <a:ext uri="{FF2B5EF4-FFF2-40B4-BE49-F238E27FC236}">
              <a16:creationId xmlns:a16="http://schemas.microsoft.com/office/drawing/2014/main" id="{C32CE478-6F29-47CD-8BA4-8C22531DFEA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a:extLst>
            <a:ext uri="{FF2B5EF4-FFF2-40B4-BE49-F238E27FC236}">
              <a16:creationId xmlns:a16="http://schemas.microsoft.com/office/drawing/2014/main" id="{ECDA0BF8-642C-480B-ABFB-306EE7BAFDA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a:extLst>
            <a:ext uri="{FF2B5EF4-FFF2-40B4-BE49-F238E27FC236}">
              <a16:creationId xmlns:a16="http://schemas.microsoft.com/office/drawing/2014/main" id="{0820D75C-49D0-42C2-B6A4-5355F3F57128}"/>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a:extLst>
            <a:ext uri="{FF2B5EF4-FFF2-40B4-BE49-F238E27FC236}">
              <a16:creationId xmlns:a16="http://schemas.microsoft.com/office/drawing/2014/main" id="{7651E687-DECB-4F09-8706-9185517EDA1D}"/>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6" name="テキスト ボックス 345">
          <a:extLst>
            <a:ext uri="{FF2B5EF4-FFF2-40B4-BE49-F238E27FC236}">
              <a16:creationId xmlns:a16="http://schemas.microsoft.com/office/drawing/2014/main" id="{433D9B21-F097-4BC0-8C27-40F736BE73A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7" name="直線コネクタ 346">
          <a:extLst>
            <a:ext uri="{FF2B5EF4-FFF2-40B4-BE49-F238E27FC236}">
              <a16:creationId xmlns:a16="http://schemas.microsoft.com/office/drawing/2014/main" id="{8D167CF6-9299-4362-99B6-62DD5AF85BF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48" name="直線コネクタ 347">
          <a:extLst>
            <a:ext uri="{FF2B5EF4-FFF2-40B4-BE49-F238E27FC236}">
              <a16:creationId xmlns:a16="http://schemas.microsoft.com/office/drawing/2014/main" id="{2B33772D-BB32-4B5B-8D5F-54A9AD5DF84D}"/>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49" name="テキスト ボックス 348">
          <a:extLst>
            <a:ext uri="{FF2B5EF4-FFF2-40B4-BE49-F238E27FC236}">
              <a16:creationId xmlns:a16="http://schemas.microsoft.com/office/drawing/2014/main" id="{88DD5A52-CB50-4611-B9BE-4B7603B253C7}"/>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0" name="直線コネクタ 349">
          <a:extLst>
            <a:ext uri="{FF2B5EF4-FFF2-40B4-BE49-F238E27FC236}">
              <a16:creationId xmlns:a16="http://schemas.microsoft.com/office/drawing/2014/main" id="{78C2AE53-AB83-4C08-8E76-8C78AE1FB79D}"/>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1" name="テキスト ボックス 350">
          <a:extLst>
            <a:ext uri="{FF2B5EF4-FFF2-40B4-BE49-F238E27FC236}">
              <a16:creationId xmlns:a16="http://schemas.microsoft.com/office/drawing/2014/main" id="{F2BEF313-6E46-4782-84ED-358A3B58826D}"/>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2" name="直線コネクタ 351">
          <a:extLst>
            <a:ext uri="{FF2B5EF4-FFF2-40B4-BE49-F238E27FC236}">
              <a16:creationId xmlns:a16="http://schemas.microsoft.com/office/drawing/2014/main" id="{2CEF5175-E2F1-4237-9799-1749F81CD35B}"/>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3" name="テキスト ボックス 352">
          <a:extLst>
            <a:ext uri="{FF2B5EF4-FFF2-40B4-BE49-F238E27FC236}">
              <a16:creationId xmlns:a16="http://schemas.microsoft.com/office/drawing/2014/main" id="{DBA88165-0882-4E2E-98FA-BA1E6FBFF4EA}"/>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4" name="直線コネクタ 353">
          <a:extLst>
            <a:ext uri="{FF2B5EF4-FFF2-40B4-BE49-F238E27FC236}">
              <a16:creationId xmlns:a16="http://schemas.microsoft.com/office/drawing/2014/main" id="{F5C8FB8F-1212-4C5B-A572-7912E60316E6}"/>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5" name="テキスト ボックス 354">
          <a:extLst>
            <a:ext uri="{FF2B5EF4-FFF2-40B4-BE49-F238E27FC236}">
              <a16:creationId xmlns:a16="http://schemas.microsoft.com/office/drawing/2014/main" id="{B82E726A-9929-4D28-A035-2C0607AAB3D7}"/>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A21BF446-1BB7-4D05-BE79-EA2D763A638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34E4A2DB-30DA-4EF4-946B-162A0F0B4E3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8EA054C0-E977-4E6E-98B1-8BCD5B24DE7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71628</xdr:rowOff>
    </xdr:to>
    <xdr:cxnSp macro="">
      <xdr:nvCxnSpPr>
        <xdr:cNvPr id="359" name="直線コネクタ 358">
          <a:extLst>
            <a:ext uri="{FF2B5EF4-FFF2-40B4-BE49-F238E27FC236}">
              <a16:creationId xmlns:a16="http://schemas.microsoft.com/office/drawing/2014/main" id="{C791E482-8340-4E84-90F7-08492AD64C1A}"/>
            </a:ext>
          </a:extLst>
        </xdr:cNvPr>
        <xdr:cNvCxnSpPr/>
      </xdr:nvCxnSpPr>
      <xdr:spPr>
        <a:xfrm flipV="1">
          <a:off x="10476865" y="17084039"/>
          <a:ext cx="0" cy="1504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360" name="【市民会館】&#10;一人当たり面積最小値テキスト">
          <a:extLst>
            <a:ext uri="{FF2B5EF4-FFF2-40B4-BE49-F238E27FC236}">
              <a16:creationId xmlns:a16="http://schemas.microsoft.com/office/drawing/2014/main" id="{17B2B681-8B1D-4D97-A8C8-CD0014CBB7D2}"/>
            </a:ext>
          </a:extLst>
        </xdr:cNvPr>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361" name="直線コネクタ 360">
          <a:extLst>
            <a:ext uri="{FF2B5EF4-FFF2-40B4-BE49-F238E27FC236}">
              <a16:creationId xmlns:a16="http://schemas.microsoft.com/office/drawing/2014/main" id="{5EF1D4D3-0500-4EB1-A818-6114AA3B8C7C}"/>
            </a:ext>
          </a:extLst>
        </xdr:cNvPr>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62" name="【市民会館】&#10;一人当たり面積最大値テキスト">
          <a:extLst>
            <a:ext uri="{FF2B5EF4-FFF2-40B4-BE49-F238E27FC236}">
              <a16:creationId xmlns:a16="http://schemas.microsoft.com/office/drawing/2014/main" id="{09AC7F2E-EF83-4175-8597-D54A4338D723}"/>
            </a:ext>
          </a:extLst>
        </xdr:cNvPr>
        <xdr:cNvSpPr txBox="1"/>
      </xdr:nvSpPr>
      <xdr:spPr>
        <a:xfrm>
          <a:off x="10515600"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63" name="直線コネクタ 362">
          <a:extLst>
            <a:ext uri="{FF2B5EF4-FFF2-40B4-BE49-F238E27FC236}">
              <a16:creationId xmlns:a16="http://schemas.microsoft.com/office/drawing/2014/main" id="{01FFE898-B05C-4AE6-BFDF-1DCAA5DA409B}"/>
            </a:ext>
          </a:extLst>
        </xdr:cNvPr>
        <xdr:cNvCxnSpPr/>
      </xdr:nvCxnSpPr>
      <xdr:spPr>
        <a:xfrm>
          <a:off x="10388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6114</xdr:rowOff>
    </xdr:from>
    <xdr:ext cx="469744" cy="259045"/>
    <xdr:sp macro="" textlink="">
      <xdr:nvSpPr>
        <xdr:cNvPr id="364" name="【市民会館】&#10;一人当たり面積平均値テキスト">
          <a:extLst>
            <a:ext uri="{FF2B5EF4-FFF2-40B4-BE49-F238E27FC236}">
              <a16:creationId xmlns:a16="http://schemas.microsoft.com/office/drawing/2014/main" id="{3F6DAE1C-248C-4CB5-BD53-CF58E8D25F99}"/>
            </a:ext>
          </a:extLst>
        </xdr:cNvPr>
        <xdr:cNvSpPr txBox="1"/>
      </xdr:nvSpPr>
      <xdr:spPr>
        <a:xfrm>
          <a:off x="10515600" y="18179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27687</xdr:rowOff>
    </xdr:from>
    <xdr:to>
      <xdr:col>55</xdr:col>
      <xdr:colOff>50800</xdr:colOff>
      <xdr:row>106</xdr:row>
      <xdr:rowOff>129287</xdr:rowOff>
    </xdr:to>
    <xdr:sp macro="" textlink="">
      <xdr:nvSpPr>
        <xdr:cNvPr id="365" name="フローチャート: 判断 364">
          <a:extLst>
            <a:ext uri="{FF2B5EF4-FFF2-40B4-BE49-F238E27FC236}">
              <a16:creationId xmlns:a16="http://schemas.microsoft.com/office/drawing/2014/main" id="{EDAA6FC0-F1B6-48AC-A458-CBF262860EB0}"/>
            </a:ext>
          </a:extLst>
        </xdr:cNvPr>
        <xdr:cNvSpPr/>
      </xdr:nvSpPr>
      <xdr:spPr>
        <a:xfrm>
          <a:off x="104267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7113</xdr:rowOff>
    </xdr:from>
    <xdr:to>
      <xdr:col>50</xdr:col>
      <xdr:colOff>165100</xdr:colOff>
      <xdr:row>106</xdr:row>
      <xdr:rowOff>108713</xdr:rowOff>
    </xdr:to>
    <xdr:sp macro="" textlink="">
      <xdr:nvSpPr>
        <xdr:cNvPr id="366" name="フローチャート: 判断 365">
          <a:extLst>
            <a:ext uri="{FF2B5EF4-FFF2-40B4-BE49-F238E27FC236}">
              <a16:creationId xmlns:a16="http://schemas.microsoft.com/office/drawing/2014/main" id="{08140399-250C-4D26-AB64-3EADEE0BE899}"/>
            </a:ext>
          </a:extLst>
        </xdr:cNvPr>
        <xdr:cNvSpPr/>
      </xdr:nvSpPr>
      <xdr:spPr>
        <a:xfrm>
          <a:off x="95885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16256</xdr:rowOff>
    </xdr:from>
    <xdr:to>
      <xdr:col>46</xdr:col>
      <xdr:colOff>38100</xdr:colOff>
      <xdr:row>106</xdr:row>
      <xdr:rowOff>117856</xdr:rowOff>
    </xdr:to>
    <xdr:sp macro="" textlink="">
      <xdr:nvSpPr>
        <xdr:cNvPr id="367" name="フローチャート: 判断 366">
          <a:extLst>
            <a:ext uri="{FF2B5EF4-FFF2-40B4-BE49-F238E27FC236}">
              <a16:creationId xmlns:a16="http://schemas.microsoft.com/office/drawing/2014/main" id="{AAE12D98-83FF-4516-923C-21C5945BCD7E}"/>
            </a:ext>
          </a:extLst>
        </xdr:cNvPr>
        <xdr:cNvSpPr/>
      </xdr:nvSpPr>
      <xdr:spPr>
        <a:xfrm>
          <a:off x="86995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39115</xdr:rowOff>
    </xdr:from>
    <xdr:to>
      <xdr:col>41</xdr:col>
      <xdr:colOff>101600</xdr:colOff>
      <xdr:row>106</xdr:row>
      <xdr:rowOff>140715</xdr:rowOff>
    </xdr:to>
    <xdr:sp macro="" textlink="">
      <xdr:nvSpPr>
        <xdr:cNvPr id="368" name="フローチャート: 判断 367">
          <a:extLst>
            <a:ext uri="{FF2B5EF4-FFF2-40B4-BE49-F238E27FC236}">
              <a16:creationId xmlns:a16="http://schemas.microsoft.com/office/drawing/2014/main" id="{76614E36-6B91-42CC-9A16-6191CC66C535}"/>
            </a:ext>
          </a:extLst>
        </xdr:cNvPr>
        <xdr:cNvSpPr/>
      </xdr:nvSpPr>
      <xdr:spPr>
        <a:xfrm>
          <a:off x="7810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32258</xdr:rowOff>
    </xdr:from>
    <xdr:to>
      <xdr:col>36</xdr:col>
      <xdr:colOff>165100</xdr:colOff>
      <xdr:row>106</xdr:row>
      <xdr:rowOff>133858</xdr:rowOff>
    </xdr:to>
    <xdr:sp macro="" textlink="">
      <xdr:nvSpPr>
        <xdr:cNvPr id="369" name="フローチャート: 判断 368">
          <a:extLst>
            <a:ext uri="{FF2B5EF4-FFF2-40B4-BE49-F238E27FC236}">
              <a16:creationId xmlns:a16="http://schemas.microsoft.com/office/drawing/2014/main" id="{4F2DD9DE-D25A-4810-949F-ABB9588EEEF0}"/>
            </a:ext>
          </a:extLst>
        </xdr:cNvPr>
        <xdr:cNvSpPr/>
      </xdr:nvSpPr>
      <xdr:spPr>
        <a:xfrm>
          <a:off x="6921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6024C6C3-A2BB-43C0-8E27-FCD269B59264}"/>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995D3644-BAE8-421D-BE1F-5AC7D81B4CA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05816623-8317-4373-898D-E0A30129598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7834A929-8D3E-4229-9152-B77F74BAE96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0EF55564-8584-4E8C-8E82-5163A71FB5B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153415</xdr:rowOff>
    </xdr:from>
    <xdr:to>
      <xdr:col>55</xdr:col>
      <xdr:colOff>50800</xdr:colOff>
      <xdr:row>104</xdr:row>
      <xdr:rowOff>83565</xdr:rowOff>
    </xdr:to>
    <xdr:sp macro="" textlink="">
      <xdr:nvSpPr>
        <xdr:cNvPr id="375" name="楕円 374">
          <a:extLst>
            <a:ext uri="{FF2B5EF4-FFF2-40B4-BE49-F238E27FC236}">
              <a16:creationId xmlns:a16="http://schemas.microsoft.com/office/drawing/2014/main" id="{13F0891E-C114-4F9F-915E-E21D2AF130E5}"/>
            </a:ext>
          </a:extLst>
        </xdr:cNvPr>
        <xdr:cNvSpPr/>
      </xdr:nvSpPr>
      <xdr:spPr>
        <a:xfrm>
          <a:off x="10426700" y="1781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4842</xdr:rowOff>
    </xdr:from>
    <xdr:ext cx="469744" cy="259045"/>
    <xdr:sp macro="" textlink="">
      <xdr:nvSpPr>
        <xdr:cNvPr id="376" name="【市民会館】&#10;一人当たり面積該当値テキスト">
          <a:extLst>
            <a:ext uri="{FF2B5EF4-FFF2-40B4-BE49-F238E27FC236}">
              <a16:creationId xmlns:a16="http://schemas.microsoft.com/office/drawing/2014/main" id="{35E9FBBF-4597-4477-8F4F-73F8EB20EAAF}"/>
            </a:ext>
          </a:extLst>
        </xdr:cNvPr>
        <xdr:cNvSpPr txBox="1"/>
      </xdr:nvSpPr>
      <xdr:spPr>
        <a:xfrm>
          <a:off x="10515600" y="17664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157987</xdr:rowOff>
    </xdr:from>
    <xdr:to>
      <xdr:col>50</xdr:col>
      <xdr:colOff>165100</xdr:colOff>
      <xdr:row>104</xdr:row>
      <xdr:rowOff>88137</xdr:rowOff>
    </xdr:to>
    <xdr:sp macro="" textlink="">
      <xdr:nvSpPr>
        <xdr:cNvPr id="377" name="楕円 376">
          <a:extLst>
            <a:ext uri="{FF2B5EF4-FFF2-40B4-BE49-F238E27FC236}">
              <a16:creationId xmlns:a16="http://schemas.microsoft.com/office/drawing/2014/main" id="{B73B89D0-BF2D-44C8-AF4D-03D3EB5F25D5}"/>
            </a:ext>
          </a:extLst>
        </xdr:cNvPr>
        <xdr:cNvSpPr/>
      </xdr:nvSpPr>
      <xdr:spPr>
        <a:xfrm>
          <a:off x="9588500" y="1781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32765</xdr:rowOff>
    </xdr:from>
    <xdr:to>
      <xdr:col>55</xdr:col>
      <xdr:colOff>0</xdr:colOff>
      <xdr:row>104</xdr:row>
      <xdr:rowOff>37337</xdr:rowOff>
    </xdr:to>
    <xdr:cxnSp macro="">
      <xdr:nvCxnSpPr>
        <xdr:cNvPr id="378" name="直線コネクタ 377">
          <a:extLst>
            <a:ext uri="{FF2B5EF4-FFF2-40B4-BE49-F238E27FC236}">
              <a16:creationId xmlns:a16="http://schemas.microsoft.com/office/drawing/2014/main" id="{38E44A93-E014-4015-9682-2015728CAEE1}"/>
            </a:ext>
          </a:extLst>
        </xdr:cNvPr>
        <xdr:cNvCxnSpPr/>
      </xdr:nvCxnSpPr>
      <xdr:spPr>
        <a:xfrm flipV="1">
          <a:off x="9639300" y="1786356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164846</xdr:rowOff>
    </xdr:from>
    <xdr:to>
      <xdr:col>46</xdr:col>
      <xdr:colOff>38100</xdr:colOff>
      <xdr:row>104</xdr:row>
      <xdr:rowOff>94996</xdr:rowOff>
    </xdr:to>
    <xdr:sp macro="" textlink="">
      <xdr:nvSpPr>
        <xdr:cNvPr id="379" name="楕円 378">
          <a:extLst>
            <a:ext uri="{FF2B5EF4-FFF2-40B4-BE49-F238E27FC236}">
              <a16:creationId xmlns:a16="http://schemas.microsoft.com/office/drawing/2014/main" id="{9324CBE2-BE84-4BA9-8F2E-74B7B69E6FDA}"/>
            </a:ext>
          </a:extLst>
        </xdr:cNvPr>
        <xdr:cNvSpPr/>
      </xdr:nvSpPr>
      <xdr:spPr>
        <a:xfrm>
          <a:off x="86995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37337</xdr:rowOff>
    </xdr:from>
    <xdr:to>
      <xdr:col>50</xdr:col>
      <xdr:colOff>114300</xdr:colOff>
      <xdr:row>104</xdr:row>
      <xdr:rowOff>44196</xdr:rowOff>
    </xdr:to>
    <xdr:cxnSp macro="">
      <xdr:nvCxnSpPr>
        <xdr:cNvPr id="380" name="直線コネクタ 379">
          <a:extLst>
            <a:ext uri="{FF2B5EF4-FFF2-40B4-BE49-F238E27FC236}">
              <a16:creationId xmlns:a16="http://schemas.microsoft.com/office/drawing/2014/main" id="{B73F2D39-DF88-443A-BE77-523D32B97E8A}"/>
            </a:ext>
          </a:extLst>
        </xdr:cNvPr>
        <xdr:cNvCxnSpPr/>
      </xdr:nvCxnSpPr>
      <xdr:spPr>
        <a:xfrm flipV="1">
          <a:off x="8750300" y="17868137"/>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254</xdr:rowOff>
    </xdr:from>
    <xdr:to>
      <xdr:col>41</xdr:col>
      <xdr:colOff>101600</xdr:colOff>
      <xdr:row>104</xdr:row>
      <xdr:rowOff>101854</xdr:rowOff>
    </xdr:to>
    <xdr:sp macro="" textlink="">
      <xdr:nvSpPr>
        <xdr:cNvPr id="381" name="楕円 380">
          <a:extLst>
            <a:ext uri="{FF2B5EF4-FFF2-40B4-BE49-F238E27FC236}">
              <a16:creationId xmlns:a16="http://schemas.microsoft.com/office/drawing/2014/main" id="{2406FF97-4175-443D-A3C6-4727B1CA89AA}"/>
            </a:ext>
          </a:extLst>
        </xdr:cNvPr>
        <xdr:cNvSpPr/>
      </xdr:nvSpPr>
      <xdr:spPr>
        <a:xfrm>
          <a:off x="7810500" y="1783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44196</xdr:rowOff>
    </xdr:from>
    <xdr:to>
      <xdr:col>45</xdr:col>
      <xdr:colOff>177800</xdr:colOff>
      <xdr:row>104</xdr:row>
      <xdr:rowOff>51054</xdr:rowOff>
    </xdr:to>
    <xdr:cxnSp macro="">
      <xdr:nvCxnSpPr>
        <xdr:cNvPr id="382" name="直線コネクタ 381">
          <a:extLst>
            <a:ext uri="{FF2B5EF4-FFF2-40B4-BE49-F238E27FC236}">
              <a16:creationId xmlns:a16="http://schemas.microsoft.com/office/drawing/2014/main" id="{6C2CD178-D2CF-44EA-A32C-3A2875E5FDBB}"/>
            </a:ext>
          </a:extLst>
        </xdr:cNvPr>
        <xdr:cNvCxnSpPr/>
      </xdr:nvCxnSpPr>
      <xdr:spPr>
        <a:xfrm flipV="1">
          <a:off x="7861300" y="178749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4826</xdr:rowOff>
    </xdr:from>
    <xdr:to>
      <xdr:col>36</xdr:col>
      <xdr:colOff>165100</xdr:colOff>
      <xdr:row>104</xdr:row>
      <xdr:rowOff>106426</xdr:rowOff>
    </xdr:to>
    <xdr:sp macro="" textlink="">
      <xdr:nvSpPr>
        <xdr:cNvPr id="383" name="楕円 382">
          <a:extLst>
            <a:ext uri="{FF2B5EF4-FFF2-40B4-BE49-F238E27FC236}">
              <a16:creationId xmlns:a16="http://schemas.microsoft.com/office/drawing/2014/main" id="{BB6F3849-5331-4BA8-9568-65B4E74B0C31}"/>
            </a:ext>
          </a:extLst>
        </xdr:cNvPr>
        <xdr:cNvSpPr/>
      </xdr:nvSpPr>
      <xdr:spPr>
        <a:xfrm>
          <a:off x="6921500" y="178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51054</xdr:rowOff>
    </xdr:from>
    <xdr:to>
      <xdr:col>41</xdr:col>
      <xdr:colOff>50800</xdr:colOff>
      <xdr:row>104</xdr:row>
      <xdr:rowOff>55626</xdr:rowOff>
    </xdr:to>
    <xdr:cxnSp macro="">
      <xdr:nvCxnSpPr>
        <xdr:cNvPr id="384" name="直線コネクタ 383">
          <a:extLst>
            <a:ext uri="{FF2B5EF4-FFF2-40B4-BE49-F238E27FC236}">
              <a16:creationId xmlns:a16="http://schemas.microsoft.com/office/drawing/2014/main" id="{09471997-CABF-4193-AA27-EC525AF97084}"/>
            </a:ext>
          </a:extLst>
        </xdr:cNvPr>
        <xdr:cNvCxnSpPr/>
      </xdr:nvCxnSpPr>
      <xdr:spPr>
        <a:xfrm flipV="1">
          <a:off x="6972300" y="178818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99840</xdr:rowOff>
    </xdr:from>
    <xdr:ext cx="469744" cy="259045"/>
    <xdr:sp macro="" textlink="">
      <xdr:nvSpPr>
        <xdr:cNvPr id="385" name="n_1aveValue【市民会館】&#10;一人当たり面積">
          <a:extLst>
            <a:ext uri="{FF2B5EF4-FFF2-40B4-BE49-F238E27FC236}">
              <a16:creationId xmlns:a16="http://schemas.microsoft.com/office/drawing/2014/main" id="{5FF147EA-150D-45BF-A1E4-E92EC189A2B8}"/>
            </a:ext>
          </a:extLst>
        </xdr:cNvPr>
        <xdr:cNvSpPr txBox="1"/>
      </xdr:nvSpPr>
      <xdr:spPr>
        <a:xfrm>
          <a:off x="9391727" y="1827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108983</xdr:rowOff>
    </xdr:from>
    <xdr:ext cx="469744" cy="259045"/>
    <xdr:sp macro="" textlink="">
      <xdr:nvSpPr>
        <xdr:cNvPr id="386" name="n_2aveValue【市民会館】&#10;一人当たり面積">
          <a:extLst>
            <a:ext uri="{FF2B5EF4-FFF2-40B4-BE49-F238E27FC236}">
              <a16:creationId xmlns:a16="http://schemas.microsoft.com/office/drawing/2014/main" id="{8B90103D-96DC-42B9-BA7B-4FCC5089925F}"/>
            </a:ext>
          </a:extLst>
        </xdr:cNvPr>
        <xdr:cNvSpPr txBox="1"/>
      </xdr:nvSpPr>
      <xdr:spPr>
        <a:xfrm>
          <a:off x="8515427" y="1828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131842</xdr:rowOff>
    </xdr:from>
    <xdr:ext cx="469744" cy="259045"/>
    <xdr:sp macro="" textlink="">
      <xdr:nvSpPr>
        <xdr:cNvPr id="387" name="n_3aveValue【市民会館】&#10;一人当たり面積">
          <a:extLst>
            <a:ext uri="{FF2B5EF4-FFF2-40B4-BE49-F238E27FC236}">
              <a16:creationId xmlns:a16="http://schemas.microsoft.com/office/drawing/2014/main" id="{07019D95-4730-4A8B-987D-AEB2A99D6C76}"/>
            </a:ext>
          </a:extLst>
        </xdr:cNvPr>
        <xdr:cNvSpPr txBox="1"/>
      </xdr:nvSpPr>
      <xdr:spPr>
        <a:xfrm>
          <a:off x="7626427" y="1830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124985</xdr:rowOff>
    </xdr:from>
    <xdr:ext cx="469744" cy="259045"/>
    <xdr:sp macro="" textlink="">
      <xdr:nvSpPr>
        <xdr:cNvPr id="388" name="n_4aveValue【市民会館】&#10;一人当たり面積">
          <a:extLst>
            <a:ext uri="{FF2B5EF4-FFF2-40B4-BE49-F238E27FC236}">
              <a16:creationId xmlns:a16="http://schemas.microsoft.com/office/drawing/2014/main" id="{F32CC050-D867-40BD-B43F-77518B7981E8}"/>
            </a:ext>
          </a:extLst>
        </xdr:cNvPr>
        <xdr:cNvSpPr txBox="1"/>
      </xdr:nvSpPr>
      <xdr:spPr>
        <a:xfrm>
          <a:off x="6737427" y="1829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104664</xdr:rowOff>
    </xdr:from>
    <xdr:ext cx="469744" cy="259045"/>
    <xdr:sp macro="" textlink="">
      <xdr:nvSpPr>
        <xdr:cNvPr id="389" name="n_1mainValue【市民会館】&#10;一人当たり面積">
          <a:extLst>
            <a:ext uri="{FF2B5EF4-FFF2-40B4-BE49-F238E27FC236}">
              <a16:creationId xmlns:a16="http://schemas.microsoft.com/office/drawing/2014/main" id="{41B5F2EF-588F-4D50-BD55-7BAD7CC924C5}"/>
            </a:ext>
          </a:extLst>
        </xdr:cNvPr>
        <xdr:cNvSpPr txBox="1"/>
      </xdr:nvSpPr>
      <xdr:spPr>
        <a:xfrm>
          <a:off x="9391727" y="1759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111523</xdr:rowOff>
    </xdr:from>
    <xdr:ext cx="469744" cy="259045"/>
    <xdr:sp macro="" textlink="">
      <xdr:nvSpPr>
        <xdr:cNvPr id="390" name="n_2mainValue【市民会館】&#10;一人当たり面積">
          <a:extLst>
            <a:ext uri="{FF2B5EF4-FFF2-40B4-BE49-F238E27FC236}">
              <a16:creationId xmlns:a16="http://schemas.microsoft.com/office/drawing/2014/main" id="{A618AB3F-5E51-4D3A-8D2F-C0A56F7A8D79}"/>
            </a:ext>
          </a:extLst>
        </xdr:cNvPr>
        <xdr:cNvSpPr txBox="1"/>
      </xdr:nvSpPr>
      <xdr:spPr>
        <a:xfrm>
          <a:off x="8515427" y="1759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118381</xdr:rowOff>
    </xdr:from>
    <xdr:ext cx="469744" cy="259045"/>
    <xdr:sp macro="" textlink="">
      <xdr:nvSpPr>
        <xdr:cNvPr id="391" name="n_3mainValue【市民会館】&#10;一人当たり面積">
          <a:extLst>
            <a:ext uri="{FF2B5EF4-FFF2-40B4-BE49-F238E27FC236}">
              <a16:creationId xmlns:a16="http://schemas.microsoft.com/office/drawing/2014/main" id="{CF4F8EA4-408C-41DE-A74B-C921D55FACC0}"/>
            </a:ext>
          </a:extLst>
        </xdr:cNvPr>
        <xdr:cNvSpPr txBox="1"/>
      </xdr:nvSpPr>
      <xdr:spPr>
        <a:xfrm>
          <a:off x="7626427" y="1760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122953</xdr:rowOff>
    </xdr:from>
    <xdr:ext cx="469744" cy="259045"/>
    <xdr:sp macro="" textlink="">
      <xdr:nvSpPr>
        <xdr:cNvPr id="392" name="n_4mainValue【市民会館】&#10;一人当たり面積">
          <a:extLst>
            <a:ext uri="{FF2B5EF4-FFF2-40B4-BE49-F238E27FC236}">
              <a16:creationId xmlns:a16="http://schemas.microsoft.com/office/drawing/2014/main" id="{C0D43B3D-B737-4C56-8E48-250157CB8689}"/>
            </a:ext>
          </a:extLst>
        </xdr:cNvPr>
        <xdr:cNvSpPr txBox="1"/>
      </xdr:nvSpPr>
      <xdr:spPr>
        <a:xfrm>
          <a:off x="6737427" y="1761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D34FE2AA-66B6-40CA-AA88-F8674C598C9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4662978F-FEF5-497F-AAB1-2C8AFB2C59C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254F9B8E-3A8F-4A5E-9C8F-D32F4242F7C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3AB2648E-9CA8-4477-BF0F-8072A0B4D63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FDC73D0C-5A58-410E-A22B-C0E3428B6FB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5A5E2F4D-6E36-4D9F-8A30-D8BC6FACAAF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D3D9AEA2-CA0C-4893-8E95-BC85F8DCCBF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81A6F281-340C-432A-8CD8-E698C108115E}"/>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B67FD19-95EB-44CF-B551-DFDFF7D825F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9F993A00-B97C-4699-81E8-C75DD072483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E4A9F641-9503-4F95-91B6-8EED69A9D3A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4AF0AF9D-2CE3-409F-A124-AC1CF3858D98}"/>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430C78FE-669C-44D1-99D6-CD2996DBE9D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CCC8D27A-965C-4B0F-8825-F2C9F8D5EA58}"/>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92064724-92A3-4888-A957-56BDAA7BA90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0D2882DE-E8B7-439E-B2B6-649ED0E64D1C}"/>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3F09A05C-B7DD-4B8E-A214-008C7F740D2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3AB0A09A-6753-47B6-9E3E-C9C7051E476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7052BB76-A448-4AB6-B516-68992AFD7CC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61B839BB-A6BC-4476-AC2A-FFEE22FCCA2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413B7509-6048-4685-B8D7-63B6346EB3C6}"/>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1DC8CA9E-ADD4-44C3-A7A3-FE92E332686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CFC0E20C-5AC6-4ACA-9D53-28D7A14526CC}"/>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B508488D-2BEF-4A2B-8600-17BF4ADB298C}"/>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B3F752BF-046D-46E3-99E5-C8F8CAD0A8F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50074</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0070B4A6-6D1D-4EE2-B105-169EC5C3196C}"/>
            </a:ext>
          </a:extLst>
        </xdr:cNvPr>
        <xdr:cNvCxnSpPr/>
      </xdr:nvCxnSpPr>
      <xdr:spPr>
        <a:xfrm flipV="1">
          <a:off x="16318864" y="5879374"/>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一般廃棄物処理施設】&#10;有形固定資産減価償却率最小値テキスト">
          <a:extLst>
            <a:ext uri="{FF2B5EF4-FFF2-40B4-BE49-F238E27FC236}">
              <a16:creationId xmlns:a16="http://schemas.microsoft.com/office/drawing/2014/main" id="{5D06D1B1-E613-403D-BFE6-D2EDE9550C8D}"/>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B333E716-2465-4D0B-A9D9-EC3662851E82}"/>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168201</xdr:rowOff>
    </xdr:from>
    <xdr:ext cx="405111" cy="259045"/>
    <xdr:sp macro="" textlink="">
      <xdr:nvSpPr>
        <xdr:cNvPr id="421" name="【一般廃棄物処理施設】&#10;有形固定資産減価償却率最大値テキスト">
          <a:extLst>
            <a:ext uri="{FF2B5EF4-FFF2-40B4-BE49-F238E27FC236}">
              <a16:creationId xmlns:a16="http://schemas.microsoft.com/office/drawing/2014/main" id="{95E716F2-BB80-4B67-AABB-F7BD8D76DE44}"/>
            </a:ext>
          </a:extLst>
        </xdr:cNvPr>
        <xdr:cNvSpPr txBox="1"/>
      </xdr:nvSpPr>
      <xdr:spPr>
        <a:xfrm>
          <a:off x="16357600" y="565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50074</xdr:rowOff>
    </xdr:from>
    <xdr:to>
      <xdr:col>86</xdr:col>
      <xdr:colOff>25400</xdr:colOff>
      <xdr:row>34</xdr:row>
      <xdr:rowOff>50074</xdr:rowOff>
    </xdr:to>
    <xdr:cxnSp macro="">
      <xdr:nvCxnSpPr>
        <xdr:cNvPr id="422" name="直線コネクタ 421">
          <a:extLst>
            <a:ext uri="{FF2B5EF4-FFF2-40B4-BE49-F238E27FC236}">
              <a16:creationId xmlns:a16="http://schemas.microsoft.com/office/drawing/2014/main" id="{AAF7C322-1B91-4C5D-AE99-12433634D516}"/>
            </a:ext>
          </a:extLst>
        </xdr:cNvPr>
        <xdr:cNvCxnSpPr/>
      </xdr:nvCxnSpPr>
      <xdr:spPr>
        <a:xfrm>
          <a:off x="16230600" y="587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111596</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C16850D8-A679-45B2-AD29-C3222FB90D90}"/>
            </a:ext>
          </a:extLst>
        </xdr:cNvPr>
        <xdr:cNvSpPr txBox="1"/>
      </xdr:nvSpPr>
      <xdr:spPr>
        <a:xfrm>
          <a:off x="16357600" y="6626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133169</xdr:rowOff>
    </xdr:from>
    <xdr:to>
      <xdr:col>85</xdr:col>
      <xdr:colOff>177800</xdr:colOff>
      <xdr:row>39</xdr:row>
      <xdr:rowOff>63319</xdr:rowOff>
    </xdr:to>
    <xdr:sp macro="" textlink="">
      <xdr:nvSpPr>
        <xdr:cNvPr id="424" name="フローチャート: 判断 423">
          <a:extLst>
            <a:ext uri="{FF2B5EF4-FFF2-40B4-BE49-F238E27FC236}">
              <a16:creationId xmlns:a16="http://schemas.microsoft.com/office/drawing/2014/main" id="{57202582-ABC2-4E36-AF7F-A612724DB802}"/>
            </a:ext>
          </a:extLst>
        </xdr:cNvPr>
        <xdr:cNvSpPr/>
      </xdr:nvSpPr>
      <xdr:spPr>
        <a:xfrm>
          <a:off x="16268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108676</xdr:rowOff>
    </xdr:from>
    <xdr:to>
      <xdr:col>81</xdr:col>
      <xdr:colOff>101600</xdr:colOff>
      <xdr:row>39</xdr:row>
      <xdr:rowOff>38826</xdr:rowOff>
    </xdr:to>
    <xdr:sp macro="" textlink="">
      <xdr:nvSpPr>
        <xdr:cNvPr id="425" name="フローチャート: 判断 424">
          <a:extLst>
            <a:ext uri="{FF2B5EF4-FFF2-40B4-BE49-F238E27FC236}">
              <a16:creationId xmlns:a16="http://schemas.microsoft.com/office/drawing/2014/main" id="{5A1D41F1-FB05-4CD5-BC15-35839B614E0D}"/>
            </a:ext>
          </a:extLst>
        </xdr:cNvPr>
        <xdr:cNvSpPr/>
      </xdr:nvSpPr>
      <xdr:spPr>
        <a:xfrm>
          <a:off x="15430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100512</xdr:rowOff>
    </xdr:from>
    <xdr:to>
      <xdr:col>76</xdr:col>
      <xdr:colOff>165100</xdr:colOff>
      <xdr:row>39</xdr:row>
      <xdr:rowOff>30662</xdr:rowOff>
    </xdr:to>
    <xdr:sp macro="" textlink="">
      <xdr:nvSpPr>
        <xdr:cNvPr id="426" name="フローチャート: 判断 425">
          <a:extLst>
            <a:ext uri="{FF2B5EF4-FFF2-40B4-BE49-F238E27FC236}">
              <a16:creationId xmlns:a16="http://schemas.microsoft.com/office/drawing/2014/main" id="{D45E731D-490E-415F-9BD5-051B5DA3361A}"/>
            </a:ext>
          </a:extLst>
        </xdr:cNvPr>
        <xdr:cNvSpPr/>
      </xdr:nvSpPr>
      <xdr:spPr>
        <a:xfrm>
          <a:off x="14541500" y="661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79284</xdr:rowOff>
    </xdr:from>
    <xdr:to>
      <xdr:col>72</xdr:col>
      <xdr:colOff>38100</xdr:colOff>
      <xdr:row>39</xdr:row>
      <xdr:rowOff>9434</xdr:rowOff>
    </xdr:to>
    <xdr:sp macro="" textlink="">
      <xdr:nvSpPr>
        <xdr:cNvPr id="427" name="フローチャート: 判断 426">
          <a:extLst>
            <a:ext uri="{FF2B5EF4-FFF2-40B4-BE49-F238E27FC236}">
              <a16:creationId xmlns:a16="http://schemas.microsoft.com/office/drawing/2014/main" id="{217E8532-5637-4DA5-B8CC-1DCB1FA92A5F}"/>
            </a:ext>
          </a:extLst>
        </xdr:cNvPr>
        <xdr:cNvSpPr/>
      </xdr:nvSpPr>
      <xdr:spPr>
        <a:xfrm>
          <a:off x="13652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95613</xdr:rowOff>
    </xdr:from>
    <xdr:to>
      <xdr:col>67</xdr:col>
      <xdr:colOff>101600</xdr:colOff>
      <xdr:row>39</xdr:row>
      <xdr:rowOff>25763</xdr:rowOff>
    </xdr:to>
    <xdr:sp macro="" textlink="">
      <xdr:nvSpPr>
        <xdr:cNvPr id="428" name="フローチャート: 判断 427">
          <a:extLst>
            <a:ext uri="{FF2B5EF4-FFF2-40B4-BE49-F238E27FC236}">
              <a16:creationId xmlns:a16="http://schemas.microsoft.com/office/drawing/2014/main" id="{8DCFD7AA-36C1-4D03-943C-A7AD154652FA}"/>
            </a:ext>
          </a:extLst>
        </xdr:cNvPr>
        <xdr:cNvSpPr/>
      </xdr:nvSpPr>
      <xdr:spPr>
        <a:xfrm>
          <a:off x="12763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7B1F43CC-677D-44D2-BD14-D31CB0CB0EA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E2A8543B-6FFD-44A7-93D9-EC4CB30E75A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6DD5F5D4-FBB4-4D5C-BB44-1DAE4160CD1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B6D0E479-B5B3-43BC-9A29-E0E84D9930E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A63F3394-91CE-47FB-BA99-30EE1AF25DC6}"/>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92347</xdr:rowOff>
    </xdr:from>
    <xdr:to>
      <xdr:col>85</xdr:col>
      <xdr:colOff>177800</xdr:colOff>
      <xdr:row>38</xdr:row>
      <xdr:rowOff>22497</xdr:rowOff>
    </xdr:to>
    <xdr:sp macro="" textlink="">
      <xdr:nvSpPr>
        <xdr:cNvPr id="434" name="楕円 433">
          <a:extLst>
            <a:ext uri="{FF2B5EF4-FFF2-40B4-BE49-F238E27FC236}">
              <a16:creationId xmlns:a16="http://schemas.microsoft.com/office/drawing/2014/main" id="{ACD93C60-BD34-4011-BF2A-09DFCB68BCD5}"/>
            </a:ext>
          </a:extLst>
        </xdr:cNvPr>
        <xdr:cNvSpPr/>
      </xdr:nvSpPr>
      <xdr:spPr>
        <a:xfrm>
          <a:off x="162687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115224</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DF91506E-A0E7-43E0-9FBA-59257173DBD3}"/>
            </a:ext>
          </a:extLst>
        </xdr:cNvPr>
        <xdr:cNvSpPr txBox="1"/>
      </xdr:nvSpPr>
      <xdr:spPr>
        <a:xfrm>
          <a:off x="16357600" y="6287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49893</xdr:rowOff>
    </xdr:from>
    <xdr:to>
      <xdr:col>81</xdr:col>
      <xdr:colOff>101600</xdr:colOff>
      <xdr:row>37</xdr:row>
      <xdr:rowOff>151493</xdr:rowOff>
    </xdr:to>
    <xdr:sp macro="" textlink="">
      <xdr:nvSpPr>
        <xdr:cNvPr id="436" name="楕円 435">
          <a:extLst>
            <a:ext uri="{FF2B5EF4-FFF2-40B4-BE49-F238E27FC236}">
              <a16:creationId xmlns:a16="http://schemas.microsoft.com/office/drawing/2014/main" id="{147BF0B7-7A4C-4EC5-955F-425C7920DFF7}"/>
            </a:ext>
          </a:extLst>
        </xdr:cNvPr>
        <xdr:cNvSpPr/>
      </xdr:nvSpPr>
      <xdr:spPr>
        <a:xfrm>
          <a:off x="15430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100693</xdr:rowOff>
    </xdr:from>
    <xdr:to>
      <xdr:col>85</xdr:col>
      <xdr:colOff>127000</xdr:colOff>
      <xdr:row>37</xdr:row>
      <xdr:rowOff>143147</xdr:rowOff>
    </xdr:to>
    <xdr:cxnSp macro="">
      <xdr:nvCxnSpPr>
        <xdr:cNvPr id="437" name="直線コネクタ 436">
          <a:extLst>
            <a:ext uri="{FF2B5EF4-FFF2-40B4-BE49-F238E27FC236}">
              <a16:creationId xmlns:a16="http://schemas.microsoft.com/office/drawing/2014/main" id="{C0814DA0-4CEB-4C6D-AD64-08FFA536A087}"/>
            </a:ext>
          </a:extLst>
        </xdr:cNvPr>
        <xdr:cNvCxnSpPr/>
      </xdr:nvCxnSpPr>
      <xdr:spPr>
        <a:xfrm>
          <a:off x="15481300" y="644434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17236</xdr:rowOff>
    </xdr:from>
    <xdr:to>
      <xdr:col>76</xdr:col>
      <xdr:colOff>165100</xdr:colOff>
      <xdr:row>37</xdr:row>
      <xdr:rowOff>118836</xdr:rowOff>
    </xdr:to>
    <xdr:sp macro="" textlink="">
      <xdr:nvSpPr>
        <xdr:cNvPr id="438" name="楕円 437">
          <a:extLst>
            <a:ext uri="{FF2B5EF4-FFF2-40B4-BE49-F238E27FC236}">
              <a16:creationId xmlns:a16="http://schemas.microsoft.com/office/drawing/2014/main" id="{B0183075-C448-4C80-B8C9-A44833705C0D}"/>
            </a:ext>
          </a:extLst>
        </xdr:cNvPr>
        <xdr:cNvSpPr/>
      </xdr:nvSpPr>
      <xdr:spPr>
        <a:xfrm>
          <a:off x="14541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68036</xdr:rowOff>
    </xdr:from>
    <xdr:to>
      <xdr:col>81</xdr:col>
      <xdr:colOff>50800</xdr:colOff>
      <xdr:row>37</xdr:row>
      <xdr:rowOff>100693</xdr:rowOff>
    </xdr:to>
    <xdr:cxnSp macro="">
      <xdr:nvCxnSpPr>
        <xdr:cNvPr id="439" name="直線コネクタ 438">
          <a:extLst>
            <a:ext uri="{FF2B5EF4-FFF2-40B4-BE49-F238E27FC236}">
              <a16:creationId xmlns:a16="http://schemas.microsoft.com/office/drawing/2014/main" id="{FDF7CD81-08F4-4666-9CAB-451C464E5161}"/>
            </a:ext>
          </a:extLst>
        </xdr:cNvPr>
        <xdr:cNvCxnSpPr/>
      </xdr:nvCxnSpPr>
      <xdr:spPr>
        <a:xfrm>
          <a:off x="14592300" y="64116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138067</xdr:rowOff>
    </xdr:from>
    <xdr:to>
      <xdr:col>72</xdr:col>
      <xdr:colOff>38100</xdr:colOff>
      <xdr:row>37</xdr:row>
      <xdr:rowOff>68217</xdr:rowOff>
    </xdr:to>
    <xdr:sp macro="" textlink="">
      <xdr:nvSpPr>
        <xdr:cNvPr id="440" name="楕円 439">
          <a:extLst>
            <a:ext uri="{FF2B5EF4-FFF2-40B4-BE49-F238E27FC236}">
              <a16:creationId xmlns:a16="http://schemas.microsoft.com/office/drawing/2014/main" id="{E5D64998-5215-4104-AE94-1A34672B4B10}"/>
            </a:ext>
          </a:extLst>
        </xdr:cNvPr>
        <xdr:cNvSpPr/>
      </xdr:nvSpPr>
      <xdr:spPr>
        <a:xfrm>
          <a:off x="13652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17417</xdr:rowOff>
    </xdr:from>
    <xdr:to>
      <xdr:col>76</xdr:col>
      <xdr:colOff>114300</xdr:colOff>
      <xdr:row>37</xdr:row>
      <xdr:rowOff>68036</xdr:rowOff>
    </xdr:to>
    <xdr:cxnSp macro="">
      <xdr:nvCxnSpPr>
        <xdr:cNvPr id="441" name="直線コネクタ 440">
          <a:extLst>
            <a:ext uri="{FF2B5EF4-FFF2-40B4-BE49-F238E27FC236}">
              <a16:creationId xmlns:a16="http://schemas.microsoft.com/office/drawing/2014/main" id="{4668FAE7-9CB6-453F-BC13-7151A93EC38E}"/>
            </a:ext>
          </a:extLst>
        </xdr:cNvPr>
        <xdr:cNvCxnSpPr/>
      </xdr:nvCxnSpPr>
      <xdr:spPr>
        <a:xfrm>
          <a:off x="13703300" y="6361067"/>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98878</xdr:rowOff>
    </xdr:from>
    <xdr:to>
      <xdr:col>67</xdr:col>
      <xdr:colOff>101600</xdr:colOff>
      <xdr:row>37</xdr:row>
      <xdr:rowOff>29028</xdr:rowOff>
    </xdr:to>
    <xdr:sp macro="" textlink="">
      <xdr:nvSpPr>
        <xdr:cNvPr id="442" name="楕円 441">
          <a:extLst>
            <a:ext uri="{FF2B5EF4-FFF2-40B4-BE49-F238E27FC236}">
              <a16:creationId xmlns:a16="http://schemas.microsoft.com/office/drawing/2014/main" id="{D4B570BB-2B24-45CA-9268-B50BDCB88736}"/>
            </a:ext>
          </a:extLst>
        </xdr:cNvPr>
        <xdr:cNvSpPr/>
      </xdr:nvSpPr>
      <xdr:spPr>
        <a:xfrm>
          <a:off x="12763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149678</xdr:rowOff>
    </xdr:from>
    <xdr:to>
      <xdr:col>71</xdr:col>
      <xdr:colOff>177800</xdr:colOff>
      <xdr:row>37</xdr:row>
      <xdr:rowOff>17417</xdr:rowOff>
    </xdr:to>
    <xdr:cxnSp macro="">
      <xdr:nvCxnSpPr>
        <xdr:cNvPr id="443" name="直線コネクタ 442">
          <a:extLst>
            <a:ext uri="{FF2B5EF4-FFF2-40B4-BE49-F238E27FC236}">
              <a16:creationId xmlns:a16="http://schemas.microsoft.com/office/drawing/2014/main" id="{50A1593F-49D6-40EC-A2E9-E219201B22D7}"/>
            </a:ext>
          </a:extLst>
        </xdr:cNvPr>
        <xdr:cNvCxnSpPr/>
      </xdr:nvCxnSpPr>
      <xdr:spPr>
        <a:xfrm>
          <a:off x="12814300" y="632187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29953</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22DA7FB6-2CF5-406D-89C8-1AF24AE3012B}"/>
            </a:ext>
          </a:extLst>
        </xdr:cNvPr>
        <xdr:cNvSpPr txBox="1"/>
      </xdr:nvSpPr>
      <xdr:spPr>
        <a:xfrm>
          <a:off x="152660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21789</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2958F845-5141-4C5E-A8F2-EADEA0D80518}"/>
            </a:ext>
          </a:extLst>
        </xdr:cNvPr>
        <xdr:cNvSpPr txBox="1"/>
      </xdr:nvSpPr>
      <xdr:spPr>
        <a:xfrm>
          <a:off x="143897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561</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608F81D2-B710-4EF7-A835-D0E7A786D2AF}"/>
            </a:ext>
          </a:extLst>
        </xdr:cNvPr>
        <xdr:cNvSpPr txBox="1"/>
      </xdr:nvSpPr>
      <xdr:spPr>
        <a:xfrm>
          <a:off x="13500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16890</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5C96C71E-7C5C-437A-A831-55A2BF6BD814}"/>
            </a:ext>
          </a:extLst>
        </xdr:cNvPr>
        <xdr:cNvSpPr txBox="1"/>
      </xdr:nvSpPr>
      <xdr:spPr>
        <a:xfrm>
          <a:off x="12611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168020</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EB59D4AE-8A4D-4AED-8301-5806DDE5BEB4}"/>
            </a:ext>
          </a:extLst>
        </xdr:cNvPr>
        <xdr:cNvSpPr txBox="1"/>
      </xdr:nvSpPr>
      <xdr:spPr>
        <a:xfrm>
          <a:off x="15266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135363</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7BCD7BC8-6AAA-42C3-942B-9CD48737ABCB}"/>
            </a:ext>
          </a:extLst>
        </xdr:cNvPr>
        <xdr:cNvSpPr txBox="1"/>
      </xdr:nvSpPr>
      <xdr:spPr>
        <a:xfrm>
          <a:off x="14389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84744</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B52B311B-5C12-4FEF-B700-815BA9283435}"/>
            </a:ext>
          </a:extLst>
        </xdr:cNvPr>
        <xdr:cNvSpPr txBox="1"/>
      </xdr:nvSpPr>
      <xdr:spPr>
        <a:xfrm>
          <a:off x="13500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45555</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EE57D32E-7204-4C4D-8FA6-C5DB2F502B14}"/>
            </a:ext>
          </a:extLst>
        </xdr:cNvPr>
        <xdr:cNvSpPr txBox="1"/>
      </xdr:nvSpPr>
      <xdr:spPr>
        <a:xfrm>
          <a:off x="12611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2727B382-B4CE-4585-ADB3-51B2DAD0FE9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DBF2B831-2EA4-4F05-AA25-4E6A83A7BFD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7126EB52-8A9F-43AA-BE6D-DC9B634E017E}"/>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C6D63E47-0569-4E67-9504-1D3A7F284AD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A2CB1334-6668-455D-AB0A-493E6B594D2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2B263878-70FE-4B1F-BC92-A551076031E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C21AE723-F56A-43BD-8591-E4D59DD68DE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A0A7DE8F-C8E3-444C-AEA0-D21FCE73C07D}"/>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C814C3DE-D46C-4D6D-90C4-9BE71EEEE88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6B86D28B-03DE-4692-B84D-FA17BF19B96A}"/>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62" name="直線コネクタ 461">
          <a:extLst>
            <a:ext uri="{FF2B5EF4-FFF2-40B4-BE49-F238E27FC236}">
              <a16:creationId xmlns:a16="http://schemas.microsoft.com/office/drawing/2014/main" id="{FA02428C-9A1C-468B-9A1E-DDB6B86E0C0F}"/>
            </a:ext>
          </a:extLst>
        </xdr:cNvPr>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63" name="テキスト ボックス 462">
          <a:extLst>
            <a:ext uri="{FF2B5EF4-FFF2-40B4-BE49-F238E27FC236}">
              <a16:creationId xmlns:a16="http://schemas.microsoft.com/office/drawing/2014/main" id="{2CCA90D7-2E4D-4D8C-AED9-E17E5C0A11E9}"/>
            </a:ext>
          </a:extLst>
        </xdr:cNvPr>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5CA1CCEA-F357-4975-84D7-890EDE29CD12}"/>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65" name="テキスト ボックス 464">
          <a:extLst>
            <a:ext uri="{FF2B5EF4-FFF2-40B4-BE49-F238E27FC236}">
              <a16:creationId xmlns:a16="http://schemas.microsoft.com/office/drawing/2014/main" id="{091F42B5-AD42-4A0B-A603-EBB8CEE2C896}"/>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66" name="直線コネクタ 465">
          <a:extLst>
            <a:ext uri="{FF2B5EF4-FFF2-40B4-BE49-F238E27FC236}">
              <a16:creationId xmlns:a16="http://schemas.microsoft.com/office/drawing/2014/main" id="{88B245DC-6627-43B0-B22A-6634818DC5F3}"/>
            </a:ext>
          </a:extLst>
        </xdr:cNvPr>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67" name="テキスト ボックス 466">
          <a:extLst>
            <a:ext uri="{FF2B5EF4-FFF2-40B4-BE49-F238E27FC236}">
              <a16:creationId xmlns:a16="http://schemas.microsoft.com/office/drawing/2014/main" id="{3F1360D9-F34A-46FE-95B5-EED13A904EE7}"/>
            </a:ext>
          </a:extLst>
        </xdr:cNvPr>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8" name="直線コネクタ 467">
          <a:extLst>
            <a:ext uri="{FF2B5EF4-FFF2-40B4-BE49-F238E27FC236}">
              <a16:creationId xmlns:a16="http://schemas.microsoft.com/office/drawing/2014/main" id="{B37F2AFD-BA8E-444F-8AE9-464476A491FD}"/>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69" name="テキスト ボックス 468">
          <a:extLst>
            <a:ext uri="{FF2B5EF4-FFF2-40B4-BE49-F238E27FC236}">
              <a16:creationId xmlns:a16="http://schemas.microsoft.com/office/drawing/2014/main" id="{C52551A7-FAC5-455D-9497-529A7DCC6F94}"/>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0" name="【一般廃棄物処理施設】&#10;一人当たり有形固定資産（償却資産）額グラフ枠">
          <a:extLst>
            <a:ext uri="{FF2B5EF4-FFF2-40B4-BE49-F238E27FC236}">
              <a16:creationId xmlns:a16="http://schemas.microsoft.com/office/drawing/2014/main" id="{30017477-E616-494B-9FBD-E33ECD553AE9}"/>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111644</xdr:rowOff>
    </xdr:from>
    <xdr:to>
      <xdr:col>116</xdr:col>
      <xdr:colOff>62864</xdr:colOff>
      <xdr:row>41</xdr:row>
      <xdr:rowOff>18953</xdr:rowOff>
    </xdr:to>
    <xdr:cxnSp macro="">
      <xdr:nvCxnSpPr>
        <xdr:cNvPr id="471" name="直線コネクタ 470">
          <a:extLst>
            <a:ext uri="{FF2B5EF4-FFF2-40B4-BE49-F238E27FC236}">
              <a16:creationId xmlns:a16="http://schemas.microsoft.com/office/drawing/2014/main" id="{93B52BA3-C4B9-41C3-ADA0-E86BF82EA83F}"/>
            </a:ext>
          </a:extLst>
        </xdr:cNvPr>
        <xdr:cNvCxnSpPr/>
      </xdr:nvCxnSpPr>
      <xdr:spPr>
        <a:xfrm flipV="1">
          <a:off x="22160864" y="5769494"/>
          <a:ext cx="0" cy="1278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472" name="【一般廃棄物処理施設】&#10;一人当たり有形固定資産（償却資産）額最小値テキスト">
          <a:extLst>
            <a:ext uri="{FF2B5EF4-FFF2-40B4-BE49-F238E27FC236}">
              <a16:creationId xmlns:a16="http://schemas.microsoft.com/office/drawing/2014/main" id="{DCAE996D-F3BA-426A-BFE2-8C5A097BE013}"/>
            </a:ext>
          </a:extLst>
        </xdr:cNvPr>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473" name="直線コネクタ 472">
          <a:extLst>
            <a:ext uri="{FF2B5EF4-FFF2-40B4-BE49-F238E27FC236}">
              <a16:creationId xmlns:a16="http://schemas.microsoft.com/office/drawing/2014/main" id="{A503703F-7814-46D0-869A-E176B66E48C9}"/>
            </a:ext>
          </a:extLst>
        </xdr:cNvPr>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58321</xdr:rowOff>
    </xdr:from>
    <xdr:ext cx="599010" cy="259045"/>
    <xdr:sp macro="" textlink="">
      <xdr:nvSpPr>
        <xdr:cNvPr id="474" name="【一般廃棄物処理施設】&#10;一人当たり有形固定資産（償却資産）額最大値テキスト">
          <a:extLst>
            <a:ext uri="{FF2B5EF4-FFF2-40B4-BE49-F238E27FC236}">
              <a16:creationId xmlns:a16="http://schemas.microsoft.com/office/drawing/2014/main" id="{FCBB1877-2DC9-4DEB-A2F8-0697BEB5AF06}"/>
            </a:ext>
          </a:extLst>
        </xdr:cNvPr>
        <xdr:cNvSpPr txBox="1"/>
      </xdr:nvSpPr>
      <xdr:spPr>
        <a:xfrm>
          <a:off x="22199600" y="5544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111644</xdr:rowOff>
    </xdr:from>
    <xdr:to>
      <xdr:col>116</xdr:col>
      <xdr:colOff>152400</xdr:colOff>
      <xdr:row>33</xdr:row>
      <xdr:rowOff>111644</xdr:rowOff>
    </xdr:to>
    <xdr:cxnSp macro="">
      <xdr:nvCxnSpPr>
        <xdr:cNvPr id="475" name="直線コネクタ 474">
          <a:extLst>
            <a:ext uri="{FF2B5EF4-FFF2-40B4-BE49-F238E27FC236}">
              <a16:creationId xmlns:a16="http://schemas.microsoft.com/office/drawing/2014/main" id="{66807918-38F0-40C5-AF58-27747527EBA5}"/>
            </a:ext>
          </a:extLst>
        </xdr:cNvPr>
        <xdr:cNvCxnSpPr/>
      </xdr:nvCxnSpPr>
      <xdr:spPr>
        <a:xfrm>
          <a:off x="22072600" y="576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53952</xdr:rowOff>
    </xdr:from>
    <xdr:ext cx="534377" cy="259045"/>
    <xdr:sp macro="" textlink="">
      <xdr:nvSpPr>
        <xdr:cNvPr id="476" name="【一般廃棄物処理施設】&#10;一人当たり有形固定資産（償却資産）額平均値テキスト">
          <a:extLst>
            <a:ext uri="{FF2B5EF4-FFF2-40B4-BE49-F238E27FC236}">
              <a16:creationId xmlns:a16="http://schemas.microsoft.com/office/drawing/2014/main" id="{685ED47A-AD0F-4178-AB8B-02E2D6F2E226}"/>
            </a:ext>
          </a:extLst>
        </xdr:cNvPr>
        <xdr:cNvSpPr txBox="1"/>
      </xdr:nvSpPr>
      <xdr:spPr>
        <a:xfrm>
          <a:off x="22199600" y="6397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31075</xdr:rowOff>
    </xdr:from>
    <xdr:to>
      <xdr:col>116</xdr:col>
      <xdr:colOff>114300</xdr:colOff>
      <xdr:row>38</xdr:row>
      <xdr:rowOff>132675</xdr:rowOff>
    </xdr:to>
    <xdr:sp macro="" textlink="">
      <xdr:nvSpPr>
        <xdr:cNvPr id="477" name="フローチャート: 判断 476">
          <a:extLst>
            <a:ext uri="{FF2B5EF4-FFF2-40B4-BE49-F238E27FC236}">
              <a16:creationId xmlns:a16="http://schemas.microsoft.com/office/drawing/2014/main" id="{E471504A-5410-4419-93F2-202E15E4A27E}"/>
            </a:ext>
          </a:extLst>
        </xdr:cNvPr>
        <xdr:cNvSpPr/>
      </xdr:nvSpPr>
      <xdr:spPr>
        <a:xfrm>
          <a:off x="22110700" y="654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64525</xdr:rowOff>
    </xdr:from>
    <xdr:to>
      <xdr:col>112</xdr:col>
      <xdr:colOff>38100</xdr:colOff>
      <xdr:row>38</xdr:row>
      <xdr:rowOff>166125</xdr:rowOff>
    </xdr:to>
    <xdr:sp macro="" textlink="">
      <xdr:nvSpPr>
        <xdr:cNvPr id="478" name="フローチャート: 判断 477">
          <a:extLst>
            <a:ext uri="{FF2B5EF4-FFF2-40B4-BE49-F238E27FC236}">
              <a16:creationId xmlns:a16="http://schemas.microsoft.com/office/drawing/2014/main" id="{116BD69C-27DB-4E4F-9B42-6AAC54A671ED}"/>
            </a:ext>
          </a:extLst>
        </xdr:cNvPr>
        <xdr:cNvSpPr/>
      </xdr:nvSpPr>
      <xdr:spPr>
        <a:xfrm>
          <a:off x="21272500" y="657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69423</xdr:rowOff>
    </xdr:from>
    <xdr:to>
      <xdr:col>107</xdr:col>
      <xdr:colOff>101600</xdr:colOff>
      <xdr:row>38</xdr:row>
      <xdr:rowOff>171023</xdr:rowOff>
    </xdr:to>
    <xdr:sp macro="" textlink="">
      <xdr:nvSpPr>
        <xdr:cNvPr id="479" name="フローチャート: 判断 478">
          <a:extLst>
            <a:ext uri="{FF2B5EF4-FFF2-40B4-BE49-F238E27FC236}">
              <a16:creationId xmlns:a16="http://schemas.microsoft.com/office/drawing/2014/main" id="{6C1FB6A5-5B78-4D5A-B14D-CF62B5BB1DDD}"/>
            </a:ext>
          </a:extLst>
        </xdr:cNvPr>
        <xdr:cNvSpPr/>
      </xdr:nvSpPr>
      <xdr:spPr>
        <a:xfrm>
          <a:off x="20383500" y="658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86373</xdr:rowOff>
    </xdr:from>
    <xdr:to>
      <xdr:col>102</xdr:col>
      <xdr:colOff>165100</xdr:colOff>
      <xdr:row>39</xdr:row>
      <xdr:rowOff>16523</xdr:rowOff>
    </xdr:to>
    <xdr:sp macro="" textlink="">
      <xdr:nvSpPr>
        <xdr:cNvPr id="480" name="フローチャート: 判断 479">
          <a:extLst>
            <a:ext uri="{FF2B5EF4-FFF2-40B4-BE49-F238E27FC236}">
              <a16:creationId xmlns:a16="http://schemas.microsoft.com/office/drawing/2014/main" id="{4F9BC204-64F5-4607-9E4E-BD7A557D6E31}"/>
            </a:ext>
          </a:extLst>
        </xdr:cNvPr>
        <xdr:cNvSpPr/>
      </xdr:nvSpPr>
      <xdr:spPr>
        <a:xfrm>
          <a:off x="19494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71006</xdr:rowOff>
    </xdr:from>
    <xdr:to>
      <xdr:col>98</xdr:col>
      <xdr:colOff>38100</xdr:colOff>
      <xdr:row>39</xdr:row>
      <xdr:rowOff>1156</xdr:rowOff>
    </xdr:to>
    <xdr:sp macro="" textlink="">
      <xdr:nvSpPr>
        <xdr:cNvPr id="481" name="フローチャート: 判断 480">
          <a:extLst>
            <a:ext uri="{FF2B5EF4-FFF2-40B4-BE49-F238E27FC236}">
              <a16:creationId xmlns:a16="http://schemas.microsoft.com/office/drawing/2014/main" id="{E9127798-068B-4AB4-AE0C-E4BFDBD10576}"/>
            </a:ext>
          </a:extLst>
        </xdr:cNvPr>
        <xdr:cNvSpPr/>
      </xdr:nvSpPr>
      <xdr:spPr>
        <a:xfrm>
          <a:off x="18605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C05BD888-BAF8-4D5F-83FF-AC9E8DED1241}"/>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3A90A1E6-1ADB-488B-959D-14892F6A147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FAA277F2-FDD7-4F2C-A4F4-4FC8489FF159}"/>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C0ADCAA-E5E1-4028-82A2-4E38B132B6C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443AB68-4203-4579-8693-809236929DA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80927</xdr:rowOff>
    </xdr:from>
    <xdr:to>
      <xdr:col>116</xdr:col>
      <xdr:colOff>114300</xdr:colOff>
      <xdr:row>39</xdr:row>
      <xdr:rowOff>11077</xdr:rowOff>
    </xdr:to>
    <xdr:sp macro="" textlink="">
      <xdr:nvSpPr>
        <xdr:cNvPr id="487" name="楕円 486">
          <a:extLst>
            <a:ext uri="{FF2B5EF4-FFF2-40B4-BE49-F238E27FC236}">
              <a16:creationId xmlns:a16="http://schemas.microsoft.com/office/drawing/2014/main" id="{3C5E06CB-BF24-4C33-9EAC-B41848193D6F}"/>
            </a:ext>
          </a:extLst>
        </xdr:cNvPr>
        <xdr:cNvSpPr/>
      </xdr:nvSpPr>
      <xdr:spPr>
        <a:xfrm>
          <a:off x="22110700" y="659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59354</xdr:rowOff>
    </xdr:from>
    <xdr:ext cx="534377" cy="259045"/>
    <xdr:sp macro="" textlink="">
      <xdr:nvSpPr>
        <xdr:cNvPr id="488" name="【一般廃棄物処理施設】&#10;一人当たり有形固定資産（償却資産）額該当値テキスト">
          <a:extLst>
            <a:ext uri="{FF2B5EF4-FFF2-40B4-BE49-F238E27FC236}">
              <a16:creationId xmlns:a16="http://schemas.microsoft.com/office/drawing/2014/main" id="{0AF8261F-BCBB-4A62-8CC7-BBCFB58CF383}"/>
            </a:ext>
          </a:extLst>
        </xdr:cNvPr>
        <xdr:cNvSpPr txBox="1"/>
      </xdr:nvSpPr>
      <xdr:spPr>
        <a:xfrm>
          <a:off x="22199600" y="657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85236</xdr:rowOff>
    </xdr:from>
    <xdr:to>
      <xdr:col>112</xdr:col>
      <xdr:colOff>38100</xdr:colOff>
      <xdr:row>39</xdr:row>
      <xdr:rowOff>15386</xdr:rowOff>
    </xdr:to>
    <xdr:sp macro="" textlink="">
      <xdr:nvSpPr>
        <xdr:cNvPr id="489" name="楕円 488">
          <a:extLst>
            <a:ext uri="{FF2B5EF4-FFF2-40B4-BE49-F238E27FC236}">
              <a16:creationId xmlns:a16="http://schemas.microsoft.com/office/drawing/2014/main" id="{6D3D39A2-99A4-43F1-8D2B-312882AE9112}"/>
            </a:ext>
          </a:extLst>
        </xdr:cNvPr>
        <xdr:cNvSpPr/>
      </xdr:nvSpPr>
      <xdr:spPr>
        <a:xfrm>
          <a:off x="21272500" y="660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131727</xdr:rowOff>
    </xdr:from>
    <xdr:to>
      <xdr:col>116</xdr:col>
      <xdr:colOff>63500</xdr:colOff>
      <xdr:row>38</xdr:row>
      <xdr:rowOff>136036</xdr:rowOff>
    </xdr:to>
    <xdr:cxnSp macro="">
      <xdr:nvCxnSpPr>
        <xdr:cNvPr id="490" name="直線コネクタ 489">
          <a:extLst>
            <a:ext uri="{FF2B5EF4-FFF2-40B4-BE49-F238E27FC236}">
              <a16:creationId xmlns:a16="http://schemas.microsoft.com/office/drawing/2014/main" id="{18A7F556-5B98-48DF-B76F-9A7DDD14600A}"/>
            </a:ext>
          </a:extLst>
        </xdr:cNvPr>
        <xdr:cNvCxnSpPr/>
      </xdr:nvCxnSpPr>
      <xdr:spPr>
        <a:xfrm flipV="1">
          <a:off x="21323300" y="6646827"/>
          <a:ext cx="838200" cy="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71080</xdr:rowOff>
    </xdr:from>
    <xdr:to>
      <xdr:col>107</xdr:col>
      <xdr:colOff>101600</xdr:colOff>
      <xdr:row>39</xdr:row>
      <xdr:rowOff>1230</xdr:rowOff>
    </xdr:to>
    <xdr:sp macro="" textlink="">
      <xdr:nvSpPr>
        <xdr:cNvPr id="491" name="楕円 490">
          <a:extLst>
            <a:ext uri="{FF2B5EF4-FFF2-40B4-BE49-F238E27FC236}">
              <a16:creationId xmlns:a16="http://schemas.microsoft.com/office/drawing/2014/main" id="{4C41E7B2-B862-4280-A009-AD7267D0EFAE}"/>
            </a:ext>
          </a:extLst>
        </xdr:cNvPr>
        <xdr:cNvSpPr/>
      </xdr:nvSpPr>
      <xdr:spPr>
        <a:xfrm>
          <a:off x="20383500" y="65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121880</xdr:rowOff>
    </xdr:from>
    <xdr:to>
      <xdr:col>111</xdr:col>
      <xdr:colOff>177800</xdr:colOff>
      <xdr:row>38</xdr:row>
      <xdr:rowOff>136036</xdr:rowOff>
    </xdr:to>
    <xdr:cxnSp macro="">
      <xdr:nvCxnSpPr>
        <xdr:cNvPr id="492" name="直線コネクタ 491">
          <a:extLst>
            <a:ext uri="{FF2B5EF4-FFF2-40B4-BE49-F238E27FC236}">
              <a16:creationId xmlns:a16="http://schemas.microsoft.com/office/drawing/2014/main" id="{40969C48-15D6-477A-9C22-CB610EC7EC84}"/>
            </a:ext>
          </a:extLst>
        </xdr:cNvPr>
        <xdr:cNvCxnSpPr/>
      </xdr:nvCxnSpPr>
      <xdr:spPr>
        <a:xfrm>
          <a:off x="20434300" y="6636980"/>
          <a:ext cx="889000" cy="14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68366</xdr:rowOff>
    </xdr:from>
    <xdr:to>
      <xdr:col>102</xdr:col>
      <xdr:colOff>165100</xdr:colOff>
      <xdr:row>38</xdr:row>
      <xdr:rowOff>169966</xdr:rowOff>
    </xdr:to>
    <xdr:sp macro="" textlink="">
      <xdr:nvSpPr>
        <xdr:cNvPr id="493" name="楕円 492">
          <a:extLst>
            <a:ext uri="{FF2B5EF4-FFF2-40B4-BE49-F238E27FC236}">
              <a16:creationId xmlns:a16="http://schemas.microsoft.com/office/drawing/2014/main" id="{A9CCD1B7-A4A9-41D2-9A10-B6B42F6DAAD4}"/>
            </a:ext>
          </a:extLst>
        </xdr:cNvPr>
        <xdr:cNvSpPr/>
      </xdr:nvSpPr>
      <xdr:spPr>
        <a:xfrm>
          <a:off x="19494500" y="6583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119166</xdr:rowOff>
    </xdr:from>
    <xdr:to>
      <xdr:col>107</xdr:col>
      <xdr:colOff>50800</xdr:colOff>
      <xdr:row>38</xdr:row>
      <xdr:rowOff>121880</xdr:rowOff>
    </xdr:to>
    <xdr:cxnSp macro="">
      <xdr:nvCxnSpPr>
        <xdr:cNvPr id="494" name="直線コネクタ 493">
          <a:extLst>
            <a:ext uri="{FF2B5EF4-FFF2-40B4-BE49-F238E27FC236}">
              <a16:creationId xmlns:a16="http://schemas.microsoft.com/office/drawing/2014/main" id="{4947A277-64A2-4518-94A4-DEC22FB8D5C1}"/>
            </a:ext>
          </a:extLst>
        </xdr:cNvPr>
        <xdr:cNvCxnSpPr/>
      </xdr:nvCxnSpPr>
      <xdr:spPr>
        <a:xfrm>
          <a:off x="19545300" y="6634266"/>
          <a:ext cx="889000" cy="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57855</xdr:rowOff>
    </xdr:from>
    <xdr:to>
      <xdr:col>98</xdr:col>
      <xdr:colOff>38100</xdr:colOff>
      <xdr:row>38</xdr:row>
      <xdr:rowOff>159455</xdr:rowOff>
    </xdr:to>
    <xdr:sp macro="" textlink="">
      <xdr:nvSpPr>
        <xdr:cNvPr id="495" name="楕円 494">
          <a:extLst>
            <a:ext uri="{FF2B5EF4-FFF2-40B4-BE49-F238E27FC236}">
              <a16:creationId xmlns:a16="http://schemas.microsoft.com/office/drawing/2014/main" id="{4BFC3233-A4C5-47AA-9B57-7C92D7F7B225}"/>
            </a:ext>
          </a:extLst>
        </xdr:cNvPr>
        <xdr:cNvSpPr/>
      </xdr:nvSpPr>
      <xdr:spPr>
        <a:xfrm>
          <a:off x="18605500" y="65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108655</xdr:rowOff>
    </xdr:from>
    <xdr:to>
      <xdr:col>102</xdr:col>
      <xdr:colOff>114300</xdr:colOff>
      <xdr:row>38</xdr:row>
      <xdr:rowOff>119166</xdr:rowOff>
    </xdr:to>
    <xdr:cxnSp macro="">
      <xdr:nvCxnSpPr>
        <xdr:cNvPr id="496" name="直線コネクタ 495">
          <a:extLst>
            <a:ext uri="{FF2B5EF4-FFF2-40B4-BE49-F238E27FC236}">
              <a16:creationId xmlns:a16="http://schemas.microsoft.com/office/drawing/2014/main" id="{13703700-1577-4729-B143-D3E4C311630C}"/>
            </a:ext>
          </a:extLst>
        </xdr:cNvPr>
        <xdr:cNvCxnSpPr/>
      </xdr:nvCxnSpPr>
      <xdr:spPr>
        <a:xfrm>
          <a:off x="18656300" y="6623755"/>
          <a:ext cx="889000" cy="10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11202</xdr:rowOff>
    </xdr:from>
    <xdr:ext cx="534377" cy="259045"/>
    <xdr:sp macro="" textlink="">
      <xdr:nvSpPr>
        <xdr:cNvPr id="497" name="n_1aveValue【一般廃棄物処理施設】&#10;一人当たり有形固定資産（償却資産）額">
          <a:extLst>
            <a:ext uri="{FF2B5EF4-FFF2-40B4-BE49-F238E27FC236}">
              <a16:creationId xmlns:a16="http://schemas.microsoft.com/office/drawing/2014/main" id="{B953C685-7F20-4CDD-9207-1F23D332A447}"/>
            </a:ext>
          </a:extLst>
        </xdr:cNvPr>
        <xdr:cNvSpPr txBox="1"/>
      </xdr:nvSpPr>
      <xdr:spPr>
        <a:xfrm>
          <a:off x="21043411" y="635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16100</xdr:rowOff>
    </xdr:from>
    <xdr:ext cx="534377" cy="259045"/>
    <xdr:sp macro="" textlink="">
      <xdr:nvSpPr>
        <xdr:cNvPr id="498" name="n_2aveValue【一般廃棄物処理施設】&#10;一人当たり有形固定資産（償却資産）額">
          <a:extLst>
            <a:ext uri="{FF2B5EF4-FFF2-40B4-BE49-F238E27FC236}">
              <a16:creationId xmlns:a16="http://schemas.microsoft.com/office/drawing/2014/main" id="{9C3B2488-E6D7-4616-BD6F-4AF626614234}"/>
            </a:ext>
          </a:extLst>
        </xdr:cNvPr>
        <xdr:cNvSpPr txBox="1"/>
      </xdr:nvSpPr>
      <xdr:spPr>
        <a:xfrm>
          <a:off x="20167111" y="635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7650</xdr:rowOff>
    </xdr:from>
    <xdr:ext cx="534377" cy="259045"/>
    <xdr:sp macro="" textlink="">
      <xdr:nvSpPr>
        <xdr:cNvPr id="499" name="n_3aveValue【一般廃棄物処理施設】&#10;一人当たり有形固定資産（償却資産）額">
          <a:extLst>
            <a:ext uri="{FF2B5EF4-FFF2-40B4-BE49-F238E27FC236}">
              <a16:creationId xmlns:a16="http://schemas.microsoft.com/office/drawing/2014/main" id="{1E590432-B240-4402-BDB8-989603D868C6}"/>
            </a:ext>
          </a:extLst>
        </xdr:cNvPr>
        <xdr:cNvSpPr txBox="1"/>
      </xdr:nvSpPr>
      <xdr:spPr>
        <a:xfrm>
          <a:off x="19278111" y="66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163733</xdr:rowOff>
    </xdr:from>
    <xdr:ext cx="534377" cy="259045"/>
    <xdr:sp macro="" textlink="">
      <xdr:nvSpPr>
        <xdr:cNvPr id="500" name="n_4aveValue【一般廃棄物処理施設】&#10;一人当たり有形固定資産（償却資産）額">
          <a:extLst>
            <a:ext uri="{FF2B5EF4-FFF2-40B4-BE49-F238E27FC236}">
              <a16:creationId xmlns:a16="http://schemas.microsoft.com/office/drawing/2014/main" id="{C1462C55-7D68-4131-9C53-8FAEB2F0E958}"/>
            </a:ext>
          </a:extLst>
        </xdr:cNvPr>
        <xdr:cNvSpPr txBox="1"/>
      </xdr:nvSpPr>
      <xdr:spPr>
        <a:xfrm>
          <a:off x="18389111" y="6678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6513</xdr:rowOff>
    </xdr:from>
    <xdr:ext cx="534377" cy="259045"/>
    <xdr:sp macro="" textlink="">
      <xdr:nvSpPr>
        <xdr:cNvPr id="501" name="n_1mainValue【一般廃棄物処理施設】&#10;一人当たり有形固定資産（償却資産）額">
          <a:extLst>
            <a:ext uri="{FF2B5EF4-FFF2-40B4-BE49-F238E27FC236}">
              <a16:creationId xmlns:a16="http://schemas.microsoft.com/office/drawing/2014/main" id="{303B63CA-2FAC-4887-A8E2-3494489AF5C9}"/>
            </a:ext>
          </a:extLst>
        </xdr:cNvPr>
        <xdr:cNvSpPr txBox="1"/>
      </xdr:nvSpPr>
      <xdr:spPr>
        <a:xfrm>
          <a:off x="21043411" y="669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163807</xdr:rowOff>
    </xdr:from>
    <xdr:ext cx="534377" cy="259045"/>
    <xdr:sp macro="" textlink="">
      <xdr:nvSpPr>
        <xdr:cNvPr id="502" name="n_2mainValue【一般廃棄物処理施設】&#10;一人当たり有形固定資産（償却資産）額">
          <a:extLst>
            <a:ext uri="{FF2B5EF4-FFF2-40B4-BE49-F238E27FC236}">
              <a16:creationId xmlns:a16="http://schemas.microsoft.com/office/drawing/2014/main" id="{91B78A57-7023-4F93-A1CB-2BEBB4649C7B}"/>
            </a:ext>
          </a:extLst>
        </xdr:cNvPr>
        <xdr:cNvSpPr txBox="1"/>
      </xdr:nvSpPr>
      <xdr:spPr>
        <a:xfrm>
          <a:off x="20167111" y="6678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15042</xdr:rowOff>
    </xdr:from>
    <xdr:ext cx="534377" cy="259045"/>
    <xdr:sp macro="" textlink="">
      <xdr:nvSpPr>
        <xdr:cNvPr id="503" name="n_3mainValue【一般廃棄物処理施設】&#10;一人当たり有形固定資産（償却資産）額">
          <a:extLst>
            <a:ext uri="{FF2B5EF4-FFF2-40B4-BE49-F238E27FC236}">
              <a16:creationId xmlns:a16="http://schemas.microsoft.com/office/drawing/2014/main" id="{50016716-500E-425C-A074-0A111AF0EF84}"/>
            </a:ext>
          </a:extLst>
        </xdr:cNvPr>
        <xdr:cNvSpPr txBox="1"/>
      </xdr:nvSpPr>
      <xdr:spPr>
        <a:xfrm>
          <a:off x="19278111" y="635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4532</xdr:rowOff>
    </xdr:from>
    <xdr:ext cx="534377" cy="259045"/>
    <xdr:sp macro="" textlink="">
      <xdr:nvSpPr>
        <xdr:cNvPr id="504" name="n_4mainValue【一般廃棄物処理施設】&#10;一人当たり有形固定資産（償却資産）額">
          <a:extLst>
            <a:ext uri="{FF2B5EF4-FFF2-40B4-BE49-F238E27FC236}">
              <a16:creationId xmlns:a16="http://schemas.microsoft.com/office/drawing/2014/main" id="{E2007DDC-36E6-498D-9A6B-7D86442CA5CB}"/>
            </a:ext>
          </a:extLst>
        </xdr:cNvPr>
        <xdr:cNvSpPr txBox="1"/>
      </xdr:nvSpPr>
      <xdr:spPr>
        <a:xfrm>
          <a:off x="18389111" y="6348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5" name="正方形/長方形 504">
          <a:extLst>
            <a:ext uri="{FF2B5EF4-FFF2-40B4-BE49-F238E27FC236}">
              <a16:creationId xmlns:a16="http://schemas.microsoft.com/office/drawing/2014/main" id="{2E8866BB-7820-403E-8B1B-8EC5E89DB52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6" name="正方形/長方形 505">
          <a:extLst>
            <a:ext uri="{FF2B5EF4-FFF2-40B4-BE49-F238E27FC236}">
              <a16:creationId xmlns:a16="http://schemas.microsoft.com/office/drawing/2014/main" id="{7EBCFDB3-E4E7-4FED-95D0-4FD4AB867EE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7" name="正方形/長方形 506">
          <a:extLst>
            <a:ext uri="{FF2B5EF4-FFF2-40B4-BE49-F238E27FC236}">
              <a16:creationId xmlns:a16="http://schemas.microsoft.com/office/drawing/2014/main" id="{802C2DC1-AD8A-45F9-B367-888B46AAC4F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8" name="正方形/長方形 507">
          <a:extLst>
            <a:ext uri="{FF2B5EF4-FFF2-40B4-BE49-F238E27FC236}">
              <a16:creationId xmlns:a16="http://schemas.microsoft.com/office/drawing/2014/main" id="{3DDA003B-41ED-4BB5-B972-C84FF80FE41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9" name="正方形/長方形 508">
          <a:extLst>
            <a:ext uri="{FF2B5EF4-FFF2-40B4-BE49-F238E27FC236}">
              <a16:creationId xmlns:a16="http://schemas.microsoft.com/office/drawing/2014/main" id="{861BD106-C4F1-416D-883A-81389323C09F}"/>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0" name="正方形/長方形 509">
          <a:extLst>
            <a:ext uri="{FF2B5EF4-FFF2-40B4-BE49-F238E27FC236}">
              <a16:creationId xmlns:a16="http://schemas.microsoft.com/office/drawing/2014/main" id="{1C4369B2-4983-4A3A-A199-8BD07E655A0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1" name="正方形/長方形 510">
          <a:extLst>
            <a:ext uri="{FF2B5EF4-FFF2-40B4-BE49-F238E27FC236}">
              <a16:creationId xmlns:a16="http://schemas.microsoft.com/office/drawing/2014/main" id="{AB5D521D-79AC-44FD-A017-5A8806B3A89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2" name="正方形/長方形 511">
          <a:extLst>
            <a:ext uri="{FF2B5EF4-FFF2-40B4-BE49-F238E27FC236}">
              <a16:creationId xmlns:a16="http://schemas.microsoft.com/office/drawing/2014/main" id="{C6B86342-28D5-4728-AFC6-33CF66AC415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3" name="テキスト ボックス 512">
          <a:extLst>
            <a:ext uri="{FF2B5EF4-FFF2-40B4-BE49-F238E27FC236}">
              <a16:creationId xmlns:a16="http://schemas.microsoft.com/office/drawing/2014/main" id="{649C937D-315C-4184-B3FF-E09391C8B35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4" name="直線コネクタ 513">
          <a:extLst>
            <a:ext uri="{FF2B5EF4-FFF2-40B4-BE49-F238E27FC236}">
              <a16:creationId xmlns:a16="http://schemas.microsoft.com/office/drawing/2014/main" id="{73C7892E-E571-49F1-9661-C877E96388F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5" name="テキスト ボックス 514">
          <a:extLst>
            <a:ext uri="{FF2B5EF4-FFF2-40B4-BE49-F238E27FC236}">
              <a16:creationId xmlns:a16="http://schemas.microsoft.com/office/drawing/2014/main" id="{398A2A59-9C22-49F2-A02A-C786059B41E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6" name="直線コネクタ 515">
          <a:extLst>
            <a:ext uri="{FF2B5EF4-FFF2-40B4-BE49-F238E27FC236}">
              <a16:creationId xmlns:a16="http://schemas.microsoft.com/office/drawing/2014/main" id="{045F02C4-E439-47D8-99A9-3621FE5CC49D}"/>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17" name="テキスト ボックス 516">
          <a:extLst>
            <a:ext uri="{FF2B5EF4-FFF2-40B4-BE49-F238E27FC236}">
              <a16:creationId xmlns:a16="http://schemas.microsoft.com/office/drawing/2014/main" id="{C181BC00-4FBA-44A6-AC4E-9D3DFAD0A5EA}"/>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8" name="直線コネクタ 517">
          <a:extLst>
            <a:ext uri="{FF2B5EF4-FFF2-40B4-BE49-F238E27FC236}">
              <a16:creationId xmlns:a16="http://schemas.microsoft.com/office/drawing/2014/main" id="{04CBFA45-B370-42DA-B629-A5F5223EAE6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9" name="テキスト ボックス 518">
          <a:extLst>
            <a:ext uri="{FF2B5EF4-FFF2-40B4-BE49-F238E27FC236}">
              <a16:creationId xmlns:a16="http://schemas.microsoft.com/office/drawing/2014/main" id="{3CC77200-07FA-44E2-928E-B214D95B193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0" name="直線コネクタ 519">
          <a:extLst>
            <a:ext uri="{FF2B5EF4-FFF2-40B4-BE49-F238E27FC236}">
              <a16:creationId xmlns:a16="http://schemas.microsoft.com/office/drawing/2014/main" id="{3733EEA3-8E8B-485A-B139-A65E39A09D8E}"/>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1" name="テキスト ボックス 520">
          <a:extLst>
            <a:ext uri="{FF2B5EF4-FFF2-40B4-BE49-F238E27FC236}">
              <a16:creationId xmlns:a16="http://schemas.microsoft.com/office/drawing/2014/main" id="{0271391A-5682-4485-85A3-C44442CD7F1B}"/>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2" name="直線コネクタ 521">
          <a:extLst>
            <a:ext uri="{FF2B5EF4-FFF2-40B4-BE49-F238E27FC236}">
              <a16:creationId xmlns:a16="http://schemas.microsoft.com/office/drawing/2014/main" id="{9712A731-9E20-4866-B98C-16EFF66495A7}"/>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3" name="テキスト ボックス 522">
          <a:extLst>
            <a:ext uri="{FF2B5EF4-FFF2-40B4-BE49-F238E27FC236}">
              <a16:creationId xmlns:a16="http://schemas.microsoft.com/office/drawing/2014/main" id="{921328DA-89B3-43E1-82AC-2CE481893C9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4" name="直線コネクタ 523">
          <a:extLst>
            <a:ext uri="{FF2B5EF4-FFF2-40B4-BE49-F238E27FC236}">
              <a16:creationId xmlns:a16="http://schemas.microsoft.com/office/drawing/2014/main" id="{C0823653-4087-4D2F-AA5F-B5F59E9E6713}"/>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5" name="テキスト ボックス 524">
          <a:extLst>
            <a:ext uri="{FF2B5EF4-FFF2-40B4-BE49-F238E27FC236}">
              <a16:creationId xmlns:a16="http://schemas.microsoft.com/office/drawing/2014/main" id="{1A0CA640-3E99-43E5-AECF-7C9D938B329D}"/>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6" name="直線コネクタ 525">
          <a:extLst>
            <a:ext uri="{FF2B5EF4-FFF2-40B4-BE49-F238E27FC236}">
              <a16:creationId xmlns:a16="http://schemas.microsoft.com/office/drawing/2014/main" id="{72266ACE-7438-4944-A820-9477BF1D365A}"/>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27" name="テキスト ボックス 526">
          <a:extLst>
            <a:ext uri="{FF2B5EF4-FFF2-40B4-BE49-F238E27FC236}">
              <a16:creationId xmlns:a16="http://schemas.microsoft.com/office/drawing/2014/main" id="{F3132C1F-0DD4-4E6F-A044-13D1D9649AE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E8487F23-0C07-410F-AC05-1FC6AA261F4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9" name="【保健センター・保健所】&#10;有形固定資産減価償却率グラフ枠">
          <a:extLst>
            <a:ext uri="{FF2B5EF4-FFF2-40B4-BE49-F238E27FC236}">
              <a16:creationId xmlns:a16="http://schemas.microsoft.com/office/drawing/2014/main" id="{E6F09B9A-CC5C-4649-8FBF-4D5985262F3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70213</xdr:rowOff>
    </xdr:from>
    <xdr:to>
      <xdr:col>85</xdr:col>
      <xdr:colOff>126364</xdr:colOff>
      <xdr:row>64</xdr:row>
      <xdr:rowOff>40822</xdr:rowOff>
    </xdr:to>
    <xdr:cxnSp macro="">
      <xdr:nvCxnSpPr>
        <xdr:cNvPr id="530" name="直線コネクタ 529">
          <a:extLst>
            <a:ext uri="{FF2B5EF4-FFF2-40B4-BE49-F238E27FC236}">
              <a16:creationId xmlns:a16="http://schemas.microsoft.com/office/drawing/2014/main" id="{BA8E303E-C521-46C2-AD91-A12646679448}"/>
            </a:ext>
          </a:extLst>
        </xdr:cNvPr>
        <xdr:cNvCxnSpPr/>
      </xdr:nvCxnSpPr>
      <xdr:spPr>
        <a:xfrm flipV="1">
          <a:off x="16318864" y="9499963"/>
          <a:ext cx="0" cy="1513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531" name="【保健センター・保健所】&#10;有形固定資産減価償却率最小値テキスト">
          <a:extLst>
            <a:ext uri="{FF2B5EF4-FFF2-40B4-BE49-F238E27FC236}">
              <a16:creationId xmlns:a16="http://schemas.microsoft.com/office/drawing/2014/main" id="{BE7A2AB0-57BA-45F7-9BEF-B1178A22D564}"/>
            </a:ext>
          </a:extLst>
        </xdr:cNvPr>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532" name="直線コネクタ 531">
          <a:extLst>
            <a:ext uri="{FF2B5EF4-FFF2-40B4-BE49-F238E27FC236}">
              <a16:creationId xmlns:a16="http://schemas.microsoft.com/office/drawing/2014/main" id="{A5D7659D-D9CE-4033-8C59-2B2C8A912472}"/>
            </a:ext>
          </a:extLst>
        </xdr:cNvPr>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16890</xdr:rowOff>
    </xdr:from>
    <xdr:ext cx="340478" cy="259045"/>
    <xdr:sp macro="" textlink="">
      <xdr:nvSpPr>
        <xdr:cNvPr id="533" name="【保健センター・保健所】&#10;有形固定資産減価償却率最大値テキスト">
          <a:extLst>
            <a:ext uri="{FF2B5EF4-FFF2-40B4-BE49-F238E27FC236}">
              <a16:creationId xmlns:a16="http://schemas.microsoft.com/office/drawing/2014/main" id="{E35D3BC4-0519-4A44-96E6-36BB1031710C}"/>
            </a:ext>
          </a:extLst>
        </xdr:cNvPr>
        <xdr:cNvSpPr txBox="1"/>
      </xdr:nvSpPr>
      <xdr:spPr>
        <a:xfrm>
          <a:off x="16357600" y="92751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70213</xdr:rowOff>
    </xdr:from>
    <xdr:to>
      <xdr:col>86</xdr:col>
      <xdr:colOff>25400</xdr:colOff>
      <xdr:row>55</xdr:row>
      <xdr:rowOff>70213</xdr:rowOff>
    </xdr:to>
    <xdr:cxnSp macro="">
      <xdr:nvCxnSpPr>
        <xdr:cNvPr id="534" name="直線コネクタ 533">
          <a:extLst>
            <a:ext uri="{FF2B5EF4-FFF2-40B4-BE49-F238E27FC236}">
              <a16:creationId xmlns:a16="http://schemas.microsoft.com/office/drawing/2014/main" id="{DF8C1025-06C1-4352-9DD9-32C9DA5FA173}"/>
            </a:ext>
          </a:extLst>
        </xdr:cNvPr>
        <xdr:cNvCxnSpPr/>
      </xdr:nvCxnSpPr>
      <xdr:spPr>
        <a:xfrm>
          <a:off x="16230600" y="949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1468</xdr:rowOff>
    </xdr:from>
    <xdr:ext cx="405111" cy="259045"/>
    <xdr:sp macro="" textlink="">
      <xdr:nvSpPr>
        <xdr:cNvPr id="535" name="【保健センター・保健所】&#10;有形固定資産減価償却率平均値テキスト">
          <a:extLst>
            <a:ext uri="{FF2B5EF4-FFF2-40B4-BE49-F238E27FC236}">
              <a16:creationId xmlns:a16="http://schemas.microsoft.com/office/drawing/2014/main" id="{6146829F-EA88-4B56-AD1F-C3E86B465409}"/>
            </a:ext>
          </a:extLst>
        </xdr:cNvPr>
        <xdr:cNvSpPr txBox="1"/>
      </xdr:nvSpPr>
      <xdr:spPr>
        <a:xfrm>
          <a:off x="16357600" y="10117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536" name="フローチャート: 判断 535">
          <a:extLst>
            <a:ext uri="{FF2B5EF4-FFF2-40B4-BE49-F238E27FC236}">
              <a16:creationId xmlns:a16="http://schemas.microsoft.com/office/drawing/2014/main" id="{E5C552DB-5EED-404E-8162-21F601666BD4}"/>
            </a:ext>
          </a:extLst>
        </xdr:cNvPr>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109220</xdr:rowOff>
    </xdr:from>
    <xdr:to>
      <xdr:col>81</xdr:col>
      <xdr:colOff>101600</xdr:colOff>
      <xdr:row>60</xdr:row>
      <xdr:rowOff>39370</xdr:rowOff>
    </xdr:to>
    <xdr:sp macro="" textlink="">
      <xdr:nvSpPr>
        <xdr:cNvPr id="537" name="フローチャート: 判断 536">
          <a:extLst>
            <a:ext uri="{FF2B5EF4-FFF2-40B4-BE49-F238E27FC236}">
              <a16:creationId xmlns:a16="http://schemas.microsoft.com/office/drawing/2014/main" id="{E8A0A06F-B245-44CA-8742-A91A41C671C7}"/>
            </a:ext>
          </a:extLst>
        </xdr:cNvPr>
        <xdr:cNvSpPr/>
      </xdr:nvSpPr>
      <xdr:spPr>
        <a:xfrm>
          <a:off x="15430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86360</xdr:rowOff>
    </xdr:from>
    <xdr:to>
      <xdr:col>76</xdr:col>
      <xdr:colOff>165100</xdr:colOff>
      <xdr:row>60</xdr:row>
      <xdr:rowOff>16510</xdr:rowOff>
    </xdr:to>
    <xdr:sp macro="" textlink="">
      <xdr:nvSpPr>
        <xdr:cNvPr id="538" name="フローチャート: 判断 537">
          <a:extLst>
            <a:ext uri="{FF2B5EF4-FFF2-40B4-BE49-F238E27FC236}">
              <a16:creationId xmlns:a16="http://schemas.microsoft.com/office/drawing/2014/main" id="{234F8C91-3A76-4473-8CF2-16D4F75F3ACF}"/>
            </a:ext>
          </a:extLst>
        </xdr:cNvPr>
        <xdr:cNvSpPr/>
      </xdr:nvSpPr>
      <xdr:spPr>
        <a:xfrm>
          <a:off x="14541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78196</xdr:rowOff>
    </xdr:from>
    <xdr:to>
      <xdr:col>72</xdr:col>
      <xdr:colOff>38100</xdr:colOff>
      <xdr:row>60</xdr:row>
      <xdr:rowOff>8346</xdr:rowOff>
    </xdr:to>
    <xdr:sp macro="" textlink="">
      <xdr:nvSpPr>
        <xdr:cNvPr id="539" name="フローチャート: 判断 538">
          <a:extLst>
            <a:ext uri="{FF2B5EF4-FFF2-40B4-BE49-F238E27FC236}">
              <a16:creationId xmlns:a16="http://schemas.microsoft.com/office/drawing/2014/main" id="{2561410A-74CC-498D-B440-E764746EDFBD}"/>
            </a:ext>
          </a:extLst>
        </xdr:cNvPr>
        <xdr:cNvSpPr/>
      </xdr:nvSpPr>
      <xdr:spPr>
        <a:xfrm>
          <a:off x="13652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0" name="フローチャート: 判断 539">
          <a:extLst>
            <a:ext uri="{FF2B5EF4-FFF2-40B4-BE49-F238E27FC236}">
              <a16:creationId xmlns:a16="http://schemas.microsoft.com/office/drawing/2014/main" id="{5B638AE9-7F7C-46B6-9B7F-F945D95336D2}"/>
            </a:ext>
          </a:extLst>
        </xdr:cNvPr>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42EBA2C4-B48C-4DFD-A91A-03DB64EE5625}"/>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FEF28CEE-30EA-49D4-970B-E4CC66A0459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463DB17C-F9A8-4E4A-BAD7-2A7F61877CB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A169BBD9-8853-45A1-A3FC-6395EA1AA7D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706ECACB-7D14-4923-B29C-16458DC645A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53703</xdr:rowOff>
    </xdr:from>
    <xdr:to>
      <xdr:col>85</xdr:col>
      <xdr:colOff>177800</xdr:colOff>
      <xdr:row>61</xdr:row>
      <xdr:rowOff>155303</xdr:rowOff>
    </xdr:to>
    <xdr:sp macro="" textlink="">
      <xdr:nvSpPr>
        <xdr:cNvPr id="546" name="楕円 545">
          <a:extLst>
            <a:ext uri="{FF2B5EF4-FFF2-40B4-BE49-F238E27FC236}">
              <a16:creationId xmlns:a16="http://schemas.microsoft.com/office/drawing/2014/main" id="{3AFA7BB8-0CC7-4832-B6A1-CA7622E2B13F}"/>
            </a:ext>
          </a:extLst>
        </xdr:cNvPr>
        <xdr:cNvSpPr/>
      </xdr:nvSpPr>
      <xdr:spPr>
        <a:xfrm>
          <a:off x="16268700" y="105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32130</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88C4A42C-083F-4973-AAA7-73701B9692BB}"/>
            </a:ext>
          </a:extLst>
        </xdr:cNvPr>
        <xdr:cNvSpPr txBox="1"/>
      </xdr:nvSpPr>
      <xdr:spPr>
        <a:xfrm>
          <a:off x="16357600" y="10490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30843</xdr:rowOff>
    </xdr:from>
    <xdr:to>
      <xdr:col>81</xdr:col>
      <xdr:colOff>101600</xdr:colOff>
      <xdr:row>61</xdr:row>
      <xdr:rowOff>132443</xdr:rowOff>
    </xdr:to>
    <xdr:sp macro="" textlink="">
      <xdr:nvSpPr>
        <xdr:cNvPr id="548" name="楕円 547">
          <a:extLst>
            <a:ext uri="{FF2B5EF4-FFF2-40B4-BE49-F238E27FC236}">
              <a16:creationId xmlns:a16="http://schemas.microsoft.com/office/drawing/2014/main" id="{4942051D-6CAF-4A79-BC2E-28E6291EE55F}"/>
            </a:ext>
          </a:extLst>
        </xdr:cNvPr>
        <xdr:cNvSpPr/>
      </xdr:nvSpPr>
      <xdr:spPr>
        <a:xfrm>
          <a:off x="15430500" y="1048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81643</xdr:rowOff>
    </xdr:from>
    <xdr:to>
      <xdr:col>85</xdr:col>
      <xdr:colOff>127000</xdr:colOff>
      <xdr:row>61</xdr:row>
      <xdr:rowOff>104503</xdr:rowOff>
    </xdr:to>
    <xdr:cxnSp macro="">
      <xdr:nvCxnSpPr>
        <xdr:cNvPr id="549" name="直線コネクタ 548">
          <a:extLst>
            <a:ext uri="{FF2B5EF4-FFF2-40B4-BE49-F238E27FC236}">
              <a16:creationId xmlns:a16="http://schemas.microsoft.com/office/drawing/2014/main" id="{E9E0FFCF-3068-4FE7-A89B-398848B4230B}"/>
            </a:ext>
          </a:extLst>
        </xdr:cNvPr>
        <xdr:cNvCxnSpPr/>
      </xdr:nvCxnSpPr>
      <xdr:spPr>
        <a:xfrm>
          <a:off x="15481300" y="1054009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16147</xdr:rowOff>
    </xdr:from>
    <xdr:to>
      <xdr:col>76</xdr:col>
      <xdr:colOff>165100</xdr:colOff>
      <xdr:row>61</xdr:row>
      <xdr:rowOff>117747</xdr:rowOff>
    </xdr:to>
    <xdr:sp macro="" textlink="">
      <xdr:nvSpPr>
        <xdr:cNvPr id="550" name="楕円 549">
          <a:extLst>
            <a:ext uri="{FF2B5EF4-FFF2-40B4-BE49-F238E27FC236}">
              <a16:creationId xmlns:a16="http://schemas.microsoft.com/office/drawing/2014/main" id="{0A35408D-D9C6-4639-9B63-32042118E319}"/>
            </a:ext>
          </a:extLst>
        </xdr:cNvPr>
        <xdr:cNvSpPr/>
      </xdr:nvSpPr>
      <xdr:spPr>
        <a:xfrm>
          <a:off x="14541500" y="1047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66947</xdr:rowOff>
    </xdr:from>
    <xdr:to>
      <xdr:col>81</xdr:col>
      <xdr:colOff>50800</xdr:colOff>
      <xdr:row>61</xdr:row>
      <xdr:rowOff>81643</xdr:rowOff>
    </xdr:to>
    <xdr:cxnSp macro="">
      <xdr:nvCxnSpPr>
        <xdr:cNvPr id="551" name="直線コネクタ 550">
          <a:extLst>
            <a:ext uri="{FF2B5EF4-FFF2-40B4-BE49-F238E27FC236}">
              <a16:creationId xmlns:a16="http://schemas.microsoft.com/office/drawing/2014/main" id="{FF00681D-3AD9-4DAF-8512-BEBE9620847E}"/>
            </a:ext>
          </a:extLst>
        </xdr:cNvPr>
        <xdr:cNvCxnSpPr/>
      </xdr:nvCxnSpPr>
      <xdr:spPr>
        <a:xfrm>
          <a:off x="14592300" y="10525397"/>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154940</xdr:rowOff>
    </xdr:from>
    <xdr:to>
      <xdr:col>72</xdr:col>
      <xdr:colOff>38100</xdr:colOff>
      <xdr:row>61</xdr:row>
      <xdr:rowOff>85090</xdr:rowOff>
    </xdr:to>
    <xdr:sp macro="" textlink="">
      <xdr:nvSpPr>
        <xdr:cNvPr id="552" name="楕円 551">
          <a:extLst>
            <a:ext uri="{FF2B5EF4-FFF2-40B4-BE49-F238E27FC236}">
              <a16:creationId xmlns:a16="http://schemas.microsoft.com/office/drawing/2014/main" id="{35AB6ACA-181F-4CA1-8991-FA9CEF4F51C0}"/>
            </a:ext>
          </a:extLst>
        </xdr:cNvPr>
        <xdr:cNvSpPr/>
      </xdr:nvSpPr>
      <xdr:spPr>
        <a:xfrm>
          <a:off x="13652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34290</xdr:rowOff>
    </xdr:from>
    <xdr:to>
      <xdr:col>76</xdr:col>
      <xdr:colOff>114300</xdr:colOff>
      <xdr:row>61</xdr:row>
      <xdr:rowOff>66947</xdr:rowOff>
    </xdr:to>
    <xdr:cxnSp macro="">
      <xdr:nvCxnSpPr>
        <xdr:cNvPr id="553" name="直線コネクタ 552">
          <a:extLst>
            <a:ext uri="{FF2B5EF4-FFF2-40B4-BE49-F238E27FC236}">
              <a16:creationId xmlns:a16="http://schemas.microsoft.com/office/drawing/2014/main" id="{A0B47954-A7EC-499C-B6EA-A2DAF409FEBF}"/>
            </a:ext>
          </a:extLst>
        </xdr:cNvPr>
        <xdr:cNvCxnSpPr/>
      </xdr:nvCxnSpPr>
      <xdr:spPr>
        <a:xfrm>
          <a:off x="13703300" y="104927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86360</xdr:rowOff>
    </xdr:from>
    <xdr:to>
      <xdr:col>67</xdr:col>
      <xdr:colOff>101600</xdr:colOff>
      <xdr:row>61</xdr:row>
      <xdr:rowOff>16510</xdr:rowOff>
    </xdr:to>
    <xdr:sp macro="" textlink="">
      <xdr:nvSpPr>
        <xdr:cNvPr id="554" name="楕円 553">
          <a:extLst>
            <a:ext uri="{FF2B5EF4-FFF2-40B4-BE49-F238E27FC236}">
              <a16:creationId xmlns:a16="http://schemas.microsoft.com/office/drawing/2014/main" id="{CE3243E1-74DE-4932-9936-B6B33E55DC55}"/>
            </a:ext>
          </a:extLst>
        </xdr:cNvPr>
        <xdr:cNvSpPr/>
      </xdr:nvSpPr>
      <xdr:spPr>
        <a:xfrm>
          <a:off x="12763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137160</xdr:rowOff>
    </xdr:from>
    <xdr:to>
      <xdr:col>71</xdr:col>
      <xdr:colOff>177800</xdr:colOff>
      <xdr:row>61</xdr:row>
      <xdr:rowOff>34290</xdr:rowOff>
    </xdr:to>
    <xdr:cxnSp macro="">
      <xdr:nvCxnSpPr>
        <xdr:cNvPr id="555" name="直線コネクタ 554">
          <a:extLst>
            <a:ext uri="{FF2B5EF4-FFF2-40B4-BE49-F238E27FC236}">
              <a16:creationId xmlns:a16="http://schemas.microsoft.com/office/drawing/2014/main" id="{DBFFA21B-2033-4A18-8BEB-B03B592B4CB2}"/>
            </a:ext>
          </a:extLst>
        </xdr:cNvPr>
        <xdr:cNvCxnSpPr/>
      </xdr:nvCxnSpPr>
      <xdr:spPr>
        <a:xfrm>
          <a:off x="12814300" y="10424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55897</xdr:rowOff>
    </xdr:from>
    <xdr:ext cx="405111" cy="259045"/>
    <xdr:sp macro="" textlink="">
      <xdr:nvSpPr>
        <xdr:cNvPr id="556" name="n_1aveValue【保健センター・保健所】&#10;有形固定資産減価償却率">
          <a:extLst>
            <a:ext uri="{FF2B5EF4-FFF2-40B4-BE49-F238E27FC236}">
              <a16:creationId xmlns:a16="http://schemas.microsoft.com/office/drawing/2014/main" id="{AB892C3E-9817-4B61-9833-BB64C10A6BBB}"/>
            </a:ext>
          </a:extLst>
        </xdr:cNvPr>
        <xdr:cNvSpPr txBox="1"/>
      </xdr:nvSpPr>
      <xdr:spPr>
        <a:xfrm>
          <a:off x="152660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33037</xdr:rowOff>
    </xdr:from>
    <xdr:ext cx="405111" cy="259045"/>
    <xdr:sp macro="" textlink="">
      <xdr:nvSpPr>
        <xdr:cNvPr id="557" name="n_2aveValue【保健センター・保健所】&#10;有形固定資産減価償却率">
          <a:extLst>
            <a:ext uri="{FF2B5EF4-FFF2-40B4-BE49-F238E27FC236}">
              <a16:creationId xmlns:a16="http://schemas.microsoft.com/office/drawing/2014/main" id="{B23F9008-5E6B-4F60-AA45-7EC755E6F9F0}"/>
            </a:ext>
          </a:extLst>
        </xdr:cNvPr>
        <xdr:cNvSpPr txBox="1"/>
      </xdr:nvSpPr>
      <xdr:spPr>
        <a:xfrm>
          <a:off x="14389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24873</xdr:rowOff>
    </xdr:from>
    <xdr:ext cx="405111" cy="259045"/>
    <xdr:sp macro="" textlink="">
      <xdr:nvSpPr>
        <xdr:cNvPr id="558" name="n_3aveValue【保健センター・保健所】&#10;有形固定資産減価償却率">
          <a:extLst>
            <a:ext uri="{FF2B5EF4-FFF2-40B4-BE49-F238E27FC236}">
              <a16:creationId xmlns:a16="http://schemas.microsoft.com/office/drawing/2014/main" id="{7066D1E7-F5BF-414F-ABB5-B2DDBEAB0D13}"/>
            </a:ext>
          </a:extLst>
        </xdr:cNvPr>
        <xdr:cNvSpPr txBox="1"/>
      </xdr:nvSpPr>
      <xdr:spPr>
        <a:xfrm>
          <a:off x="13500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147337</xdr:rowOff>
    </xdr:from>
    <xdr:ext cx="405111" cy="259045"/>
    <xdr:sp macro="" textlink="">
      <xdr:nvSpPr>
        <xdr:cNvPr id="559" name="n_4aveValue【保健センター・保健所】&#10;有形固定資産減価償却率">
          <a:extLst>
            <a:ext uri="{FF2B5EF4-FFF2-40B4-BE49-F238E27FC236}">
              <a16:creationId xmlns:a16="http://schemas.microsoft.com/office/drawing/2014/main" id="{515228C6-2C9D-44B5-8C75-1F42EDE0F95C}"/>
            </a:ext>
          </a:extLst>
        </xdr:cNvPr>
        <xdr:cNvSpPr txBox="1"/>
      </xdr:nvSpPr>
      <xdr:spPr>
        <a:xfrm>
          <a:off x="12611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123570</xdr:rowOff>
    </xdr:from>
    <xdr:ext cx="405111" cy="259045"/>
    <xdr:sp macro="" textlink="">
      <xdr:nvSpPr>
        <xdr:cNvPr id="560" name="n_1mainValue【保健センター・保健所】&#10;有形固定資産減価償却率">
          <a:extLst>
            <a:ext uri="{FF2B5EF4-FFF2-40B4-BE49-F238E27FC236}">
              <a16:creationId xmlns:a16="http://schemas.microsoft.com/office/drawing/2014/main" id="{97CA7E04-EA5C-42E3-BA96-2C2926308A9B}"/>
            </a:ext>
          </a:extLst>
        </xdr:cNvPr>
        <xdr:cNvSpPr txBox="1"/>
      </xdr:nvSpPr>
      <xdr:spPr>
        <a:xfrm>
          <a:off x="15266044" y="10582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108874</xdr:rowOff>
    </xdr:from>
    <xdr:ext cx="405111" cy="259045"/>
    <xdr:sp macro="" textlink="">
      <xdr:nvSpPr>
        <xdr:cNvPr id="561" name="n_2mainValue【保健センター・保健所】&#10;有形固定資産減価償却率">
          <a:extLst>
            <a:ext uri="{FF2B5EF4-FFF2-40B4-BE49-F238E27FC236}">
              <a16:creationId xmlns:a16="http://schemas.microsoft.com/office/drawing/2014/main" id="{60341C38-7B4E-4A09-900F-967A2133F6EE}"/>
            </a:ext>
          </a:extLst>
        </xdr:cNvPr>
        <xdr:cNvSpPr txBox="1"/>
      </xdr:nvSpPr>
      <xdr:spPr>
        <a:xfrm>
          <a:off x="14389744" y="10567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76217</xdr:rowOff>
    </xdr:from>
    <xdr:ext cx="405111" cy="259045"/>
    <xdr:sp macro="" textlink="">
      <xdr:nvSpPr>
        <xdr:cNvPr id="562" name="n_3mainValue【保健センター・保健所】&#10;有形固定資産減価償却率">
          <a:extLst>
            <a:ext uri="{FF2B5EF4-FFF2-40B4-BE49-F238E27FC236}">
              <a16:creationId xmlns:a16="http://schemas.microsoft.com/office/drawing/2014/main" id="{AA4E8F72-291E-4DBC-AC65-1B21CA0DFC8A}"/>
            </a:ext>
          </a:extLst>
        </xdr:cNvPr>
        <xdr:cNvSpPr txBox="1"/>
      </xdr:nvSpPr>
      <xdr:spPr>
        <a:xfrm>
          <a:off x="13500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7637</xdr:rowOff>
    </xdr:from>
    <xdr:ext cx="405111" cy="259045"/>
    <xdr:sp macro="" textlink="">
      <xdr:nvSpPr>
        <xdr:cNvPr id="563" name="n_4mainValue【保健センター・保健所】&#10;有形固定資産減価償却率">
          <a:extLst>
            <a:ext uri="{FF2B5EF4-FFF2-40B4-BE49-F238E27FC236}">
              <a16:creationId xmlns:a16="http://schemas.microsoft.com/office/drawing/2014/main" id="{59E45C0B-A025-4B6E-8F08-FD8BB1F20510}"/>
            </a:ext>
          </a:extLst>
        </xdr:cNvPr>
        <xdr:cNvSpPr txBox="1"/>
      </xdr:nvSpPr>
      <xdr:spPr>
        <a:xfrm>
          <a:off x="12611744" y="1046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B283BE97-82AD-49AF-AB43-6741788BA4B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E6C060F4-0CD9-4AE6-864B-9E18BD52D87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A74DB1F3-9A16-4F31-B785-EC4057CEEA5C}"/>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14FC2E4-4D0D-42D1-B78F-3291584E061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B2334D5F-59C4-4628-8F39-BB7B1D43C24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EC1FCBD7-319A-460D-B9B9-715ED9E248E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A3A80BA6-43BE-4D4E-BD23-800D632CA8D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7E81F884-F7D7-4DF6-B193-44BA4B6BDEA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510E78A7-A265-40DB-A680-26949C1C3CF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81804166-940C-4326-9A31-88FD6D6F7F1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4" name="直線コネクタ 573">
          <a:extLst>
            <a:ext uri="{FF2B5EF4-FFF2-40B4-BE49-F238E27FC236}">
              <a16:creationId xmlns:a16="http://schemas.microsoft.com/office/drawing/2014/main" id="{52CB04C5-893C-49CD-A86A-2498286C94D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5" name="テキスト ボックス 574">
          <a:extLst>
            <a:ext uri="{FF2B5EF4-FFF2-40B4-BE49-F238E27FC236}">
              <a16:creationId xmlns:a16="http://schemas.microsoft.com/office/drawing/2014/main" id="{89627B9A-C5BD-4266-ABC0-94BFF26CFD14}"/>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6" name="直線コネクタ 575">
          <a:extLst>
            <a:ext uri="{FF2B5EF4-FFF2-40B4-BE49-F238E27FC236}">
              <a16:creationId xmlns:a16="http://schemas.microsoft.com/office/drawing/2014/main" id="{DA8479AF-0691-427C-B247-00783A5B5A4F}"/>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7" name="テキスト ボックス 576">
          <a:extLst>
            <a:ext uri="{FF2B5EF4-FFF2-40B4-BE49-F238E27FC236}">
              <a16:creationId xmlns:a16="http://schemas.microsoft.com/office/drawing/2014/main" id="{D84BA84C-DA3A-4F88-9BF3-B66A16DBD491}"/>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8" name="直線コネクタ 577">
          <a:extLst>
            <a:ext uri="{FF2B5EF4-FFF2-40B4-BE49-F238E27FC236}">
              <a16:creationId xmlns:a16="http://schemas.microsoft.com/office/drawing/2014/main" id="{88E6FB91-A330-4784-BD22-AFD3E5A30FC6}"/>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9" name="テキスト ボックス 578">
          <a:extLst>
            <a:ext uri="{FF2B5EF4-FFF2-40B4-BE49-F238E27FC236}">
              <a16:creationId xmlns:a16="http://schemas.microsoft.com/office/drawing/2014/main" id="{960505A0-AE3A-40D2-A88C-613DCC2AAF09}"/>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0" name="直線コネクタ 579">
          <a:extLst>
            <a:ext uri="{FF2B5EF4-FFF2-40B4-BE49-F238E27FC236}">
              <a16:creationId xmlns:a16="http://schemas.microsoft.com/office/drawing/2014/main" id="{602EDA47-049C-410E-8B61-935F8DC5C62C}"/>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1" name="テキスト ボックス 580">
          <a:extLst>
            <a:ext uri="{FF2B5EF4-FFF2-40B4-BE49-F238E27FC236}">
              <a16:creationId xmlns:a16="http://schemas.microsoft.com/office/drawing/2014/main" id="{E4D5BE44-0FAC-43FA-A3D3-C45AB392061C}"/>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2" name="直線コネクタ 581">
          <a:extLst>
            <a:ext uri="{FF2B5EF4-FFF2-40B4-BE49-F238E27FC236}">
              <a16:creationId xmlns:a16="http://schemas.microsoft.com/office/drawing/2014/main" id="{2F1A610A-6F20-4543-A662-54D3EE61468E}"/>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3" name="テキスト ボックス 582">
          <a:extLst>
            <a:ext uri="{FF2B5EF4-FFF2-40B4-BE49-F238E27FC236}">
              <a16:creationId xmlns:a16="http://schemas.microsoft.com/office/drawing/2014/main" id="{26A78D8B-D6E1-46AD-85BC-A5191CF8873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4" name="直線コネクタ 583">
          <a:extLst>
            <a:ext uri="{FF2B5EF4-FFF2-40B4-BE49-F238E27FC236}">
              <a16:creationId xmlns:a16="http://schemas.microsoft.com/office/drawing/2014/main" id="{D11E3A35-592C-482F-BAF8-07E5209CE80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5" name="テキスト ボックス 584">
          <a:extLst>
            <a:ext uri="{FF2B5EF4-FFF2-40B4-BE49-F238E27FC236}">
              <a16:creationId xmlns:a16="http://schemas.microsoft.com/office/drawing/2014/main" id="{C16F4FB3-A2A6-4A7D-9C5B-09E2507419CA}"/>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755D50F2-D36C-4D30-8650-F90308E6DBA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B82487CD-5B6E-4508-BCFE-1069B1653CA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保健センター・保健所】&#10;一人当たり面積グラフ枠">
          <a:extLst>
            <a:ext uri="{FF2B5EF4-FFF2-40B4-BE49-F238E27FC236}">
              <a16:creationId xmlns:a16="http://schemas.microsoft.com/office/drawing/2014/main" id="{035C6A28-8DEE-4032-B915-C1D55B75C21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19594</xdr:rowOff>
    </xdr:from>
    <xdr:to>
      <xdr:col>116</xdr:col>
      <xdr:colOff>62864</xdr:colOff>
      <xdr:row>64</xdr:row>
      <xdr:rowOff>120831</xdr:rowOff>
    </xdr:to>
    <xdr:cxnSp macro="">
      <xdr:nvCxnSpPr>
        <xdr:cNvPr id="589" name="直線コネクタ 588">
          <a:extLst>
            <a:ext uri="{FF2B5EF4-FFF2-40B4-BE49-F238E27FC236}">
              <a16:creationId xmlns:a16="http://schemas.microsoft.com/office/drawing/2014/main" id="{0C0665ED-DE31-4AA3-AB2C-AB9B16F1CB9F}"/>
            </a:ext>
          </a:extLst>
        </xdr:cNvPr>
        <xdr:cNvCxnSpPr/>
      </xdr:nvCxnSpPr>
      <xdr:spPr>
        <a:xfrm flipV="1">
          <a:off x="22160864" y="9620794"/>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590" name="【保健センター・保健所】&#10;一人当たり面積最小値テキスト">
          <a:extLst>
            <a:ext uri="{FF2B5EF4-FFF2-40B4-BE49-F238E27FC236}">
              <a16:creationId xmlns:a16="http://schemas.microsoft.com/office/drawing/2014/main" id="{306AD226-8302-48AA-A071-1860AF5855DA}"/>
            </a:ext>
          </a:extLst>
        </xdr:cNvPr>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591" name="直線コネクタ 590">
          <a:extLst>
            <a:ext uri="{FF2B5EF4-FFF2-40B4-BE49-F238E27FC236}">
              <a16:creationId xmlns:a16="http://schemas.microsoft.com/office/drawing/2014/main" id="{F05940C1-30FE-4F02-ABF5-961B6A3451FB}"/>
            </a:ext>
          </a:extLst>
        </xdr:cNvPr>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137721</xdr:rowOff>
    </xdr:from>
    <xdr:ext cx="469744" cy="259045"/>
    <xdr:sp macro="" textlink="">
      <xdr:nvSpPr>
        <xdr:cNvPr id="592" name="【保健センター・保健所】&#10;一人当たり面積最大値テキスト">
          <a:extLst>
            <a:ext uri="{FF2B5EF4-FFF2-40B4-BE49-F238E27FC236}">
              <a16:creationId xmlns:a16="http://schemas.microsoft.com/office/drawing/2014/main" id="{829C4DA9-2522-4085-AF28-FF2F7D6A5AE7}"/>
            </a:ext>
          </a:extLst>
        </xdr:cNvPr>
        <xdr:cNvSpPr txBox="1"/>
      </xdr:nvSpPr>
      <xdr:spPr>
        <a:xfrm>
          <a:off x="22199600" y="939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19594</xdr:rowOff>
    </xdr:from>
    <xdr:to>
      <xdr:col>116</xdr:col>
      <xdr:colOff>152400</xdr:colOff>
      <xdr:row>56</xdr:row>
      <xdr:rowOff>19594</xdr:rowOff>
    </xdr:to>
    <xdr:cxnSp macro="">
      <xdr:nvCxnSpPr>
        <xdr:cNvPr id="593" name="直線コネクタ 592">
          <a:extLst>
            <a:ext uri="{FF2B5EF4-FFF2-40B4-BE49-F238E27FC236}">
              <a16:creationId xmlns:a16="http://schemas.microsoft.com/office/drawing/2014/main" id="{C08A03C9-723E-455F-8032-762CB888713E}"/>
            </a:ext>
          </a:extLst>
        </xdr:cNvPr>
        <xdr:cNvCxnSpPr/>
      </xdr:nvCxnSpPr>
      <xdr:spPr>
        <a:xfrm>
          <a:off x="22072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37028</xdr:rowOff>
    </xdr:from>
    <xdr:ext cx="469744" cy="259045"/>
    <xdr:sp macro="" textlink="">
      <xdr:nvSpPr>
        <xdr:cNvPr id="594" name="【保健センター・保健所】&#10;一人当たり面積平均値テキスト">
          <a:extLst>
            <a:ext uri="{FF2B5EF4-FFF2-40B4-BE49-F238E27FC236}">
              <a16:creationId xmlns:a16="http://schemas.microsoft.com/office/drawing/2014/main" id="{306C3597-D21B-493B-9FC2-83F44F9F7372}"/>
            </a:ext>
          </a:extLst>
        </xdr:cNvPr>
        <xdr:cNvSpPr txBox="1"/>
      </xdr:nvSpPr>
      <xdr:spPr>
        <a:xfrm>
          <a:off x="22199600" y="108383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58601</xdr:rowOff>
    </xdr:from>
    <xdr:to>
      <xdr:col>116</xdr:col>
      <xdr:colOff>114300</xdr:colOff>
      <xdr:row>63</xdr:row>
      <xdr:rowOff>160201</xdr:rowOff>
    </xdr:to>
    <xdr:sp macro="" textlink="">
      <xdr:nvSpPr>
        <xdr:cNvPr id="595" name="フローチャート: 判断 594">
          <a:extLst>
            <a:ext uri="{FF2B5EF4-FFF2-40B4-BE49-F238E27FC236}">
              <a16:creationId xmlns:a16="http://schemas.microsoft.com/office/drawing/2014/main" id="{79E1C780-55BF-40D0-9033-CE0F1F394300}"/>
            </a:ext>
          </a:extLst>
        </xdr:cNvPr>
        <xdr:cNvSpPr/>
      </xdr:nvSpPr>
      <xdr:spPr>
        <a:xfrm>
          <a:off x="221107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42273</xdr:rowOff>
    </xdr:from>
    <xdr:to>
      <xdr:col>112</xdr:col>
      <xdr:colOff>38100</xdr:colOff>
      <xdr:row>63</xdr:row>
      <xdr:rowOff>143873</xdr:rowOff>
    </xdr:to>
    <xdr:sp macro="" textlink="">
      <xdr:nvSpPr>
        <xdr:cNvPr id="596" name="フローチャート: 判断 595">
          <a:extLst>
            <a:ext uri="{FF2B5EF4-FFF2-40B4-BE49-F238E27FC236}">
              <a16:creationId xmlns:a16="http://schemas.microsoft.com/office/drawing/2014/main" id="{18F3F95C-ACEE-4407-BB0F-81C3FBDB75DA}"/>
            </a:ext>
          </a:extLst>
        </xdr:cNvPr>
        <xdr:cNvSpPr/>
      </xdr:nvSpPr>
      <xdr:spPr>
        <a:xfrm>
          <a:off x="21272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48804</xdr:rowOff>
    </xdr:from>
    <xdr:to>
      <xdr:col>107</xdr:col>
      <xdr:colOff>101600</xdr:colOff>
      <xdr:row>63</xdr:row>
      <xdr:rowOff>150404</xdr:rowOff>
    </xdr:to>
    <xdr:sp macro="" textlink="">
      <xdr:nvSpPr>
        <xdr:cNvPr id="597" name="フローチャート: 判断 596">
          <a:extLst>
            <a:ext uri="{FF2B5EF4-FFF2-40B4-BE49-F238E27FC236}">
              <a16:creationId xmlns:a16="http://schemas.microsoft.com/office/drawing/2014/main" id="{FA452B57-15A9-44F0-9CD9-13D9941992BE}"/>
            </a:ext>
          </a:extLst>
        </xdr:cNvPr>
        <xdr:cNvSpPr/>
      </xdr:nvSpPr>
      <xdr:spPr>
        <a:xfrm>
          <a:off x="20383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71665</xdr:rowOff>
    </xdr:from>
    <xdr:to>
      <xdr:col>102</xdr:col>
      <xdr:colOff>165100</xdr:colOff>
      <xdr:row>64</xdr:row>
      <xdr:rowOff>1815</xdr:rowOff>
    </xdr:to>
    <xdr:sp macro="" textlink="">
      <xdr:nvSpPr>
        <xdr:cNvPr id="598" name="フローチャート: 判断 597">
          <a:extLst>
            <a:ext uri="{FF2B5EF4-FFF2-40B4-BE49-F238E27FC236}">
              <a16:creationId xmlns:a16="http://schemas.microsoft.com/office/drawing/2014/main" id="{82BE5BB8-8903-44F2-A7A9-914E1605D20A}"/>
            </a:ext>
          </a:extLst>
        </xdr:cNvPr>
        <xdr:cNvSpPr/>
      </xdr:nvSpPr>
      <xdr:spPr>
        <a:xfrm>
          <a:off x="19494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58601</xdr:rowOff>
    </xdr:from>
    <xdr:to>
      <xdr:col>98</xdr:col>
      <xdr:colOff>38100</xdr:colOff>
      <xdr:row>63</xdr:row>
      <xdr:rowOff>160201</xdr:rowOff>
    </xdr:to>
    <xdr:sp macro="" textlink="">
      <xdr:nvSpPr>
        <xdr:cNvPr id="599" name="フローチャート: 判断 598">
          <a:extLst>
            <a:ext uri="{FF2B5EF4-FFF2-40B4-BE49-F238E27FC236}">
              <a16:creationId xmlns:a16="http://schemas.microsoft.com/office/drawing/2014/main" id="{A42E6058-3286-4470-A13D-A2686D69CA40}"/>
            </a:ext>
          </a:extLst>
        </xdr:cNvPr>
        <xdr:cNvSpPr/>
      </xdr:nvSpPr>
      <xdr:spPr>
        <a:xfrm>
          <a:off x="18605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76108245-6A5E-4F7D-A3AD-8541977A8C0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65D2DC25-3A3F-4064-9B59-B070AA1554E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EB584925-0FDB-40B6-9531-88B600FC57B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9CDCE20D-82CB-414E-A3EC-9E795268298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FF93EF52-520C-41A3-9D49-DCFA3C64D34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605" name="楕円 604">
          <a:extLst>
            <a:ext uri="{FF2B5EF4-FFF2-40B4-BE49-F238E27FC236}">
              <a16:creationId xmlns:a16="http://schemas.microsoft.com/office/drawing/2014/main" id="{69A7FE1E-F262-4DBC-9758-F3A7543B0632}"/>
            </a:ext>
          </a:extLst>
        </xdr:cNvPr>
        <xdr:cNvSpPr/>
      </xdr:nvSpPr>
      <xdr:spPr>
        <a:xfrm>
          <a:off x="22110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132097</xdr:rowOff>
    </xdr:from>
    <xdr:ext cx="469744" cy="259045"/>
    <xdr:sp macro="" textlink="">
      <xdr:nvSpPr>
        <xdr:cNvPr id="606" name="【保健センター・保健所】&#10;一人当たり面積該当値テキスト">
          <a:extLst>
            <a:ext uri="{FF2B5EF4-FFF2-40B4-BE49-F238E27FC236}">
              <a16:creationId xmlns:a16="http://schemas.microsoft.com/office/drawing/2014/main" id="{04731EC2-2C04-4F8C-90CA-781A8EAFADD6}"/>
            </a:ext>
          </a:extLst>
        </xdr:cNvPr>
        <xdr:cNvSpPr txBox="1"/>
      </xdr:nvSpPr>
      <xdr:spPr>
        <a:xfrm>
          <a:off x="22199600"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112485</xdr:rowOff>
    </xdr:from>
    <xdr:to>
      <xdr:col>112</xdr:col>
      <xdr:colOff>38100</xdr:colOff>
      <xdr:row>61</xdr:row>
      <xdr:rowOff>42635</xdr:rowOff>
    </xdr:to>
    <xdr:sp macro="" textlink="">
      <xdr:nvSpPr>
        <xdr:cNvPr id="607" name="楕円 606">
          <a:extLst>
            <a:ext uri="{FF2B5EF4-FFF2-40B4-BE49-F238E27FC236}">
              <a16:creationId xmlns:a16="http://schemas.microsoft.com/office/drawing/2014/main" id="{B6067AD6-6ED2-4664-9E27-7BBABCB16DBA}"/>
            </a:ext>
          </a:extLst>
        </xdr:cNvPr>
        <xdr:cNvSpPr/>
      </xdr:nvSpPr>
      <xdr:spPr>
        <a:xfrm>
          <a:off x="21272500" y="103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160020</xdr:rowOff>
    </xdr:from>
    <xdr:to>
      <xdr:col>116</xdr:col>
      <xdr:colOff>63500</xdr:colOff>
      <xdr:row>60</xdr:row>
      <xdr:rowOff>163285</xdr:rowOff>
    </xdr:to>
    <xdr:cxnSp macro="">
      <xdr:nvCxnSpPr>
        <xdr:cNvPr id="608" name="直線コネクタ 607">
          <a:extLst>
            <a:ext uri="{FF2B5EF4-FFF2-40B4-BE49-F238E27FC236}">
              <a16:creationId xmlns:a16="http://schemas.microsoft.com/office/drawing/2014/main" id="{215E5171-D4A8-4C46-85F1-6DFEDE48960B}"/>
            </a:ext>
          </a:extLst>
        </xdr:cNvPr>
        <xdr:cNvCxnSpPr/>
      </xdr:nvCxnSpPr>
      <xdr:spPr>
        <a:xfrm flipV="1">
          <a:off x="21323300" y="1044702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119017</xdr:rowOff>
    </xdr:from>
    <xdr:to>
      <xdr:col>107</xdr:col>
      <xdr:colOff>101600</xdr:colOff>
      <xdr:row>61</xdr:row>
      <xdr:rowOff>49167</xdr:rowOff>
    </xdr:to>
    <xdr:sp macro="" textlink="">
      <xdr:nvSpPr>
        <xdr:cNvPr id="609" name="楕円 608">
          <a:extLst>
            <a:ext uri="{FF2B5EF4-FFF2-40B4-BE49-F238E27FC236}">
              <a16:creationId xmlns:a16="http://schemas.microsoft.com/office/drawing/2014/main" id="{85D2D207-434E-4F53-B54E-B31D1C928315}"/>
            </a:ext>
          </a:extLst>
        </xdr:cNvPr>
        <xdr:cNvSpPr/>
      </xdr:nvSpPr>
      <xdr:spPr>
        <a:xfrm>
          <a:off x="20383500" y="1040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163285</xdr:rowOff>
    </xdr:from>
    <xdr:to>
      <xdr:col>111</xdr:col>
      <xdr:colOff>177800</xdr:colOff>
      <xdr:row>60</xdr:row>
      <xdr:rowOff>169817</xdr:rowOff>
    </xdr:to>
    <xdr:cxnSp macro="">
      <xdr:nvCxnSpPr>
        <xdr:cNvPr id="610" name="直線コネクタ 609">
          <a:extLst>
            <a:ext uri="{FF2B5EF4-FFF2-40B4-BE49-F238E27FC236}">
              <a16:creationId xmlns:a16="http://schemas.microsoft.com/office/drawing/2014/main" id="{8CA6BAC6-1605-4F07-B3B2-ACBD6AC7F1A6}"/>
            </a:ext>
          </a:extLst>
        </xdr:cNvPr>
        <xdr:cNvCxnSpPr/>
      </xdr:nvCxnSpPr>
      <xdr:spPr>
        <a:xfrm flipV="1">
          <a:off x="20434300" y="10450285"/>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125549</xdr:rowOff>
    </xdr:from>
    <xdr:to>
      <xdr:col>102</xdr:col>
      <xdr:colOff>165100</xdr:colOff>
      <xdr:row>61</xdr:row>
      <xdr:rowOff>55699</xdr:rowOff>
    </xdr:to>
    <xdr:sp macro="" textlink="">
      <xdr:nvSpPr>
        <xdr:cNvPr id="611" name="楕円 610">
          <a:extLst>
            <a:ext uri="{FF2B5EF4-FFF2-40B4-BE49-F238E27FC236}">
              <a16:creationId xmlns:a16="http://schemas.microsoft.com/office/drawing/2014/main" id="{E4C05DD7-C359-4FC4-8B8C-7CE3BF99CCFE}"/>
            </a:ext>
          </a:extLst>
        </xdr:cNvPr>
        <xdr:cNvSpPr/>
      </xdr:nvSpPr>
      <xdr:spPr>
        <a:xfrm>
          <a:off x="19494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169817</xdr:rowOff>
    </xdr:from>
    <xdr:to>
      <xdr:col>107</xdr:col>
      <xdr:colOff>50800</xdr:colOff>
      <xdr:row>61</xdr:row>
      <xdr:rowOff>4899</xdr:rowOff>
    </xdr:to>
    <xdr:cxnSp macro="">
      <xdr:nvCxnSpPr>
        <xdr:cNvPr id="612" name="直線コネクタ 611">
          <a:extLst>
            <a:ext uri="{FF2B5EF4-FFF2-40B4-BE49-F238E27FC236}">
              <a16:creationId xmlns:a16="http://schemas.microsoft.com/office/drawing/2014/main" id="{D2734E57-57DF-44C3-8E61-D490AB850C51}"/>
            </a:ext>
          </a:extLst>
        </xdr:cNvPr>
        <xdr:cNvCxnSpPr/>
      </xdr:nvCxnSpPr>
      <xdr:spPr>
        <a:xfrm flipV="1">
          <a:off x="19545300" y="104568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128815</xdr:rowOff>
    </xdr:from>
    <xdr:to>
      <xdr:col>98</xdr:col>
      <xdr:colOff>38100</xdr:colOff>
      <xdr:row>61</xdr:row>
      <xdr:rowOff>58965</xdr:rowOff>
    </xdr:to>
    <xdr:sp macro="" textlink="">
      <xdr:nvSpPr>
        <xdr:cNvPr id="613" name="楕円 612">
          <a:extLst>
            <a:ext uri="{FF2B5EF4-FFF2-40B4-BE49-F238E27FC236}">
              <a16:creationId xmlns:a16="http://schemas.microsoft.com/office/drawing/2014/main" id="{77562484-E023-4817-8699-678046768A0D}"/>
            </a:ext>
          </a:extLst>
        </xdr:cNvPr>
        <xdr:cNvSpPr/>
      </xdr:nvSpPr>
      <xdr:spPr>
        <a:xfrm>
          <a:off x="18605500" y="1041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4899</xdr:rowOff>
    </xdr:from>
    <xdr:to>
      <xdr:col>102</xdr:col>
      <xdr:colOff>114300</xdr:colOff>
      <xdr:row>61</xdr:row>
      <xdr:rowOff>8165</xdr:rowOff>
    </xdr:to>
    <xdr:cxnSp macro="">
      <xdr:nvCxnSpPr>
        <xdr:cNvPr id="614" name="直線コネクタ 613">
          <a:extLst>
            <a:ext uri="{FF2B5EF4-FFF2-40B4-BE49-F238E27FC236}">
              <a16:creationId xmlns:a16="http://schemas.microsoft.com/office/drawing/2014/main" id="{ADD63A2C-48CE-4D06-A92A-B68C6C6D6241}"/>
            </a:ext>
          </a:extLst>
        </xdr:cNvPr>
        <xdr:cNvCxnSpPr/>
      </xdr:nvCxnSpPr>
      <xdr:spPr>
        <a:xfrm flipV="1">
          <a:off x="18656300" y="104633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135000</xdr:rowOff>
    </xdr:from>
    <xdr:ext cx="469744" cy="259045"/>
    <xdr:sp macro="" textlink="">
      <xdr:nvSpPr>
        <xdr:cNvPr id="615" name="n_1aveValue【保健センター・保健所】&#10;一人当たり面積">
          <a:extLst>
            <a:ext uri="{FF2B5EF4-FFF2-40B4-BE49-F238E27FC236}">
              <a16:creationId xmlns:a16="http://schemas.microsoft.com/office/drawing/2014/main" id="{70802CB9-BF26-4D42-989D-0CB5F432602E}"/>
            </a:ext>
          </a:extLst>
        </xdr:cNvPr>
        <xdr:cNvSpPr txBox="1"/>
      </xdr:nvSpPr>
      <xdr:spPr>
        <a:xfrm>
          <a:off x="21075727" y="1093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141531</xdr:rowOff>
    </xdr:from>
    <xdr:ext cx="469744" cy="259045"/>
    <xdr:sp macro="" textlink="">
      <xdr:nvSpPr>
        <xdr:cNvPr id="616" name="n_2aveValue【保健センター・保健所】&#10;一人当たり面積">
          <a:extLst>
            <a:ext uri="{FF2B5EF4-FFF2-40B4-BE49-F238E27FC236}">
              <a16:creationId xmlns:a16="http://schemas.microsoft.com/office/drawing/2014/main" id="{6551F211-AFB6-4F54-AC1B-5E438D6A13E5}"/>
            </a:ext>
          </a:extLst>
        </xdr:cNvPr>
        <xdr:cNvSpPr txBox="1"/>
      </xdr:nvSpPr>
      <xdr:spPr>
        <a:xfrm>
          <a:off x="20199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164392</xdr:rowOff>
    </xdr:from>
    <xdr:ext cx="469744" cy="259045"/>
    <xdr:sp macro="" textlink="">
      <xdr:nvSpPr>
        <xdr:cNvPr id="617" name="n_3aveValue【保健センター・保健所】&#10;一人当たり面積">
          <a:extLst>
            <a:ext uri="{FF2B5EF4-FFF2-40B4-BE49-F238E27FC236}">
              <a16:creationId xmlns:a16="http://schemas.microsoft.com/office/drawing/2014/main" id="{5CD4F6B6-FB15-4C67-993E-2194C2F8A94F}"/>
            </a:ext>
          </a:extLst>
        </xdr:cNvPr>
        <xdr:cNvSpPr txBox="1"/>
      </xdr:nvSpPr>
      <xdr:spPr>
        <a:xfrm>
          <a:off x="19310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151328</xdr:rowOff>
    </xdr:from>
    <xdr:ext cx="469744" cy="259045"/>
    <xdr:sp macro="" textlink="">
      <xdr:nvSpPr>
        <xdr:cNvPr id="618" name="n_4aveValue【保健センター・保健所】&#10;一人当たり面積">
          <a:extLst>
            <a:ext uri="{FF2B5EF4-FFF2-40B4-BE49-F238E27FC236}">
              <a16:creationId xmlns:a16="http://schemas.microsoft.com/office/drawing/2014/main" id="{A09166B3-5BB1-49D2-AF4F-B5CD79FDE08E}"/>
            </a:ext>
          </a:extLst>
        </xdr:cNvPr>
        <xdr:cNvSpPr txBox="1"/>
      </xdr:nvSpPr>
      <xdr:spPr>
        <a:xfrm>
          <a:off x="18421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59162</xdr:rowOff>
    </xdr:from>
    <xdr:ext cx="469744" cy="259045"/>
    <xdr:sp macro="" textlink="">
      <xdr:nvSpPr>
        <xdr:cNvPr id="619" name="n_1mainValue【保健センター・保健所】&#10;一人当たり面積">
          <a:extLst>
            <a:ext uri="{FF2B5EF4-FFF2-40B4-BE49-F238E27FC236}">
              <a16:creationId xmlns:a16="http://schemas.microsoft.com/office/drawing/2014/main" id="{AA4FF8E3-DF49-429E-80EB-8486885B1E46}"/>
            </a:ext>
          </a:extLst>
        </xdr:cNvPr>
        <xdr:cNvSpPr txBox="1"/>
      </xdr:nvSpPr>
      <xdr:spPr>
        <a:xfrm>
          <a:off x="210757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65694</xdr:rowOff>
    </xdr:from>
    <xdr:ext cx="469744" cy="259045"/>
    <xdr:sp macro="" textlink="">
      <xdr:nvSpPr>
        <xdr:cNvPr id="620" name="n_2mainValue【保健センター・保健所】&#10;一人当たり面積">
          <a:extLst>
            <a:ext uri="{FF2B5EF4-FFF2-40B4-BE49-F238E27FC236}">
              <a16:creationId xmlns:a16="http://schemas.microsoft.com/office/drawing/2014/main" id="{80459F78-A062-45F4-ADE3-A8F6ACA96631}"/>
            </a:ext>
          </a:extLst>
        </xdr:cNvPr>
        <xdr:cNvSpPr txBox="1"/>
      </xdr:nvSpPr>
      <xdr:spPr>
        <a:xfrm>
          <a:off x="20199427" y="1018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72226</xdr:rowOff>
    </xdr:from>
    <xdr:ext cx="469744" cy="259045"/>
    <xdr:sp macro="" textlink="">
      <xdr:nvSpPr>
        <xdr:cNvPr id="621" name="n_3mainValue【保健センター・保健所】&#10;一人当たり面積">
          <a:extLst>
            <a:ext uri="{FF2B5EF4-FFF2-40B4-BE49-F238E27FC236}">
              <a16:creationId xmlns:a16="http://schemas.microsoft.com/office/drawing/2014/main" id="{A74B49A3-1A84-4A31-97D6-A28B7182AF84}"/>
            </a:ext>
          </a:extLst>
        </xdr:cNvPr>
        <xdr:cNvSpPr txBox="1"/>
      </xdr:nvSpPr>
      <xdr:spPr>
        <a:xfrm>
          <a:off x="19310427" y="1018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75492</xdr:rowOff>
    </xdr:from>
    <xdr:ext cx="469744" cy="259045"/>
    <xdr:sp macro="" textlink="">
      <xdr:nvSpPr>
        <xdr:cNvPr id="622" name="n_4mainValue【保健センター・保健所】&#10;一人当たり面積">
          <a:extLst>
            <a:ext uri="{FF2B5EF4-FFF2-40B4-BE49-F238E27FC236}">
              <a16:creationId xmlns:a16="http://schemas.microsoft.com/office/drawing/2014/main" id="{2BC32DBE-D37B-42BA-A8F3-0432662EEC6B}"/>
            </a:ext>
          </a:extLst>
        </xdr:cNvPr>
        <xdr:cNvSpPr txBox="1"/>
      </xdr:nvSpPr>
      <xdr:spPr>
        <a:xfrm>
          <a:off x="18421427" y="1019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7377083D-3B7C-40CE-9152-60D72080BBC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56A1D81C-FCCE-4AEE-A05B-328B9633CCC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B53B6937-23AA-42BE-B501-A3C15F764FF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45C339DB-5880-4B15-B524-AEE72EA34C1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8C3A7F30-3991-4A95-80F2-1AE5D834914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CFBFF245-AFBC-4410-9081-5ACC694BE69F}"/>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A866D6A0-B222-44DF-93DD-39821A8C73C1}"/>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1A46E103-05F9-4107-B5C3-5E6F7E8775E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F8F42D28-7B01-4ECB-8C54-D62E320C0EB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95CF53BC-3B9B-4FFA-8554-49083D60B5A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8491CB7B-7D36-49C9-94E0-F3FF9FA52C2B}"/>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AF4E8C55-25FB-4D35-94CE-E0BF09A4924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742A792D-6F8A-4E65-81F3-640225DD79A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E354F8D0-A46E-449C-8251-8387EAD62F2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541F5018-05BD-4748-AD82-6A65C5542C3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F153D4F8-1356-4796-B095-75EA7A14660C}"/>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068941CB-F44B-47B1-8343-592D90B57417}"/>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B24332C7-BEBD-4429-A735-12C9199FF259}"/>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FA3B62B9-09C9-4EDB-B06B-D643736EF86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08743074-BF4A-4DF6-8311-B799F446870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D08C6522-E7CD-4666-B3F3-CB652CFE5388}"/>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1597A918-EA37-4ECF-A902-DC86B44F845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505DB3C9-F100-471F-931D-6F6E753E183C}"/>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F3511C75-3EBD-4C1A-A3D4-CBBB948BB5E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a:extLst>
            <a:ext uri="{FF2B5EF4-FFF2-40B4-BE49-F238E27FC236}">
              <a16:creationId xmlns:a16="http://schemas.microsoft.com/office/drawing/2014/main" id="{4005C42B-F1F8-4CD9-BACD-448E52F42A1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129539</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4615285F-A7C4-4F89-BA09-17650D974725}"/>
            </a:ext>
          </a:extLst>
        </xdr:cNvPr>
        <xdr:cNvCxnSpPr/>
      </xdr:nvCxnSpPr>
      <xdr:spPr>
        <a:xfrm flipV="1">
          <a:off x="16318864" y="13502639"/>
          <a:ext cx="0" cy="1410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消防施設】&#10;有形固定資産減価償却率最小値テキスト">
          <a:extLst>
            <a:ext uri="{FF2B5EF4-FFF2-40B4-BE49-F238E27FC236}">
              <a16:creationId xmlns:a16="http://schemas.microsoft.com/office/drawing/2014/main" id="{0B1E3AEF-6E62-43B4-9FE6-C84812C24D72}"/>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B3AE225D-6320-43D7-A494-2436F238DE7B}"/>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76216</xdr:rowOff>
    </xdr:from>
    <xdr:ext cx="405111" cy="259045"/>
    <xdr:sp macro="" textlink="">
      <xdr:nvSpPr>
        <xdr:cNvPr id="651" name="【消防施設】&#10;有形固定資産減価償却率最大値テキスト">
          <a:extLst>
            <a:ext uri="{FF2B5EF4-FFF2-40B4-BE49-F238E27FC236}">
              <a16:creationId xmlns:a16="http://schemas.microsoft.com/office/drawing/2014/main" id="{BFFD5D60-7793-4EC8-8CC8-4F511545EFF3}"/>
            </a:ext>
          </a:extLst>
        </xdr:cNvPr>
        <xdr:cNvSpPr txBox="1"/>
      </xdr:nvSpPr>
      <xdr:spPr>
        <a:xfrm>
          <a:off x="16357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129539</xdr:rowOff>
    </xdr:from>
    <xdr:to>
      <xdr:col>86</xdr:col>
      <xdr:colOff>25400</xdr:colOff>
      <xdr:row>78</xdr:row>
      <xdr:rowOff>129539</xdr:rowOff>
    </xdr:to>
    <xdr:cxnSp macro="">
      <xdr:nvCxnSpPr>
        <xdr:cNvPr id="652" name="直線コネクタ 651">
          <a:extLst>
            <a:ext uri="{FF2B5EF4-FFF2-40B4-BE49-F238E27FC236}">
              <a16:creationId xmlns:a16="http://schemas.microsoft.com/office/drawing/2014/main" id="{FC91F239-2B5B-4607-9479-7513732F5601}"/>
            </a:ext>
          </a:extLst>
        </xdr:cNvPr>
        <xdr:cNvCxnSpPr/>
      </xdr:nvCxnSpPr>
      <xdr:spPr>
        <a:xfrm>
          <a:off x="16230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102888</xdr:rowOff>
    </xdr:from>
    <xdr:ext cx="405111" cy="259045"/>
    <xdr:sp macro="" textlink="">
      <xdr:nvSpPr>
        <xdr:cNvPr id="653" name="【消防施設】&#10;有形固定資産減価償却率平均値テキスト">
          <a:extLst>
            <a:ext uri="{FF2B5EF4-FFF2-40B4-BE49-F238E27FC236}">
              <a16:creationId xmlns:a16="http://schemas.microsoft.com/office/drawing/2014/main" id="{ADA53F06-BB4B-44CD-A7E9-72C1019298EC}"/>
            </a:ext>
          </a:extLst>
        </xdr:cNvPr>
        <xdr:cNvSpPr txBox="1"/>
      </xdr:nvSpPr>
      <xdr:spPr>
        <a:xfrm>
          <a:off x="16357600" y="14161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124461</xdr:rowOff>
    </xdr:from>
    <xdr:to>
      <xdr:col>85</xdr:col>
      <xdr:colOff>177800</xdr:colOff>
      <xdr:row>83</xdr:row>
      <xdr:rowOff>54611</xdr:rowOff>
    </xdr:to>
    <xdr:sp macro="" textlink="">
      <xdr:nvSpPr>
        <xdr:cNvPr id="654" name="フローチャート: 判断 653">
          <a:extLst>
            <a:ext uri="{FF2B5EF4-FFF2-40B4-BE49-F238E27FC236}">
              <a16:creationId xmlns:a16="http://schemas.microsoft.com/office/drawing/2014/main" id="{FAADA45E-50C3-47A1-812F-6985A311984B}"/>
            </a:ext>
          </a:extLst>
        </xdr:cNvPr>
        <xdr:cNvSpPr/>
      </xdr:nvSpPr>
      <xdr:spPr>
        <a:xfrm>
          <a:off x="16268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111398</xdr:rowOff>
    </xdr:from>
    <xdr:to>
      <xdr:col>81</xdr:col>
      <xdr:colOff>101600</xdr:colOff>
      <xdr:row>83</xdr:row>
      <xdr:rowOff>41548</xdr:rowOff>
    </xdr:to>
    <xdr:sp macro="" textlink="">
      <xdr:nvSpPr>
        <xdr:cNvPr id="655" name="フローチャート: 判断 654">
          <a:extLst>
            <a:ext uri="{FF2B5EF4-FFF2-40B4-BE49-F238E27FC236}">
              <a16:creationId xmlns:a16="http://schemas.microsoft.com/office/drawing/2014/main" id="{C667DCF1-4ED5-4070-B165-F41498E3DDD5}"/>
            </a:ext>
          </a:extLst>
        </xdr:cNvPr>
        <xdr:cNvSpPr/>
      </xdr:nvSpPr>
      <xdr:spPr>
        <a:xfrm>
          <a:off x="15430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78739</xdr:rowOff>
    </xdr:from>
    <xdr:to>
      <xdr:col>76</xdr:col>
      <xdr:colOff>165100</xdr:colOff>
      <xdr:row>83</xdr:row>
      <xdr:rowOff>8889</xdr:rowOff>
    </xdr:to>
    <xdr:sp macro="" textlink="">
      <xdr:nvSpPr>
        <xdr:cNvPr id="656" name="フローチャート: 判断 655">
          <a:extLst>
            <a:ext uri="{FF2B5EF4-FFF2-40B4-BE49-F238E27FC236}">
              <a16:creationId xmlns:a16="http://schemas.microsoft.com/office/drawing/2014/main" id="{02387867-4548-4E0F-B9E3-6B38EFA4CC38}"/>
            </a:ext>
          </a:extLst>
        </xdr:cNvPr>
        <xdr:cNvSpPr/>
      </xdr:nvSpPr>
      <xdr:spPr>
        <a:xfrm>
          <a:off x="1454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13426</xdr:rowOff>
    </xdr:from>
    <xdr:to>
      <xdr:col>72</xdr:col>
      <xdr:colOff>38100</xdr:colOff>
      <xdr:row>82</xdr:row>
      <xdr:rowOff>115026</xdr:rowOff>
    </xdr:to>
    <xdr:sp macro="" textlink="">
      <xdr:nvSpPr>
        <xdr:cNvPr id="657" name="フローチャート: 判断 656">
          <a:extLst>
            <a:ext uri="{FF2B5EF4-FFF2-40B4-BE49-F238E27FC236}">
              <a16:creationId xmlns:a16="http://schemas.microsoft.com/office/drawing/2014/main" id="{4EF93847-3A77-4AA3-B15F-29FF5C31C1C8}"/>
            </a:ext>
          </a:extLst>
        </xdr:cNvPr>
        <xdr:cNvSpPr/>
      </xdr:nvSpPr>
      <xdr:spPr>
        <a:xfrm>
          <a:off x="13652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3629</xdr:rowOff>
    </xdr:from>
    <xdr:to>
      <xdr:col>67</xdr:col>
      <xdr:colOff>101600</xdr:colOff>
      <xdr:row>82</xdr:row>
      <xdr:rowOff>105229</xdr:rowOff>
    </xdr:to>
    <xdr:sp macro="" textlink="">
      <xdr:nvSpPr>
        <xdr:cNvPr id="658" name="フローチャート: 判断 657">
          <a:extLst>
            <a:ext uri="{FF2B5EF4-FFF2-40B4-BE49-F238E27FC236}">
              <a16:creationId xmlns:a16="http://schemas.microsoft.com/office/drawing/2014/main" id="{AEDAEC31-36B5-4B18-859C-86970C42EEA0}"/>
            </a:ext>
          </a:extLst>
        </xdr:cNvPr>
        <xdr:cNvSpPr/>
      </xdr:nvSpPr>
      <xdr:spPr>
        <a:xfrm>
          <a:off x="12763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EB12DC6D-C0D5-4D6D-B61B-28C3D2665F5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4B08062B-C990-439B-B54B-B1415247AF64}"/>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316D3D9F-F80E-4CC8-81E0-FAFCA1B5F24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2B5DE23-541B-4A9F-A5B0-53499FD5243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4299935-3FEC-4C9F-A5F4-140E49F5F3A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54248</xdr:rowOff>
    </xdr:from>
    <xdr:to>
      <xdr:col>85</xdr:col>
      <xdr:colOff>177800</xdr:colOff>
      <xdr:row>82</xdr:row>
      <xdr:rowOff>155848</xdr:rowOff>
    </xdr:to>
    <xdr:sp macro="" textlink="">
      <xdr:nvSpPr>
        <xdr:cNvPr id="664" name="楕円 663">
          <a:extLst>
            <a:ext uri="{FF2B5EF4-FFF2-40B4-BE49-F238E27FC236}">
              <a16:creationId xmlns:a16="http://schemas.microsoft.com/office/drawing/2014/main" id="{AF1E5E3D-8E1C-4939-B2B6-83C9E5B1704F}"/>
            </a:ext>
          </a:extLst>
        </xdr:cNvPr>
        <xdr:cNvSpPr/>
      </xdr:nvSpPr>
      <xdr:spPr>
        <a:xfrm>
          <a:off x="16268700" y="1411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77125</xdr:rowOff>
    </xdr:from>
    <xdr:ext cx="405111" cy="259045"/>
    <xdr:sp macro="" textlink="">
      <xdr:nvSpPr>
        <xdr:cNvPr id="665" name="【消防施設】&#10;有形固定資産減価償却率該当値テキスト">
          <a:extLst>
            <a:ext uri="{FF2B5EF4-FFF2-40B4-BE49-F238E27FC236}">
              <a16:creationId xmlns:a16="http://schemas.microsoft.com/office/drawing/2014/main" id="{19B0F66E-F8E7-496F-AB33-FBB7519056DF}"/>
            </a:ext>
          </a:extLst>
        </xdr:cNvPr>
        <xdr:cNvSpPr txBox="1"/>
      </xdr:nvSpPr>
      <xdr:spPr>
        <a:xfrm>
          <a:off x="16357600" y="13964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130992</xdr:rowOff>
    </xdr:from>
    <xdr:to>
      <xdr:col>81</xdr:col>
      <xdr:colOff>101600</xdr:colOff>
      <xdr:row>82</xdr:row>
      <xdr:rowOff>61142</xdr:rowOff>
    </xdr:to>
    <xdr:sp macro="" textlink="">
      <xdr:nvSpPr>
        <xdr:cNvPr id="666" name="楕円 665">
          <a:extLst>
            <a:ext uri="{FF2B5EF4-FFF2-40B4-BE49-F238E27FC236}">
              <a16:creationId xmlns:a16="http://schemas.microsoft.com/office/drawing/2014/main" id="{09848227-5493-48A2-82BF-99354EE230E4}"/>
            </a:ext>
          </a:extLst>
        </xdr:cNvPr>
        <xdr:cNvSpPr/>
      </xdr:nvSpPr>
      <xdr:spPr>
        <a:xfrm>
          <a:off x="15430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10342</xdr:rowOff>
    </xdr:from>
    <xdr:to>
      <xdr:col>85</xdr:col>
      <xdr:colOff>127000</xdr:colOff>
      <xdr:row>82</xdr:row>
      <xdr:rowOff>105048</xdr:rowOff>
    </xdr:to>
    <xdr:cxnSp macro="">
      <xdr:nvCxnSpPr>
        <xdr:cNvPr id="667" name="直線コネクタ 666">
          <a:extLst>
            <a:ext uri="{FF2B5EF4-FFF2-40B4-BE49-F238E27FC236}">
              <a16:creationId xmlns:a16="http://schemas.microsoft.com/office/drawing/2014/main" id="{6458CC8D-A599-4B10-B5B3-E5BC79947E8F}"/>
            </a:ext>
          </a:extLst>
        </xdr:cNvPr>
        <xdr:cNvCxnSpPr/>
      </xdr:nvCxnSpPr>
      <xdr:spPr>
        <a:xfrm>
          <a:off x="15481300" y="14069242"/>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31387</xdr:rowOff>
    </xdr:from>
    <xdr:to>
      <xdr:col>76</xdr:col>
      <xdr:colOff>165100</xdr:colOff>
      <xdr:row>81</xdr:row>
      <xdr:rowOff>132987</xdr:rowOff>
    </xdr:to>
    <xdr:sp macro="" textlink="">
      <xdr:nvSpPr>
        <xdr:cNvPr id="668" name="楕円 667">
          <a:extLst>
            <a:ext uri="{FF2B5EF4-FFF2-40B4-BE49-F238E27FC236}">
              <a16:creationId xmlns:a16="http://schemas.microsoft.com/office/drawing/2014/main" id="{EA3FBE51-D1BC-479E-B26B-1BD32DC0FB19}"/>
            </a:ext>
          </a:extLst>
        </xdr:cNvPr>
        <xdr:cNvSpPr/>
      </xdr:nvSpPr>
      <xdr:spPr>
        <a:xfrm>
          <a:off x="14541500" y="1391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82187</xdr:rowOff>
    </xdr:from>
    <xdr:to>
      <xdr:col>81</xdr:col>
      <xdr:colOff>50800</xdr:colOff>
      <xdr:row>82</xdr:row>
      <xdr:rowOff>10342</xdr:rowOff>
    </xdr:to>
    <xdr:cxnSp macro="">
      <xdr:nvCxnSpPr>
        <xdr:cNvPr id="669" name="直線コネクタ 668">
          <a:extLst>
            <a:ext uri="{FF2B5EF4-FFF2-40B4-BE49-F238E27FC236}">
              <a16:creationId xmlns:a16="http://schemas.microsoft.com/office/drawing/2014/main" id="{FCAACCAA-231E-423C-9A30-76CC582078C1}"/>
            </a:ext>
          </a:extLst>
        </xdr:cNvPr>
        <xdr:cNvCxnSpPr/>
      </xdr:nvCxnSpPr>
      <xdr:spPr>
        <a:xfrm>
          <a:off x="14592300" y="13969637"/>
          <a:ext cx="8890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108131</xdr:rowOff>
    </xdr:from>
    <xdr:to>
      <xdr:col>72</xdr:col>
      <xdr:colOff>38100</xdr:colOff>
      <xdr:row>81</xdr:row>
      <xdr:rowOff>38281</xdr:rowOff>
    </xdr:to>
    <xdr:sp macro="" textlink="">
      <xdr:nvSpPr>
        <xdr:cNvPr id="670" name="楕円 669">
          <a:extLst>
            <a:ext uri="{FF2B5EF4-FFF2-40B4-BE49-F238E27FC236}">
              <a16:creationId xmlns:a16="http://schemas.microsoft.com/office/drawing/2014/main" id="{41DB9711-694F-4656-92BF-7E70E23AC23E}"/>
            </a:ext>
          </a:extLst>
        </xdr:cNvPr>
        <xdr:cNvSpPr/>
      </xdr:nvSpPr>
      <xdr:spPr>
        <a:xfrm>
          <a:off x="13652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158931</xdr:rowOff>
    </xdr:from>
    <xdr:to>
      <xdr:col>76</xdr:col>
      <xdr:colOff>114300</xdr:colOff>
      <xdr:row>81</xdr:row>
      <xdr:rowOff>82187</xdr:rowOff>
    </xdr:to>
    <xdr:cxnSp macro="">
      <xdr:nvCxnSpPr>
        <xdr:cNvPr id="671" name="直線コネクタ 670">
          <a:extLst>
            <a:ext uri="{FF2B5EF4-FFF2-40B4-BE49-F238E27FC236}">
              <a16:creationId xmlns:a16="http://schemas.microsoft.com/office/drawing/2014/main" id="{D6602810-9504-42B7-AFDB-E3553EFC324D}"/>
            </a:ext>
          </a:extLst>
        </xdr:cNvPr>
        <xdr:cNvCxnSpPr/>
      </xdr:nvCxnSpPr>
      <xdr:spPr>
        <a:xfrm>
          <a:off x="13703300" y="13874931"/>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13426</xdr:rowOff>
    </xdr:from>
    <xdr:to>
      <xdr:col>67</xdr:col>
      <xdr:colOff>101600</xdr:colOff>
      <xdr:row>80</xdr:row>
      <xdr:rowOff>115026</xdr:rowOff>
    </xdr:to>
    <xdr:sp macro="" textlink="">
      <xdr:nvSpPr>
        <xdr:cNvPr id="672" name="楕円 671">
          <a:extLst>
            <a:ext uri="{FF2B5EF4-FFF2-40B4-BE49-F238E27FC236}">
              <a16:creationId xmlns:a16="http://schemas.microsoft.com/office/drawing/2014/main" id="{D939300C-5940-4DE5-A3DC-D823014AF67B}"/>
            </a:ext>
          </a:extLst>
        </xdr:cNvPr>
        <xdr:cNvSpPr/>
      </xdr:nvSpPr>
      <xdr:spPr>
        <a:xfrm>
          <a:off x="12763500" y="1372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64226</xdr:rowOff>
    </xdr:from>
    <xdr:to>
      <xdr:col>71</xdr:col>
      <xdr:colOff>177800</xdr:colOff>
      <xdr:row>80</xdr:row>
      <xdr:rowOff>158931</xdr:rowOff>
    </xdr:to>
    <xdr:cxnSp macro="">
      <xdr:nvCxnSpPr>
        <xdr:cNvPr id="673" name="直線コネクタ 672">
          <a:extLst>
            <a:ext uri="{FF2B5EF4-FFF2-40B4-BE49-F238E27FC236}">
              <a16:creationId xmlns:a16="http://schemas.microsoft.com/office/drawing/2014/main" id="{6A9B733A-65B6-409E-B012-AE95BDA57535}"/>
            </a:ext>
          </a:extLst>
        </xdr:cNvPr>
        <xdr:cNvCxnSpPr/>
      </xdr:nvCxnSpPr>
      <xdr:spPr>
        <a:xfrm>
          <a:off x="12814300" y="13780226"/>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32675</xdr:rowOff>
    </xdr:from>
    <xdr:ext cx="405111" cy="259045"/>
    <xdr:sp macro="" textlink="">
      <xdr:nvSpPr>
        <xdr:cNvPr id="674" name="n_1aveValue【消防施設】&#10;有形固定資産減価償却率">
          <a:extLst>
            <a:ext uri="{FF2B5EF4-FFF2-40B4-BE49-F238E27FC236}">
              <a16:creationId xmlns:a16="http://schemas.microsoft.com/office/drawing/2014/main" id="{BA3C3627-5A1D-4B11-9210-89D5DA891DBD}"/>
            </a:ext>
          </a:extLst>
        </xdr:cNvPr>
        <xdr:cNvSpPr txBox="1"/>
      </xdr:nvSpPr>
      <xdr:spPr>
        <a:xfrm>
          <a:off x="152660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xdr:rowOff>
    </xdr:from>
    <xdr:ext cx="405111" cy="259045"/>
    <xdr:sp macro="" textlink="">
      <xdr:nvSpPr>
        <xdr:cNvPr id="675" name="n_2aveValue【消防施設】&#10;有形固定資産減価償却率">
          <a:extLst>
            <a:ext uri="{FF2B5EF4-FFF2-40B4-BE49-F238E27FC236}">
              <a16:creationId xmlns:a16="http://schemas.microsoft.com/office/drawing/2014/main" id="{F48606B3-19C4-49CC-99F6-854CCB1A765F}"/>
            </a:ext>
          </a:extLst>
        </xdr:cNvPr>
        <xdr:cNvSpPr txBox="1"/>
      </xdr:nvSpPr>
      <xdr:spPr>
        <a:xfrm>
          <a:off x="14389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106153</xdr:rowOff>
    </xdr:from>
    <xdr:ext cx="405111" cy="259045"/>
    <xdr:sp macro="" textlink="">
      <xdr:nvSpPr>
        <xdr:cNvPr id="676" name="n_3aveValue【消防施設】&#10;有形固定資産減価償却率">
          <a:extLst>
            <a:ext uri="{FF2B5EF4-FFF2-40B4-BE49-F238E27FC236}">
              <a16:creationId xmlns:a16="http://schemas.microsoft.com/office/drawing/2014/main" id="{560D35F5-777A-49FF-8885-EEC016DF7637}"/>
            </a:ext>
          </a:extLst>
        </xdr:cNvPr>
        <xdr:cNvSpPr txBox="1"/>
      </xdr:nvSpPr>
      <xdr:spPr>
        <a:xfrm>
          <a:off x="13500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96356</xdr:rowOff>
    </xdr:from>
    <xdr:ext cx="405111" cy="259045"/>
    <xdr:sp macro="" textlink="">
      <xdr:nvSpPr>
        <xdr:cNvPr id="677" name="n_4aveValue【消防施設】&#10;有形固定資産減価償却率">
          <a:extLst>
            <a:ext uri="{FF2B5EF4-FFF2-40B4-BE49-F238E27FC236}">
              <a16:creationId xmlns:a16="http://schemas.microsoft.com/office/drawing/2014/main" id="{95BEEA11-7E4C-4582-813E-71854A5789E9}"/>
            </a:ext>
          </a:extLst>
        </xdr:cNvPr>
        <xdr:cNvSpPr txBox="1"/>
      </xdr:nvSpPr>
      <xdr:spPr>
        <a:xfrm>
          <a:off x="12611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77669</xdr:rowOff>
    </xdr:from>
    <xdr:ext cx="405111" cy="259045"/>
    <xdr:sp macro="" textlink="">
      <xdr:nvSpPr>
        <xdr:cNvPr id="678" name="n_1mainValue【消防施設】&#10;有形固定資産減価償却率">
          <a:extLst>
            <a:ext uri="{FF2B5EF4-FFF2-40B4-BE49-F238E27FC236}">
              <a16:creationId xmlns:a16="http://schemas.microsoft.com/office/drawing/2014/main" id="{C0BA7079-4E91-4800-BDF7-E6ECBF1D5FE8}"/>
            </a:ext>
          </a:extLst>
        </xdr:cNvPr>
        <xdr:cNvSpPr txBox="1"/>
      </xdr:nvSpPr>
      <xdr:spPr>
        <a:xfrm>
          <a:off x="15266044" y="1379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679" name="n_2mainValue【消防施設】&#10;有形固定資産減価償却率">
          <a:extLst>
            <a:ext uri="{FF2B5EF4-FFF2-40B4-BE49-F238E27FC236}">
              <a16:creationId xmlns:a16="http://schemas.microsoft.com/office/drawing/2014/main" id="{D74D1A93-0105-4D72-9C11-14CBC29962D8}"/>
            </a:ext>
          </a:extLst>
        </xdr:cNvPr>
        <xdr:cNvSpPr txBox="1"/>
      </xdr:nvSpPr>
      <xdr:spPr>
        <a:xfrm>
          <a:off x="14389744" y="1369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54808</xdr:rowOff>
    </xdr:from>
    <xdr:ext cx="405111" cy="259045"/>
    <xdr:sp macro="" textlink="">
      <xdr:nvSpPr>
        <xdr:cNvPr id="680" name="n_3mainValue【消防施設】&#10;有形固定資産減価償却率">
          <a:extLst>
            <a:ext uri="{FF2B5EF4-FFF2-40B4-BE49-F238E27FC236}">
              <a16:creationId xmlns:a16="http://schemas.microsoft.com/office/drawing/2014/main" id="{AEA7469A-539D-4E8B-8067-3D66C47593FC}"/>
            </a:ext>
          </a:extLst>
        </xdr:cNvPr>
        <xdr:cNvSpPr txBox="1"/>
      </xdr:nvSpPr>
      <xdr:spPr>
        <a:xfrm>
          <a:off x="135007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131553</xdr:rowOff>
    </xdr:from>
    <xdr:ext cx="405111" cy="259045"/>
    <xdr:sp macro="" textlink="">
      <xdr:nvSpPr>
        <xdr:cNvPr id="681" name="n_4mainValue【消防施設】&#10;有形固定資産減価償却率">
          <a:extLst>
            <a:ext uri="{FF2B5EF4-FFF2-40B4-BE49-F238E27FC236}">
              <a16:creationId xmlns:a16="http://schemas.microsoft.com/office/drawing/2014/main" id="{DA8D5310-7AA7-4BFE-97FF-A04C2A07C380}"/>
            </a:ext>
          </a:extLst>
        </xdr:cNvPr>
        <xdr:cNvSpPr txBox="1"/>
      </xdr:nvSpPr>
      <xdr:spPr>
        <a:xfrm>
          <a:off x="12611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B0F23FF3-B028-4904-909F-CA4D278941A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06BB1290-1BFF-4123-8DE9-00591A7AFDF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6AF990B4-3D0E-4EE3-B824-1422076A93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CFCFF6AF-AFCF-4BA0-AC18-589B44F45C1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5BC66058-79E8-444D-BC21-36CF23A05B0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8085D575-A78E-4714-931E-4D8190F7BFC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8B3D43F9-C888-4045-9450-2F1089393F8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8E8F3777-0FC4-4FF1-99BB-4F36710D19E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822AEC6E-937C-4D5A-8717-7CE2083E887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4C295019-CAF2-4266-8596-AF306628B64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2" name="直線コネクタ 691">
          <a:extLst>
            <a:ext uri="{FF2B5EF4-FFF2-40B4-BE49-F238E27FC236}">
              <a16:creationId xmlns:a16="http://schemas.microsoft.com/office/drawing/2014/main" id="{6C91EAB2-F437-462E-B6DC-FB5D24E87574}"/>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3" name="テキスト ボックス 692">
          <a:extLst>
            <a:ext uri="{FF2B5EF4-FFF2-40B4-BE49-F238E27FC236}">
              <a16:creationId xmlns:a16="http://schemas.microsoft.com/office/drawing/2014/main" id="{C4401F08-75E0-4DD0-8F06-2BE856568B39}"/>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4" name="直線コネクタ 693">
          <a:extLst>
            <a:ext uri="{FF2B5EF4-FFF2-40B4-BE49-F238E27FC236}">
              <a16:creationId xmlns:a16="http://schemas.microsoft.com/office/drawing/2014/main" id="{4A0B4958-E452-45EB-89B0-27FB28D9C5AE}"/>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5" name="テキスト ボックス 694">
          <a:extLst>
            <a:ext uri="{FF2B5EF4-FFF2-40B4-BE49-F238E27FC236}">
              <a16:creationId xmlns:a16="http://schemas.microsoft.com/office/drawing/2014/main" id="{5177E72C-3EE3-4C8F-9D2F-1149E1E94452}"/>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6" name="直線コネクタ 695">
          <a:extLst>
            <a:ext uri="{FF2B5EF4-FFF2-40B4-BE49-F238E27FC236}">
              <a16:creationId xmlns:a16="http://schemas.microsoft.com/office/drawing/2014/main" id="{58004B06-488B-45F0-B927-427ECA2283E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7" name="テキスト ボックス 696">
          <a:extLst>
            <a:ext uri="{FF2B5EF4-FFF2-40B4-BE49-F238E27FC236}">
              <a16:creationId xmlns:a16="http://schemas.microsoft.com/office/drawing/2014/main" id="{A2472AAA-AB3C-4041-8C2D-F2CC2D2B55CC}"/>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8" name="直線コネクタ 697">
          <a:extLst>
            <a:ext uri="{FF2B5EF4-FFF2-40B4-BE49-F238E27FC236}">
              <a16:creationId xmlns:a16="http://schemas.microsoft.com/office/drawing/2014/main" id="{C9B927EC-6196-4F31-A29B-6BA0996EBF99}"/>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9" name="テキスト ボックス 698">
          <a:extLst>
            <a:ext uri="{FF2B5EF4-FFF2-40B4-BE49-F238E27FC236}">
              <a16:creationId xmlns:a16="http://schemas.microsoft.com/office/drawing/2014/main" id="{26CE89A7-985C-4947-A9F6-68EA48B5BE76}"/>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97729D63-0E73-4F9C-8FD8-456FE5891C2F}"/>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3F3F4B4C-0042-4C3B-A6A5-6A82502B40F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消防施設】&#10;一人当たり面積グラフ枠">
          <a:extLst>
            <a:ext uri="{FF2B5EF4-FFF2-40B4-BE49-F238E27FC236}">
              <a16:creationId xmlns:a16="http://schemas.microsoft.com/office/drawing/2014/main" id="{D240D9A3-833D-4465-93BA-72206BE1007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10668</xdr:rowOff>
    </xdr:to>
    <xdr:cxnSp macro="">
      <xdr:nvCxnSpPr>
        <xdr:cNvPr id="703" name="直線コネクタ 702">
          <a:extLst>
            <a:ext uri="{FF2B5EF4-FFF2-40B4-BE49-F238E27FC236}">
              <a16:creationId xmlns:a16="http://schemas.microsoft.com/office/drawing/2014/main" id="{2495DB57-0EBA-4E1A-9E74-4165C9658DA6}"/>
            </a:ext>
          </a:extLst>
        </xdr:cNvPr>
        <xdr:cNvCxnSpPr/>
      </xdr:nvCxnSpPr>
      <xdr:spPr>
        <a:xfrm flipV="1">
          <a:off x="22160864" y="135940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04" name="【消防施設】&#10;一人当たり面積最小値テキスト">
          <a:extLst>
            <a:ext uri="{FF2B5EF4-FFF2-40B4-BE49-F238E27FC236}">
              <a16:creationId xmlns:a16="http://schemas.microsoft.com/office/drawing/2014/main" id="{47D136AC-9C17-44DC-AACB-1C175B85B9DF}"/>
            </a:ext>
          </a:extLst>
        </xdr:cNvPr>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05" name="直線コネクタ 704">
          <a:extLst>
            <a:ext uri="{FF2B5EF4-FFF2-40B4-BE49-F238E27FC236}">
              <a16:creationId xmlns:a16="http://schemas.microsoft.com/office/drawing/2014/main" id="{98E2CA8F-523C-40C1-9643-A70BA40D4F87}"/>
            </a:ext>
          </a:extLst>
        </xdr:cNvPr>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6" name="【消防施設】&#10;一人当たり面積最大値テキスト">
          <a:extLst>
            <a:ext uri="{FF2B5EF4-FFF2-40B4-BE49-F238E27FC236}">
              <a16:creationId xmlns:a16="http://schemas.microsoft.com/office/drawing/2014/main" id="{CCB4C6D3-AF2A-41C2-A79E-7772BF5390C1}"/>
            </a:ext>
          </a:extLst>
        </xdr:cNvPr>
        <xdr:cNvSpPr txBox="1"/>
      </xdr:nvSpPr>
      <xdr:spPr>
        <a:xfrm>
          <a:off x="22199600" y="1336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7" name="直線コネクタ 706">
          <a:extLst>
            <a:ext uri="{FF2B5EF4-FFF2-40B4-BE49-F238E27FC236}">
              <a16:creationId xmlns:a16="http://schemas.microsoft.com/office/drawing/2014/main" id="{D4A2E2B3-2194-49AC-9A78-16D89E2F9D15}"/>
            </a:ext>
          </a:extLst>
        </xdr:cNvPr>
        <xdr:cNvCxnSpPr/>
      </xdr:nvCxnSpPr>
      <xdr:spPr>
        <a:xfrm>
          <a:off x="22072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46753</xdr:rowOff>
    </xdr:from>
    <xdr:ext cx="469744" cy="259045"/>
    <xdr:sp macro="" textlink="">
      <xdr:nvSpPr>
        <xdr:cNvPr id="708" name="【消防施設】&#10;一人当たり面積平均値テキスト">
          <a:extLst>
            <a:ext uri="{FF2B5EF4-FFF2-40B4-BE49-F238E27FC236}">
              <a16:creationId xmlns:a16="http://schemas.microsoft.com/office/drawing/2014/main" id="{40245CEF-206C-48B2-AC76-6294CD27BF94}"/>
            </a:ext>
          </a:extLst>
        </xdr:cNvPr>
        <xdr:cNvSpPr txBox="1"/>
      </xdr:nvSpPr>
      <xdr:spPr>
        <a:xfrm>
          <a:off x="22199600" y="14277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09" name="フローチャート: 判断 708">
          <a:extLst>
            <a:ext uri="{FF2B5EF4-FFF2-40B4-BE49-F238E27FC236}">
              <a16:creationId xmlns:a16="http://schemas.microsoft.com/office/drawing/2014/main" id="{69FB2565-950F-4001-AAE9-F94B3680DE75}"/>
            </a:ext>
          </a:extLst>
        </xdr:cNvPr>
        <xdr:cNvSpPr/>
      </xdr:nvSpPr>
      <xdr:spPr>
        <a:xfrm>
          <a:off x="221107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19304</xdr:rowOff>
    </xdr:from>
    <xdr:to>
      <xdr:col>112</xdr:col>
      <xdr:colOff>38100</xdr:colOff>
      <xdr:row>84</xdr:row>
      <xdr:rowOff>120904</xdr:rowOff>
    </xdr:to>
    <xdr:sp macro="" textlink="">
      <xdr:nvSpPr>
        <xdr:cNvPr id="710" name="フローチャート: 判断 709">
          <a:extLst>
            <a:ext uri="{FF2B5EF4-FFF2-40B4-BE49-F238E27FC236}">
              <a16:creationId xmlns:a16="http://schemas.microsoft.com/office/drawing/2014/main" id="{7CDAAA5E-1F67-4F26-9548-B70B75AB8477}"/>
            </a:ext>
          </a:extLst>
        </xdr:cNvPr>
        <xdr:cNvSpPr/>
      </xdr:nvSpPr>
      <xdr:spPr>
        <a:xfrm>
          <a:off x="21272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28448</xdr:rowOff>
    </xdr:from>
    <xdr:to>
      <xdr:col>107</xdr:col>
      <xdr:colOff>101600</xdr:colOff>
      <xdr:row>84</xdr:row>
      <xdr:rowOff>130048</xdr:rowOff>
    </xdr:to>
    <xdr:sp macro="" textlink="">
      <xdr:nvSpPr>
        <xdr:cNvPr id="711" name="フローチャート: 判断 710">
          <a:extLst>
            <a:ext uri="{FF2B5EF4-FFF2-40B4-BE49-F238E27FC236}">
              <a16:creationId xmlns:a16="http://schemas.microsoft.com/office/drawing/2014/main" id="{8CD19721-55E7-41AD-ABB3-5CC738E1C031}"/>
            </a:ext>
          </a:extLst>
        </xdr:cNvPr>
        <xdr:cNvSpPr/>
      </xdr:nvSpPr>
      <xdr:spPr>
        <a:xfrm>
          <a:off x="20383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xdr:rowOff>
    </xdr:from>
    <xdr:to>
      <xdr:col>102</xdr:col>
      <xdr:colOff>165100</xdr:colOff>
      <xdr:row>84</xdr:row>
      <xdr:rowOff>116332</xdr:rowOff>
    </xdr:to>
    <xdr:sp macro="" textlink="">
      <xdr:nvSpPr>
        <xdr:cNvPr id="712" name="フローチャート: 判断 711">
          <a:extLst>
            <a:ext uri="{FF2B5EF4-FFF2-40B4-BE49-F238E27FC236}">
              <a16:creationId xmlns:a16="http://schemas.microsoft.com/office/drawing/2014/main" id="{6ED90C5A-6359-4A83-BFFD-3F15978E740D}"/>
            </a:ext>
          </a:extLst>
        </xdr:cNvPr>
        <xdr:cNvSpPr/>
      </xdr:nvSpPr>
      <xdr:spPr>
        <a:xfrm>
          <a:off x="19494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167894</xdr:rowOff>
    </xdr:from>
    <xdr:to>
      <xdr:col>98</xdr:col>
      <xdr:colOff>38100</xdr:colOff>
      <xdr:row>84</xdr:row>
      <xdr:rowOff>98044</xdr:rowOff>
    </xdr:to>
    <xdr:sp macro="" textlink="">
      <xdr:nvSpPr>
        <xdr:cNvPr id="713" name="フローチャート: 判断 712">
          <a:extLst>
            <a:ext uri="{FF2B5EF4-FFF2-40B4-BE49-F238E27FC236}">
              <a16:creationId xmlns:a16="http://schemas.microsoft.com/office/drawing/2014/main" id="{2208CCD5-75AC-49A9-8687-072EF0C4EAF7}"/>
            </a:ext>
          </a:extLst>
        </xdr:cNvPr>
        <xdr:cNvSpPr/>
      </xdr:nvSpPr>
      <xdr:spPr>
        <a:xfrm>
          <a:off x="18605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6662781B-707A-45BA-8056-1B04BAEE472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E907FBD5-3A60-48BA-A00C-C511D5BE33D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6B7006CF-BAFA-450C-8FA6-EC532326EBC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F5103D25-6833-4517-A8C0-1F044DE2130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324F8F3-B09B-4F02-8364-954537E5C65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23876</xdr:rowOff>
    </xdr:from>
    <xdr:to>
      <xdr:col>116</xdr:col>
      <xdr:colOff>114300</xdr:colOff>
      <xdr:row>84</xdr:row>
      <xdr:rowOff>125476</xdr:rowOff>
    </xdr:to>
    <xdr:sp macro="" textlink="">
      <xdr:nvSpPr>
        <xdr:cNvPr id="719" name="楕円 718">
          <a:extLst>
            <a:ext uri="{FF2B5EF4-FFF2-40B4-BE49-F238E27FC236}">
              <a16:creationId xmlns:a16="http://schemas.microsoft.com/office/drawing/2014/main" id="{7C1F298A-D819-4889-8813-C6844E3680A3}"/>
            </a:ext>
          </a:extLst>
        </xdr:cNvPr>
        <xdr:cNvSpPr/>
      </xdr:nvSpPr>
      <xdr:spPr>
        <a:xfrm>
          <a:off x="221107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2303</xdr:rowOff>
    </xdr:from>
    <xdr:ext cx="469744" cy="259045"/>
    <xdr:sp macro="" textlink="">
      <xdr:nvSpPr>
        <xdr:cNvPr id="720" name="【消防施設】&#10;一人当たり面積該当値テキスト">
          <a:extLst>
            <a:ext uri="{FF2B5EF4-FFF2-40B4-BE49-F238E27FC236}">
              <a16:creationId xmlns:a16="http://schemas.microsoft.com/office/drawing/2014/main" id="{08AB258A-2167-4734-AE2D-9DE5D7A274E3}"/>
            </a:ext>
          </a:extLst>
        </xdr:cNvPr>
        <xdr:cNvSpPr txBox="1"/>
      </xdr:nvSpPr>
      <xdr:spPr>
        <a:xfrm>
          <a:off x="22199600"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23876</xdr:rowOff>
    </xdr:from>
    <xdr:to>
      <xdr:col>112</xdr:col>
      <xdr:colOff>38100</xdr:colOff>
      <xdr:row>84</xdr:row>
      <xdr:rowOff>125476</xdr:rowOff>
    </xdr:to>
    <xdr:sp macro="" textlink="">
      <xdr:nvSpPr>
        <xdr:cNvPr id="721" name="楕円 720">
          <a:extLst>
            <a:ext uri="{FF2B5EF4-FFF2-40B4-BE49-F238E27FC236}">
              <a16:creationId xmlns:a16="http://schemas.microsoft.com/office/drawing/2014/main" id="{6C2F7901-6AAB-47F1-8884-68C5741F7AFE}"/>
            </a:ext>
          </a:extLst>
        </xdr:cNvPr>
        <xdr:cNvSpPr/>
      </xdr:nvSpPr>
      <xdr:spPr>
        <a:xfrm>
          <a:off x="21272500" y="1442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74676</xdr:rowOff>
    </xdr:from>
    <xdr:to>
      <xdr:col>116</xdr:col>
      <xdr:colOff>63500</xdr:colOff>
      <xdr:row>84</xdr:row>
      <xdr:rowOff>74676</xdr:rowOff>
    </xdr:to>
    <xdr:cxnSp macro="">
      <xdr:nvCxnSpPr>
        <xdr:cNvPr id="722" name="直線コネクタ 721">
          <a:extLst>
            <a:ext uri="{FF2B5EF4-FFF2-40B4-BE49-F238E27FC236}">
              <a16:creationId xmlns:a16="http://schemas.microsoft.com/office/drawing/2014/main" id="{47C40883-121D-4E5D-ADC1-2DE75ADB1076}"/>
            </a:ext>
          </a:extLst>
        </xdr:cNvPr>
        <xdr:cNvCxnSpPr/>
      </xdr:nvCxnSpPr>
      <xdr:spPr>
        <a:xfrm>
          <a:off x="21323300" y="144764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28448</xdr:rowOff>
    </xdr:from>
    <xdr:to>
      <xdr:col>107</xdr:col>
      <xdr:colOff>101600</xdr:colOff>
      <xdr:row>84</xdr:row>
      <xdr:rowOff>130048</xdr:rowOff>
    </xdr:to>
    <xdr:sp macro="" textlink="">
      <xdr:nvSpPr>
        <xdr:cNvPr id="723" name="楕円 722">
          <a:extLst>
            <a:ext uri="{FF2B5EF4-FFF2-40B4-BE49-F238E27FC236}">
              <a16:creationId xmlns:a16="http://schemas.microsoft.com/office/drawing/2014/main" id="{00B2A1C5-DA48-447A-9F04-6834CB54AA17}"/>
            </a:ext>
          </a:extLst>
        </xdr:cNvPr>
        <xdr:cNvSpPr/>
      </xdr:nvSpPr>
      <xdr:spPr>
        <a:xfrm>
          <a:off x="20383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74676</xdr:rowOff>
    </xdr:from>
    <xdr:to>
      <xdr:col>111</xdr:col>
      <xdr:colOff>177800</xdr:colOff>
      <xdr:row>84</xdr:row>
      <xdr:rowOff>79248</xdr:rowOff>
    </xdr:to>
    <xdr:cxnSp macro="">
      <xdr:nvCxnSpPr>
        <xdr:cNvPr id="724" name="直線コネクタ 723">
          <a:extLst>
            <a:ext uri="{FF2B5EF4-FFF2-40B4-BE49-F238E27FC236}">
              <a16:creationId xmlns:a16="http://schemas.microsoft.com/office/drawing/2014/main" id="{C2275BB0-E902-48E4-A2CD-5B1D3BBDBCFA}"/>
            </a:ext>
          </a:extLst>
        </xdr:cNvPr>
        <xdr:cNvCxnSpPr/>
      </xdr:nvCxnSpPr>
      <xdr:spPr>
        <a:xfrm flipV="1">
          <a:off x="20434300" y="144764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725" name="楕円 724">
          <a:extLst>
            <a:ext uri="{FF2B5EF4-FFF2-40B4-BE49-F238E27FC236}">
              <a16:creationId xmlns:a16="http://schemas.microsoft.com/office/drawing/2014/main" id="{AFE253BF-5AB4-4811-A2C1-B3D98B9B1EC4}"/>
            </a:ext>
          </a:extLst>
        </xdr:cNvPr>
        <xdr:cNvSpPr/>
      </xdr:nvSpPr>
      <xdr:spPr>
        <a:xfrm>
          <a:off x="19494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79248</xdr:rowOff>
    </xdr:from>
    <xdr:to>
      <xdr:col>107</xdr:col>
      <xdr:colOff>50800</xdr:colOff>
      <xdr:row>84</xdr:row>
      <xdr:rowOff>79248</xdr:rowOff>
    </xdr:to>
    <xdr:cxnSp macro="">
      <xdr:nvCxnSpPr>
        <xdr:cNvPr id="726" name="直線コネクタ 725">
          <a:extLst>
            <a:ext uri="{FF2B5EF4-FFF2-40B4-BE49-F238E27FC236}">
              <a16:creationId xmlns:a16="http://schemas.microsoft.com/office/drawing/2014/main" id="{EA6A8CDD-3065-4C76-ADA5-779E01EE59DB}"/>
            </a:ext>
          </a:extLst>
        </xdr:cNvPr>
        <xdr:cNvCxnSpPr/>
      </xdr:nvCxnSpPr>
      <xdr:spPr>
        <a:xfrm>
          <a:off x="19545300" y="144810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42163</xdr:rowOff>
    </xdr:from>
    <xdr:to>
      <xdr:col>98</xdr:col>
      <xdr:colOff>38100</xdr:colOff>
      <xdr:row>84</xdr:row>
      <xdr:rowOff>143763</xdr:rowOff>
    </xdr:to>
    <xdr:sp macro="" textlink="">
      <xdr:nvSpPr>
        <xdr:cNvPr id="727" name="楕円 726">
          <a:extLst>
            <a:ext uri="{FF2B5EF4-FFF2-40B4-BE49-F238E27FC236}">
              <a16:creationId xmlns:a16="http://schemas.microsoft.com/office/drawing/2014/main" id="{6BE64951-6C63-4B53-8128-BF7ACEE0D53A}"/>
            </a:ext>
          </a:extLst>
        </xdr:cNvPr>
        <xdr:cNvSpPr/>
      </xdr:nvSpPr>
      <xdr:spPr>
        <a:xfrm>
          <a:off x="18605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79248</xdr:rowOff>
    </xdr:from>
    <xdr:to>
      <xdr:col>102</xdr:col>
      <xdr:colOff>114300</xdr:colOff>
      <xdr:row>84</xdr:row>
      <xdr:rowOff>92963</xdr:rowOff>
    </xdr:to>
    <xdr:cxnSp macro="">
      <xdr:nvCxnSpPr>
        <xdr:cNvPr id="728" name="直線コネクタ 727">
          <a:extLst>
            <a:ext uri="{FF2B5EF4-FFF2-40B4-BE49-F238E27FC236}">
              <a16:creationId xmlns:a16="http://schemas.microsoft.com/office/drawing/2014/main" id="{67DF2743-DF5B-4946-ABDD-B78CCE5FF058}"/>
            </a:ext>
          </a:extLst>
        </xdr:cNvPr>
        <xdr:cNvCxnSpPr/>
      </xdr:nvCxnSpPr>
      <xdr:spPr>
        <a:xfrm flipV="1">
          <a:off x="18656300" y="14481048"/>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137431</xdr:rowOff>
    </xdr:from>
    <xdr:ext cx="469744" cy="259045"/>
    <xdr:sp macro="" textlink="">
      <xdr:nvSpPr>
        <xdr:cNvPr id="729" name="n_1aveValue【消防施設】&#10;一人当たり面積">
          <a:extLst>
            <a:ext uri="{FF2B5EF4-FFF2-40B4-BE49-F238E27FC236}">
              <a16:creationId xmlns:a16="http://schemas.microsoft.com/office/drawing/2014/main" id="{5E8244FF-DA1C-47A5-84CD-CBA52B9A6F7E}"/>
            </a:ext>
          </a:extLst>
        </xdr:cNvPr>
        <xdr:cNvSpPr txBox="1"/>
      </xdr:nvSpPr>
      <xdr:spPr>
        <a:xfrm>
          <a:off x="210757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121175</xdr:rowOff>
    </xdr:from>
    <xdr:ext cx="469744" cy="259045"/>
    <xdr:sp macro="" textlink="">
      <xdr:nvSpPr>
        <xdr:cNvPr id="730" name="n_2aveValue【消防施設】&#10;一人当たり面積">
          <a:extLst>
            <a:ext uri="{FF2B5EF4-FFF2-40B4-BE49-F238E27FC236}">
              <a16:creationId xmlns:a16="http://schemas.microsoft.com/office/drawing/2014/main" id="{D20DBDA9-041A-4E42-8234-D3967A2ABBB1}"/>
            </a:ext>
          </a:extLst>
        </xdr:cNvPr>
        <xdr:cNvSpPr txBox="1"/>
      </xdr:nvSpPr>
      <xdr:spPr>
        <a:xfrm>
          <a:off x="20199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132859</xdr:rowOff>
    </xdr:from>
    <xdr:ext cx="469744" cy="259045"/>
    <xdr:sp macro="" textlink="">
      <xdr:nvSpPr>
        <xdr:cNvPr id="731" name="n_3aveValue【消防施設】&#10;一人当たり面積">
          <a:extLst>
            <a:ext uri="{FF2B5EF4-FFF2-40B4-BE49-F238E27FC236}">
              <a16:creationId xmlns:a16="http://schemas.microsoft.com/office/drawing/2014/main" id="{64575471-8853-4790-AA3C-96871997D8AD}"/>
            </a:ext>
          </a:extLst>
        </xdr:cNvPr>
        <xdr:cNvSpPr txBox="1"/>
      </xdr:nvSpPr>
      <xdr:spPr>
        <a:xfrm>
          <a:off x="19310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114571</xdr:rowOff>
    </xdr:from>
    <xdr:ext cx="469744" cy="259045"/>
    <xdr:sp macro="" textlink="">
      <xdr:nvSpPr>
        <xdr:cNvPr id="732" name="n_4aveValue【消防施設】&#10;一人当たり面積">
          <a:extLst>
            <a:ext uri="{FF2B5EF4-FFF2-40B4-BE49-F238E27FC236}">
              <a16:creationId xmlns:a16="http://schemas.microsoft.com/office/drawing/2014/main" id="{EB67EAB5-5B13-4F24-8F17-0544A10F6433}"/>
            </a:ext>
          </a:extLst>
        </xdr:cNvPr>
        <xdr:cNvSpPr txBox="1"/>
      </xdr:nvSpPr>
      <xdr:spPr>
        <a:xfrm>
          <a:off x="18421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116603</xdr:rowOff>
    </xdr:from>
    <xdr:ext cx="469744" cy="259045"/>
    <xdr:sp macro="" textlink="">
      <xdr:nvSpPr>
        <xdr:cNvPr id="733" name="n_1mainValue【消防施設】&#10;一人当たり面積">
          <a:extLst>
            <a:ext uri="{FF2B5EF4-FFF2-40B4-BE49-F238E27FC236}">
              <a16:creationId xmlns:a16="http://schemas.microsoft.com/office/drawing/2014/main" id="{5B07C08E-AC67-40F8-94F6-6ED3E545C4A3}"/>
            </a:ext>
          </a:extLst>
        </xdr:cNvPr>
        <xdr:cNvSpPr txBox="1"/>
      </xdr:nvSpPr>
      <xdr:spPr>
        <a:xfrm>
          <a:off x="210757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146575</xdr:rowOff>
    </xdr:from>
    <xdr:ext cx="469744" cy="259045"/>
    <xdr:sp macro="" textlink="">
      <xdr:nvSpPr>
        <xdr:cNvPr id="734" name="n_2mainValue【消防施設】&#10;一人当たり面積">
          <a:extLst>
            <a:ext uri="{FF2B5EF4-FFF2-40B4-BE49-F238E27FC236}">
              <a16:creationId xmlns:a16="http://schemas.microsoft.com/office/drawing/2014/main" id="{A6787C73-C2F8-43CE-BE8C-A488987F47F8}"/>
            </a:ext>
          </a:extLst>
        </xdr:cNvPr>
        <xdr:cNvSpPr txBox="1"/>
      </xdr:nvSpPr>
      <xdr:spPr>
        <a:xfrm>
          <a:off x="20199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121175</xdr:rowOff>
    </xdr:from>
    <xdr:ext cx="469744" cy="259045"/>
    <xdr:sp macro="" textlink="">
      <xdr:nvSpPr>
        <xdr:cNvPr id="735" name="n_3mainValue【消防施設】&#10;一人当たり面積">
          <a:extLst>
            <a:ext uri="{FF2B5EF4-FFF2-40B4-BE49-F238E27FC236}">
              <a16:creationId xmlns:a16="http://schemas.microsoft.com/office/drawing/2014/main" id="{41AFB340-08A2-4F63-AADA-278D63EB5FAC}"/>
            </a:ext>
          </a:extLst>
        </xdr:cNvPr>
        <xdr:cNvSpPr txBox="1"/>
      </xdr:nvSpPr>
      <xdr:spPr>
        <a:xfrm>
          <a:off x="19310427" y="1452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134890</xdr:rowOff>
    </xdr:from>
    <xdr:ext cx="469744" cy="259045"/>
    <xdr:sp macro="" textlink="">
      <xdr:nvSpPr>
        <xdr:cNvPr id="736" name="n_4mainValue【消防施設】&#10;一人当たり面積">
          <a:extLst>
            <a:ext uri="{FF2B5EF4-FFF2-40B4-BE49-F238E27FC236}">
              <a16:creationId xmlns:a16="http://schemas.microsoft.com/office/drawing/2014/main" id="{3A952DDA-C259-488C-9EC9-00EC74470162}"/>
            </a:ext>
          </a:extLst>
        </xdr:cNvPr>
        <xdr:cNvSpPr txBox="1"/>
      </xdr:nvSpPr>
      <xdr:spPr>
        <a:xfrm>
          <a:off x="184214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B4865EDC-9C5A-45CC-AABA-C5689E7A6C8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81E1CC99-9A45-44B9-A8D0-36D8D94988A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A11D28F8-18FB-4DF3-A3AD-63D47DE5DB3F}"/>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A6CC28B0-83FF-429E-B446-1162FC085E3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BE9BD7D4-6D81-4905-A42F-A7A22C8FE23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ED62FFC7-F9A2-44AF-8C6E-65BB144A47E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2029B9CD-76A4-4D1A-AE13-2D90D366C86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A6E7F2A3-2185-4E8C-B4AF-7B606D6CCAA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D66E439A-D26F-4C19-9718-B40CB998314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C74C3F0B-2C85-4097-984E-6F6320FA686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962FFCF4-C731-4405-8D98-14B3303F1B7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046E2AA-A114-4E8A-8C55-5F9905E3807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6D0484C4-0DFA-44DE-BD8D-A15AE21FF9D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F7913F13-9119-4191-A457-1B5E4BDF858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211AA9CD-59AC-4084-96D0-5651BDC1DC4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82B306E3-FD65-467E-B7B3-A764C4FF837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2F2E1BCD-EC78-4658-8D5D-FD561B7C6A1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037F9AEF-37B0-4D90-B8D8-027CE261F88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5E065861-5446-4142-866C-417D94316654}"/>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C0A7A26A-16F6-439D-9639-0E7C32ECE25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a:extLst>
            <a:ext uri="{FF2B5EF4-FFF2-40B4-BE49-F238E27FC236}">
              <a16:creationId xmlns:a16="http://schemas.microsoft.com/office/drawing/2014/main" id="{82D65A1D-0BAE-4E50-A00D-17B091968297}"/>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A25B40DF-60C9-4F44-875A-8AFD80ECAE6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庁舎】&#10;有形固定資産減価償却率グラフ枠">
          <a:extLst>
            <a:ext uri="{FF2B5EF4-FFF2-40B4-BE49-F238E27FC236}">
              <a16:creationId xmlns:a16="http://schemas.microsoft.com/office/drawing/2014/main" id="{EAAD3892-55BF-46C0-A895-54360F7BEFD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a:extLst>
            <a:ext uri="{FF2B5EF4-FFF2-40B4-BE49-F238E27FC236}">
              <a16:creationId xmlns:a16="http://schemas.microsoft.com/office/drawing/2014/main" id="{ACD34B8C-FAC8-4240-9FBE-3FD1C159F0C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庁舎】&#10;有形固定資産減価償却率最小値テキスト">
          <a:extLst>
            <a:ext uri="{FF2B5EF4-FFF2-40B4-BE49-F238E27FC236}">
              <a16:creationId xmlns:a16="http://schemas.microsoft.com/office/drawing/2014/main" id="{0A6657E1-495E-40A0-86A9-09D57143308D}"/>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a:extLst>
            <a:ext uri="{FF2B5EF4-FFF2-40B4-BE49-F238E27FC236}">
              <a16:creationId xmlns:a16="http://schemas.microsoft.com/office/drawing/2014/main" id="{D4BEDE41-2357-4A04-9838-1E1C5561293B}"/>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庁舎】&#10;有形固定資産減価償却率最大値テキスト">
          <a:extLst>
            <a:ext uri="{FF2B5EF4-FFF2-40B4-BE49-F238E27FC236}">
              <a16:creationId xmlns:a16="http://schemas.microsoft.com/office/drawing/2014/main" id="{33584275-A1FF-45C7-87BF-DEF844DA2841}"/>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a:extLst>
            <a:ext uri="{FF2B5EF4-FFF2-40B4-BE49-F238E27FC236}">
              <a16:creationId xmlns:a16="http://schemas.microsoft.com/office/drawing/2014/main" id="{6ECC750E-A10F-4EB8-8FE5-34FB0485C13D}"/>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142257</xdr:rowOff>
    </xdr:from>
    <xdr:ext cx="405111" cy="259045"/>
    <xdr:sp macro="" textlink="">
      <xdr:nvSpPr>
        <xdr:cNvPr id="765" name="【庁舎】&#10;有形固定資産減価償却率平均値テキスト">
          <a:extLst>
            <a:ext uri="{FF2B5EF4-FFF2-40B4-BE49-F238E27FC236}">
              <a16:creationId xmlns:a16="http://schemas.microsoft.com/office/drawing/2014/main" id="{693F3376-6F74-40C8-9590-16673EF55EA0}"/>
            </a:ext>
          </a:extLst>
        </xdr:cNvPr>
        <xdr:cNvSpPr txBox="1"/>
      </xdr:nvSpPr>
      <xdr:spPr>
        <a:xfrm>
          <a:off x="16357600" y="17630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119380</xdr:rowOff>
    </xdr:from>
    <xdr:to>
      <xdr:col>85</xdr:col>
      <xdr:colOff>177800</xdr:colOff>
      <xdr:row>104</xdr:row>
      <xdr:rowOff>49530</xdr:rowOff>
    </xdr:to>
    <xdr:sp macro="" textlink="">
      <xdr:nvSpPr>
        <xdr:cNvPr id="766" name="フローチャート: 判断 765">
          <a:extLst>
            <a:ext uri="{FF2B5EF4-FFF2-40B4-BE49-F238E27FC236}">
              <a16:creationId xmlns:a16="http://schemas.microsoft.com/office/drawing/2014/main" id="{2CA93794-B549-473E-A17C-D831B023A00E}"/>
            </a:ext>
          </a:extLst>
        </xdr:cNvPr>
        <xdr:cNvSpPr/>
      </xdr:nvSpPr>
      <xdr:spPr>
        <a:xfrm>
          <a:off x="16268700" y="177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143511</xdr:rowOff>
    </xdr:from>
    <xdr:to>
      <xdr:col>81</xdr:col>
      <xdr:colOff>101600</xdr:colOff>
      <xdr:row>104</xdr:row>
      <xdr:rowOff>73661</xdr:rowOff>
    </xdr:to>
    <xdr:sp macro="" textlink="">
      <xdr:nvSpPr>
        <xdr:cNvPr id="767" name="フローチャート: 判断 766">
          <a:extLst>
            <a:ext uri="{FF2B5EF4-FFF2-40B4-BE49-F238E27FC236}">
              <a16:creationId xmlns:a16="http://schemas.microsoft.com/office/drawing/2014/main" id="{D50F9663-A3A6-4DB0-8AB8-53107A53A232}"/>
            </a:ext>
          </a:extLst>
        </xdr:cNvPr>
        <xdr:cNvSpPr/>
      </xdr:nvSpPr>
      <xdr:spPr>
        <a:xfrm>
          <a:off x="15430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114300</xdr:rowOff>
    </xdr:from>
    <xdr:to>
      <xdr:col>76</xdr:col>
      <xdr:colOff>165100</xdr:colOff>
      <xdr:row>104</xdr:row>
      <xdr:rowOff>44450</xdr:rowOff>
    </xdr:to>
    <xdr:sp macro="" textlink="">
      <xdr:nvSpPr>
        <xdr:cNvPr id="768" name="フローチャート: 判断 767">
          <a:extLst>
            <a:ext uri="{FF2B5EF4-FFF2-40B4-BE49-F238E27FC236}">
              <a16:creationId xmlns:a16="http://schemas.microsoft.com/office/drawing/2014/main" id="{00E85DD2-D9BE-4D51-9E75-E4696457559B}"/>
            </a:ext>
          </a:extLst>
        </xdr:cNvPr>
        <xdr:cNvSpPr/>
      </xdr:nvSpPr>
      <xdr:spPr>
        <a:xfrm>
          <a:off x="14541500" y="1777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85089</xdr:rowOff>
    </xdr:from>
    <xdr:to>
      <xdr:col>72</xdr:col>
      <xdr:colOff>38100</xdr:colOff>
      <xdr:row>104</xdr:row>
      <xdr:rowOff>15239</xdr:rowOff>
    </xdr:to>
    <xdr:sp macro="" textlink="">
      <xdr:nvSpPr>
        <xdr:cNvPr id="769" name="フローチャート: 判断 768">
          <a:extLst>
            <a:ext uri="{FF2B5EF4-FFF2-40B4-BE49-F238E27FC236}">
              <a16:creationId xmlns:a16="http://schemas.microsoft.com/office/drawing/2014/main" id="{9A13FFDB-D5D9-482B-BEE4-E89B1752FBF0}"/>
            </a:ext>
          </a:extLst>
        </xdr:cNvPr>
        <xdr:cNvSpPr/>
      </xdr:nvSpPr>
      <xdr:spPr>
        <a:xfrm>
          <a:off x="13652500" y="1774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82550</xdr:rowOff>
    </xdr:from>
    <xdr:to>
      <xdr:col>67</xdr:col>
      <xdr:colOff>101600</xdr:colOff>
      <xdr:row>104</xdr:row>
      <xdr:rowOff>12700</xdr:rowOff>
    </xdr:to>
    <xdr:sp macro="" textlink="">
      <xdr:nvSpPr>
        <xdr:cNvPr id="770" name="フローチャート: 判断 769">
          <a:extLst>
            <a:ext uri="{FF2B5EF4-FFF2-40B4-BE49-F238E27FC236}">
              <a16:creationId xmlns:a16="http://schemas.microsoft.com/office/drawing/2014/main" id="{78A9D8A9-0A33-48EB-B950-1F45F61E7A3E}"/>
            </a:ext>
          </a:extLst>
        </xdr:cNvPr>
        <xdr:cNvSpPr/>
      </xdr:nvSpPr>
      <xdr:spPr>
        <a:xfrm>
          <a:off x="12763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a:extLst>
            <a:ext uri="{FF2B5EF4-FFF2-40B4-BE49-F238E27FC236}">
              <a16:creationId xmlns:a16="http://schemas.microsoft.com/office/drawing/2014/main" id="{B5857015-4573-4F80-B826-DB40A921442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F4434EE3-1F6A-460D-84E2-0EBAEED7254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F30801C7-F9C5-47D9-8C24-BE30D599365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EB7BE2A9-5298-4BEB-BE11-E13129E362B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A9F47A10-C061-4A4F-A79B-240750713BD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99061</xdr:rowOff>
    </xdr:from>
    <xdr:to>
      <xdr:col>85</xdr:col>
      <xdr:colOff>177800</xdr:colOff>
      <xdr:row>105</xdr:row>
      <xdr:rowOff>29211</xdr:rowOff>
    </xdr:to>
    <xdr:sp macro="" textlink="">
      <xdr:nvSpPr>
        <xdr:cNvPr id="776" name="楕円 775">
          <a:extLst>
            <a:ext uri="{FF2B5EF4-FFF2-40B4-BE49-F238E27FC236}">
              <a16:creationId xmlns:a16="http://schemas.microsoft.com/office/drawing/2014/main" id="{F26D7FC3-A540-4551-9DAC-8FFE09099A6D}"/>
            </a:ext>
          </a:extLst>
        </xdr:cNvPr>
        <xdr:cNvSpPr/>
      </xdr:nvSpPr>
      <xdr:spPr>
        <a:xfrm>
          <a:off x="16268700" y="179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77488</xdr:rowOff>
    </xdr:from>
    <xdr:ext cx="405111" cy="259045"/>
    <xdr:sp macro="" textlink="">
      <xdr:nvSpPr>
        <xdr:cNvPr id="777" name="【庁舎】&#10;有形固定資産減価償却率該当値テキスト">
          <a:extLst>
            <a:ext uri="{FF2B5EF4-FFF2-40B4-BE49-F238E27FC236}">
              <a16:creationId xmlns:a16="http://schemas.microsoft.com/office/drawing/2014/main" id="{19194007-77CC-462F-9D88-8DBE86F21922}"/>
            </a:ext>
          </a:extLst>
        </xdr:cNvPr>
        <xdr:cNvSpPr txBox="1"/>
      </xdr:nvSpPr>
      <xdr:spPr>
        <a:xfrm>
          <a:off x="16357600" y="17908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64770</xdr:rowOff>
    </xdr:from>
    <xdr:to>
      <xdr:col>81</xdr:col>
      <xdr:colOff>101600</xdr:colOff>
      <xdr:row>104</xdr:row>
      <xdr:rowOff>166370</xdr:rowOff>
    </xdr:to>
    <xdr:sp macro="" textlink="">
      <xdr:nvSpPr>
        <xdr:cNvPr id="778" name="楕円 777">
          <a:extLst>
            <a:ext uri="{FF2B5EF4-FFF2-40B4-BE49-F238E27FC236}">
              <a16:creationId xmlns:a16="http://schemas.microsoft.com/office/drawing/2014/main" id="{5F73E1EC-4F77-4E0B-9BDD-93898237BACB}"/>
            </a:ext>
          </a:extLst>
        </xdr:cNvPr>
        <xdr:cNvSpPr/>
      </xdr:nvSpPr>
      <xdr:spPr>
        <a:xfrm>
          <a:off x="15430500" y="1789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115570</xdr:rowOff>
    </xdr:from>
    <xdr:to>
      <xdr:col>85</xdr:col>
      <xdr:colOff>127000</xdr:colOff>
      <xdr:row>104</xdr:row>
      <xdr:rowOff>149861</xdr:rowOff>
    </xdr:to>
    <xdr:cxnSp macro="">
      <xdr:nvCxnSpPr>
        <xdr:cNvPr id="779" name="直線コネクタ 778">
          <a:extLst>
            <a:ext uri="{FF2B5EF4-FFF2-40B4-BE49-F238E27FC236}">
              <a16:creationId xmlns:a16="http://schemas.microsoft.com/office/drawing/2014/main" id="{42967586-8A45-4237-8CC2-45BDDFC591B1}"/>
            </a:ext>
          </a:extLst>
        </xdr:cNvPr>
        <xdr:cNvCxnSpPr/>
      </xdr:nvCxnSpPr>
      <xdr:spPr>
        <a:xfrm>
          <a:off x="15481300" y="179463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30480</xdr:rowOff>
    </xdr:from>
    <xdr:to>
      <xdr:col>76</xdr:col>
      <xdr:colOff>165100</xdr:colOff>
      <xdr:row>104</xdr:row>
      <xdr:rowOff>132080</xdr:rowOff>
    </xdr:to>
    <xdr:sp macro="" textlink="">
      <xdr:nvSpPr>
        <xdr:cNvPr id="780" name="楕円 779">
          <a:extLst>
            <a:ext uri="{FF2B5EF4-FFF2-40B4-BE49-F238E27FC236}">
              <a16:creationId xmlns:a16="http://schemas.microsoft.com/office/drawing/2014/main" id="{6F75CBB1-A128-4F2E-B181-BE7DBA9C728E}"/>
            </a:ext>
          </a:extLst>
        </xdr:cNvPr>
        <xdr:cNvSpPr/>
      </xdr:nvSpPr>
      <xdr:spPr>
        <a:xfrm>
          <a:off x="14541500" y="1786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81280</xdr:rowOff>
    </xdr:from>
    <xdr:to>
      <xdr:col>81</xdr:col>
      <xdr:colOff>50800</xdr:colOff>
      <xdr:row>104</xdr:row>
      <xdr:rowOff>115570</xdr:rowOff>
    </xdr:to>
    <xdr:cxnSp macro="">
      <xdr:nvCxnSpPr>
        <xdr:cNvPr id="781" name="直線コネクタ 780">
          <a:extLst>
            <a:ext uri="{FF2B5EF4-FFF2-40B4-BE49-F238E27FC236}">
              <a16:creationId xmlns:a16="http://schemas.microsoft.com/office/drawing/2014/main" id="{038A7D32-9194-4489-8A7F-246C57DA072A}"/>
            </a:ext>
          </a:extLst>
        </xdr:cNvPr>
        <xdr:cNvCxnSpPr/>
      </xdr:nvCxnSpPr>
      <xdr:spPr>
        <a:xfrm>
          <a:off x="14592300" y="179120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10161</xdr:rowOff>
    </xdr:from>
    <xdr:to>
      <xdr:col>72</xdr:col>
      <xdr:colOff>38100</xdr:colOff>
      <xdr:row>104</xdr:row>
      <xdr:rowOff>111761</xdr:rowOff>
    </xdr:to>
    <xdr:sp macro="" textlink="">
      <xdr:nvSpPr>
        <xdr:cNvPr id="782" name="楕円 781">
          <a:extLst>
            <a:ext uri="{FF2B5EF4-FFF2-40B4-BE49-F238E27FC236}">
              <a16:creationId xmlns:a16="http://schemas.microsoft.com/office/drawing/2014/main" id="{B08F3FFC-69AD-4807-B5A4-59FCBD024D13}"/>
            </a:ext>
          </a:extLst>
        </xdr:cNvPr>
        <xdr:cNvSpPr/>
      </xdr:nvSpPr>
      <xdr:spPr>
        <a:xfrm>
          <a:off x="13652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60961</xdr:rowOff>
    </xdr:from>
    <xdr:to>
      <xdr:col>76</xdr:col>
      <xdr:colOff>114300</xdr:colOff>
      <xdr:row>104</xdr:row>
      <xdr:rowOff>81280</xdr:rowOff>
    </xdr:to>
    <xdr:cxnSp macro="">
      <xdr:nvCxnSpPr>
        <xdr:cNvPr id="783" name="直線コネクタ 782">
          <a:extLst>
            <a:ext uri="{FF2B5EF4-FFF2-40B4-BE49-F238E27FC236}">
              <a16:creationId xmlns:a16="http://schemas.microsoft.com/office/drawing/2014/main" id="{E741DF1F-ABA5-4E0C-827B-E2E3CD902310}"/>
            </a:ext>
          </a:extLst>
        </xdr:cNvPr>
        <xdr:cNvCxnSpPr/>
      </xdr:nvCxnSpPr>
      <xdr:spPr>
        <a:xfrm>
          <a:off x="13703300" y="17891761"/>
          <a:ext cx="889000" cy="2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19050</xdr:rowOff>
    </xdr:from>
    <xdr:to>
      <xdr:col>67</xdr:col>
      <xdr:colOff>101600</xdr:colOff>
      <xdr:row>104</xdr:row>
      <xdr:rowOff>120650</xdr:rowOff>
    </xdr:to>
    <xdr:sp macro="" textlink="">
      <xdr:nvSpPr>
        <xdr:cNvPr id="784" name="楕円 783">
          <a:extLst>
            <a:ext uri="{FF2B5EF4-FFF2-40B4-BE49-F238E27FC236}">
              <a16:creationId xmlns:a16="http://schemas.microsoft.com/office/drawing/2014/main" id="{A9971A6C-86AE-42CB-80AB-9ADFC1B55AA2}"/>
            </a:ext>
          </a:extLst>
        </xdr:cNvPr>
        <xdr:cNvSpPr/>
      </xdr:nvSpPr>
      <xdr:spPr>
        <a:xfrm>
          <a:off x="12763500" y="1784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60961</xdr:rowOff>
    </xdr:from>
    <xdr:to>
      <xdr:col>71</xdr:col>
      <xdr:colOff>177800</xdr:colOff>
      <xdr:row>104</xdr:row>
      <xdr:rowOff>69850</xdr:rowOff>
    </xdr:to>
    <xdr:cxnSp macro="">
      <xdr:nvCxnSpPr>
        <xdr:cNvPr id="785" name="直線コネクタ 784">
          <a:extLst>
            <a:ext uri="{FF2B5EF4-FFF2-40B4-BE49-F238E27FC236}">
              <a16:creationId xmlns:a16="http://schemas.microsoft.com/office/drawing/2014/main" id="{24FD4DB1-4AAA-41FA-A4E1-0F38F4E96F13}"/>
            </a:ext>
          </a:extLst>
        </xdr:cNvPr>
        <xdr:cNvCxnSpPr/>
      </xdr:nvCxnSpPr>
      <xdr:spPr>
        <a:xfrm flipV="1">
          <a:off x="12814300" y="17891761"/>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90188</xdr:rowOff>
    </xdr:from>
    <xdr:ext cx="405111" cy="259045"/>
    <xdr:sp macro="" textlink="">
      <xdr:nvSpPr>
        <xdr:cNvPr id="786" name="n_1aveValue【庁舎】&#10;有形固定資産減価償却率">
          <a:extLst>
            <a:ext uri="{FF2B5EF4-FFF2-40B4-BE49-F238E27FC236}">
              <a16:creationId xmlns:a16="http://schemas.microsoft.com/office/drawing/2014/main" id="{842ECC36-56BB-4891-BDDC-CC71DF46236E}"/>
            </a:ext>
          </a:extLst>
        </xdr:cNvPr>
        <xdr:cNvSpPr txBox="1"/>
      </xdr:nvSpPr>
      <xdr:spPr>
        <a:xfrm>
          <a:off x="152660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60977</xdr:rowOff>
    </xdr:from>
    <xdr:ext cx="405111" cy="259045"/>
    <xdr:sp macro="" textlink="">
      <xdr:nvSpPr>
        <xdr:cNvPr id="787" name="n_2aveValue【庁舎】&#10;有形固定資産減価償却率">
          <a:extLst>
            <a:ext uri="{FF2B5EF4-FFF2-40B4-BE49-F238E27FC236}">
              <a16:creationId xmlns:a16="http://schemas.microsoft.com/office/drawing/2014/main" id="{870554D6-810F-45E3-B433-C905637465C5}"/>
            </a:ext>
          </a:extLst>
        </xdr:cNvPr>
        <xdr:cNvSpPr txBox="1"/>
      </xdr:nvSpPr>
      <xdr:spPr>
        <a:xfrm>
          <a:off x="14389744" y="1754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31766</xdr:rowOff>
    </xdr:from>
    <xdr:ext cx="405111" cy="259045"/>
    <xdr:sp macro="" textlink="">
      <xdr:nvSpPr>
        <xdr:cNvPr id="788" name="n_3aveValue【庁舎】&#10;有形固定資産減価償却率">
          <a:extLst>
            <a:ext uri="{FF2B5EF4-FFF2-40B4-BE49-F238E27FC236}">
              <a16:creationId xmlns:a16="http://schemas.microsoft.com/office/drawing/2014/main" id="{7663E675-E995-4268-B9D7-C09ED946F87F}"/>
            </a:ext>
          </a:extLst>
        </xdr:cNvPr>
        <xdr:cNvSpPr txBox="1"/>
      </xdr:nvSpPr>
      <xdr:spPr>
        <a:xfrm>
          <a:off x="13500744" y="1751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29227</xdr:rowOff>
    </xdr:from>
    <xdr:ext cx="405111" cy="259045"/>
    <xdr:sp macro="" textlink="">
      <xdr:nvSpPr>
        <xdr:cNvPr id="789" name="n_4aveValue【庁舎】&#10;有形固定資産減価償却率">
          <a:extLst>
            <a:ext uri="{FF2B5EF4-FFF2-40B4-BE49-F238E27FC236}">
              <a16:creationId xmlns:a16="http://schemas.microsoft.com/office/drawing/2014/main" id="{02910F7E-5EF0-4A5A-83A6-77D82296EFCA}"/>
            </a:ext>
          </a:extLst>
        </xdr:cNvPr>
        <xdr:cNvSpPr txBox="1"/>
      </xdr:nvSpPr>
      <xdr:spPr>
        <a:xfrm>
          <a:off x="12611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157497</xdr:rowOff>
    </xdr:from>
    <xdr:ext cx="405111" cy="259045"/>
    <xdr:sp macro="" textlink="">
      <xdr:nvSpPr>
        <xdr:cNvPr id="790" name="n_1mainValue【庁舎】&#10;有形固定資産減価償却率">
          <a:extLst>
            <a:ext uri="{FF2B5EF4-FFF2-40B4-BE49-F238E27FC236}">
              <a16:creationId xmlns:a16="http://schemas.microsoft.com/office/drawing/2014/main" id="{1CD17BC5-59B5-489E-813C-EA1CE37A1F49}"/>
            </a:ext>
          </a:extLst>
        </xdr:cNvPr>
        <xdr:cNvSpPr txBox="1"/>
      </xdr:nvSpPr>
      <xdr:spPr>
        <a:xfrm>
          <a:off x="15266044" y="1798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123207</xdr:rowOff>
    </xdr:from>
    <xdr:ext cx="405111" cy="259045"/>
    <xdr:sp macro="" textlink="">
      <xdr:nvSpPr>
        <xdr:cNvPr id="791" name="n_2mainValue【庁舎】&#10;有形固定資産減価償却率">
          <a:extLst>
            <a:ext uri="{FF2B5EF4-FFF2-40B4-BE49-F238E27FC236}">
              <a16:creationId xmlns:a16="http://schemas.microsoft.com/office/drawing/2014/main" id="{6E9AC2C9-C9F5-4A3C-995A-1A201E77185B}"/>
            </a:ext>
          </a:extLst>
        </xdr:cNvPr>
        <xdr:cNvSpPr txBox="1"/>
      </xdr:nvSpPr>
      <xdr:spPr>
        <a:xfrm>
          <a:off x="14389744" y="1795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102888</xdr:rowOff>
    </xdr:from>
    <xdr:ext cx="405111" cy="259045"/>
    <xdr:sp macro="" textlink="">
      <xdr:nvSpPr>
        <xdr:cNvPr id="792" name="n_3mainValue【庁舎】&#10;有形固定資産減価償却率">
          <a:extLst>
            <a:ext uri="{FF2B5EF4-FFF2-40B4-BE49-F238E27FC236}">
              <a16:creationId xmlns:a16="http://schemas.microsoft.com/office/drawing/2014/main" id="{30DBE737-60F9-4BFF-BA31-891E1C0C0DB1}"/>
            </a:ext>
          </a:extLst>
        </xdr:cNvPr>
        <xdr:cNvSpPr txBox="1"/>
      </xdr:nvSpPr>
      <xdr:spPr>
        <a:xfrm>
          <a:off x="13500744"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111777</xdr:rowOff>
    </xdr:from>
    <xdr:ext cx="405111" cy="259045"/>
    <xdr:sp macro="" textlink="">
      <xdr:nvSpPr>
        <xdr:cNvPr id="793" name="n_4mainValue【庁舎】&#10;有形固定資産減価償却率">
          <a:extLst>
            <a:ext uri="{FF2B5EF4-FFF2-40B4-BE49-F238E27FC236}">
              <a16:creationId xmlns:a16="http://schemas.microsoft.com/office/drawing/2014/main" id="{4B4FE88A-0393-4081-ABF1-1BE90CC3E3C9}"/>
            </a:ext>
          </a:extLst>
        </xdr:cNvPr>
        <xdr:cNvSpPr txBox="1"/>
      </xdr:nvSpPr>
      <xdr:spPr>
        <a:xfrm>
          <a:off x="12611744" y="1794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a:extLst>
            <a:ext uri="{FF2B5EF4-FFF2-40B4-BE49-F238E27FC236}">
              <a16:creationId xmlns:a16="http://schemas.microsoft.com/office/drawing/2014/main" id="{201C4DE6-2792-42E1-847F-7C737AA428A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a:extLst>
            <a:ext uri="{FF2B5EF4-FFF2-40B4-BE49-F238E27FC236}">
              <a16:creationId xmlns:a16="http://schemas.microsoft.com/office/drawing/2014/main" id="{772C5DBA-A9D1-4DCD-8870-C995395EDAD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a:extLst>
            <a:ext uri="{FF2B5EF4-FFF2-40B4-BE49-F238E27FC236}">
              <a16:creationId xmlns:a16="http://schemas.microsoft.com/office/drawing/2014/main" id="{F7F0DD69-F1B1-471D-B92F-145A6B27077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a:extLst>
            <a:ext uri="{FF2B5EF4-FFF2-40B4-BE49-F238E27FC236}">
              <a16:creationId xmlns:a16="http://schemas.microsoft.com/office/drawing/2014/main" id="{D1C75146-FE44-4859-B03A-02BEDD8F540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a:extLst>
            <a:ext uri="{FF2B5EF4-FFF2-40B4-BE49-F238E27FC236}">
              <a16:creationId xmlns:a16="http://schemas.microsoft.com/office/drawing/2014/main" id="{90553E12-2BA4-4114-8872-A42DB5B9190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a:extLst>
            <a:ext uri="{FF2B5EF4-FFF2-40B4-BE49-F238E27FC236}">
              <a16:creationId xmlns:a16="http://schemas.microsoft.com/office/drawing/2014/main" id="{822D39F8-DF70-4A23-B4A3-10D8EB8B307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a:extLst>
            <a:ext uri="{FF2B5EF4-FFF2-40B4-BE49-F238E27FC236}">
              <a16:creationId xmlns:a16="http://schemas.microsoft.com/office/drawing/2014/main" id="{515E00F6-1842-4C4C-8B22-90CB525C899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a:extLst>
            <a:ext uri="{FF2B5EF4-FFF2-40B4-BE49-F238E27FC236}">
              <a16:creationId xmlns:a16="http://schemas.microsoft.com/office/drawing/2014/main" id="{B151DD21-B3E1-4808-B1BE-0752C2F9FC3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a:extLst>
            <a:ext uri="{FF2B5EF4-FFF2-40B4-BE49-F238E27FC236}">
              <a16:creationId xmlns:a16="http://schemas.microsoft.com/office/drawing/2014/main" id="{8CF1DA16-4401-4BF5-8A49-8D3F3F53E3F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a:extLst>
            <a:ext uri="{FF2B5EF4-FFF2-40B4-BE49-F238E27FC236}">
              <a16:creationId xmlns:a16="http://schemas.microsoft.com/office/drawing/2014/main" id="{5C3C81E1-C2AE-4F55-8049-220ADB0263C6}"/>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04" name="テキスト ボックス 803">
          <a:extLst>
            <a:ext uri="{FF2B5EF4-FFF2-40B4-BE49-F238E27FC236}">
              <a16:creationId xmlns:a16="http://schemas.microsoft.com/office/drawing/2014/main" id="{5ACABFC9-1550-4B34-8D95-727352720258}"/>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05" name="直線コネクタ 804">
          <a:extLst>
            <a:ext uri="{FF2B5EF4-FFF2-40B4-BE49-F238E27FC236}">
              <a16:creationId xmlns:a16="http://schemas.microsoft.com/office/drawing/2014/main" id="{3E26D1A2-74C7-4BC6-A888-263CBCEE72F8}"/>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6" name="テキスト ボックス 805">
          <a:extLst>
            <a:ext uri="{FF2B5EF4-FFF2-40B4-BE49-F238E27FC236}">
              <a16:creationId xmlns:a16="http://schemas.microsoft.com/office/drawing/2014/main" id="{A6B5D9B6-87F7-4B57-A394-49105A7F8DF8}"/>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7" name="直線コネクタ 806">
          <a:extLst>
            <a:ext uri="{FF2B5EF4-FFF2-40B4-BE49-F238E27FC236}">
              <a16:creationId xmlns:a16="http://schemas.microsoft.com/office/drawing/2014/main" id="{E5109B9D-A766-42D9-B799-6C75F170B10C}"/>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8" name="テキスト ボックス 807">
          <a:extLst>
            <a:ext uri="{FF2B5EF4-FFF2-40B4-BE49-F238E27FC236}">
              <a16:creationId xmlns:a16="http://schemas.microsoft.com/office/drawing/2014/main" id="{2E68AC6E-BC1E-4599-9529-8C2FD69D8722}"/>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9" name="直線コネクタ 808">
          <a:extLst>
            <a:ext uri="{FF2B5EF4-FFF2-40B4-BE49-F238E27FC236}">
              <a16:creationId xmlns:a16="http://schemas.microsoft.com/office/drawing/2014/main" id="{E5D954B1-6507-44FC-A61C-2966A1460CA2}"/>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0" name="テキスト ボックス 809">
          <a:extLst>
            <a:ext uri="{FF2B5EF4-FFF2-40B4-BE49-F238E27FC236}">
              <a16:creationId xmlns:a16="http://schemas.microsoft.com/office/drawing/2014/main" id="{00586D63-4360-40D2-9D46-DC1099BB08D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1" name="直線コネクタ 810">
          <a:extLst>
            <a:ext uri="{FF2B5EF4-FFF2-40B4-BE49-F238E27FC236}">
              <a16:creationId xmlns:a16="http://schemas.microsoft.com/office/drawing/2014/main" id="{1FABCC76-31EB-40F3-A522-4C8CA8279FE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2" name="テキスト ボックス 811">
          <a:extLst>
            <a:ext uri="{FF2B5EF4-FFF2-40B4-BE49-F238E27FC236}">
              <a16:creationId xmlns:a16="http://schemas.microsoft.com/office/drawing/2014/main" id="{01E4BBAE-ECAF-4003-B1DE-E6017C56CF17}"/>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3" name="直線コネクタ 812">
          <a:extLst>
            <a:ext uri="{FF2B5EF4-FFF2-40B4-BE49-F238E27FC236}">
              <a16:creationId xmlns:a16="http://schemas.microsoft.com/office/drawing/2014/main" id="{4FDB4E7F-8E81-4E8D-BEF0-4E6026D199D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4" name="テキスト ボックス 813">
          <a:extLst>
            <a:ext uri="{FF2B5EF4-FFF2-40B4-BE49-F238E27FC236}">
              <a16:creationId xmlns:a16="http://schemas.microsoft.com/office/drawing/2014/main" id="{97138792-5084-4952-A9B9-B3B8689B0271}"/>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5" name="直線コネクタ 814">
          <a:extLst>
            <a:ext uri="{FF2B5EF4-FFF2-40B4-BE49-F238E27FC236}">
              <a16:creationId xmlns:a16="http://schemas.microsoft.com/office/drawing/2014/main" id="{9EBFEFEB-50B4-4E3B-A6CB-0E485ED8B17B}"/>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6" name="テキスト ボックス 815">
          <a:extLst>
            <a:ext uri="{FF2B5EF4-FFF2-40B4-BE49-F238E27FC236}">
              <a16:creationId xmlns:a16="http://schemas.microsoft.com/office/drawing/2014/main" id="{2F5D3566-E345-45E4-AB2E-49EF1A4F516A}"/>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7" name="直線コネクタ 816">
          <a:extLst>
            <a:ext uri="{FF2B5EF4-FFF2-40B4-BE49-F238E27FC236}">
              <a16:creationId xmlns:a16="http://schemas.microsoft.com/office/drawing/2014/main" id="{04DA36A4-2E22-4683-B002-E187F16C1D1A}"/>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8" name="テキスト ボックス 817">
          <a:extLst>
            <a:ext uri="{FF2B5EF4-FFF2-40B4-BE49-F238E27FC236}">
              <a16:creationId xmlns:a16="http://schemas.microsoft.com/office/drawing/2014/main" id="{9BD004AA-68BE-44C2-B7FC-D076FEF775A3}"/>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9" name="【庁舎】&#10;一人当たり面積グラフ枠">
          <a:extLst>
            <a:ext uri="{FF2B5EF4-FFF2-40B4-BE49-F238E27FC236}">
              <a16:creationId xmlns:a16="http://schemas.microsoft.com/office/drawing/2014/main" id="{A42B3FE0-FCF4-492E-83DA-B4CBEC3864B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108</xdr:row>
      <xdr:rowOff>164374</xdr:rowOff>
    </xdr:to>
    <xdr:cxnSp macro="">
      <xdr:nvCxnSpPr>
        <xdr:cNvPr id="820" name="直線コネクタ 819">
          <a:extLst>
            <a:ext uri="{FF2B5EF4-FFF2-40B4-BE49-F238E27FC236}">
              <a16:creationId xmlns:a16="http://schemas.microsoft.com/office/drawing/2014/main" id="{413E34CA-E9C9-4734-987A-1E4DFE12441E}"/>
            </a:ext>
          </a:extLst>
        </xdr:cNvPr>
        <xdr:cNvCxnSpPr/>
      </xdr:nvCxnSpPr>
      <xdr:spPr>
        <a:xfrm flipV="1">
          <a:off x="22160864" y="17227731"/>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821" name="【庁舎】&#10;一人当たり面積最小値テキスト">
          <a:extLst>
            <a:ext uri="{FF2B5EF4-FFF2-40B4-BE49-F238E27FC236}">
              <a16:creationId xmlns:a16="http://schemas.microsoft.com/office/drawing/2014/main" id="{4796EB80-66B7-4A05-94D2-76EC20B28545}"/>
            </a:ext>
          </a:extLst>
        </xdr:cNvPr>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822" name="直線コネクタ 821">
          <a:extLst>
            <a:ext uri="{FF2B5EF4-FFF2-40B4-BE49-F238E27FC236}">
              <a16:creationId xmlns:a16="http://schemas.microsoft.com/office/drawing/2014/main" id="{7EA722C0-4FEC-4609-A0A7-D0DCDCE4A4B4}"/>
            </a:ext>
          </a:extLst>
        </xdr:cNvPr>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23" name="【庁舎】&#10;一人当たり面積最大値テキスト">
          <a:extLst>
            <a:ext uri="{FF2B5EF4-FFF2-40B4-BE49-F238E27FC236}">
              <a16:creationId xmlns:a16="http://schemas.microsoft.com/office/drawing/2014/main" id="{E403C099-B963-42A6-B9A6-7F663A915154}"/>
            </a:ext>
          </a:extLst>
        </xdr:cNvPr>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24" name="直線コネクタ 823">
          <a:extLst>
            <a:ext uri="{FF2B5EF4-FFF2-40B4-BE49-F238E27FC236}">
              <a16:creationId xmlns:a16="http://schemas.microsoft.com/office/drawing/2014/main" id="{BA3C3D0B-8DD6-4022-BF8A-8CE582B7E421}"/>
            </a:ext>
          </a:extLst>
        </xdr:cNvPr>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127925</xdr:rowOff>
    </xdr:from>
    <xdr:ext cx="469744" cy="259045"/>
    <xdr:sp macro="" textlink="">
      <xdr:nvSpPr>
        <xdr:cNvPr id="825" name="【庁舎】&#10;一人当たり面積平均値テキスト">
          <a:extLst>
            <a:ext uri="{FF2B5EF4-FFF2-40B4-BE49-F238E27FC236}">
              <a16:creationId xmlns:a16="http://schemas.microsoft.com/office/drawing/2014/main" id="{F941E734-87E1-4A12-8163-6D3EA0F7192E}"/>
            </a:ext>
          </a:extLst>
        </xdr:cNvPr>
        <xdr:cNvSpPr txBox="1"/>
      </xdr:nvSpPr>
      <xdr:spPr>
        <a:xfrm>
          <a:off x="22199600" y="18301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149498</xdr:rowOff>
    </xdr:from>
    <xdr:to>
      <xdr:col>116</xdr:col>
      <xdr:colOff>114300</xdr:colOff>
      <xdr:row>107</xdr:row>
      <xdr:rowOff>79648</xdr:rowOff>
    </xdr:to>
    <xdr:sp macro="" textlink="">
      <xdr:nvSpPr>
        <xdr:cNvPr id="826" name="フローチャート: 判断 825">
          <a:extLst>
            <a:ext uri="{FF2B5EF4-FFF2-40B4-BE49-F238E27FC236}">
              <a16:creationId xmlns:a16="http://schemas.microsoft.com/office/drawing/2014/main" id="{9619E6E9-DFBD-4327-9058-F0C347DB721B}"/>
            </a:ext>
          </a:extLst>
        </xdr:cNvPr>
        <xdr:cNvSpPr/>
      </xdr:nvSpPr>
      <xdr:spPr>
        <a:xfrm>
          <a:off x="22110700" y="18323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827" name="フローチャート: 判断 826">
          <a:extLst>
            <a:ext uri="{FF2B5EF4-FFF2-40B4-BE49-F238E27FC236}">
              <a16:creationId xmlns:a16="http://schemas.microsoft.com/office/drawing/2014/main" id="{97A28D02-FF7B-49B1-82FA-B102C11D147A}"/>
            </a:ext>
          </a:extLst>
        </xdr:cNvPr>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828" name="フローチャート: 判断 827">
          <a:extLst>
            <a:ext uri="{FF2B5EF4-FFF2-40B4-BE49-F238E27FC236}">
              <a16:creationId xmlns:a16="http://schemas.microsoft.com/office/drawing/2014/main" id="{FAB06097-D10F-4F70-ADA1-07C46E8737B4}"/>
            </a:ext>
          </a:extLst>
        </xdr:cNvPr>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169092</xdr:rowOff>
    </xdr:from>
    <xdr:to>
      <xdr:col>102</xdr:col>
      <xdr:colOff>165100</xdr:colOff>
      <xdr:row>107</xdr:row>
      <xdr:rowOff>99242</xdr:rowOff>
    </xdr:to>
    <xdr:sp macro="" textlink="">
      <xdr:nvSpPr>
        <xdr:cNvPr id="829" name="フローチャート: 判断 828">
          <a:extLst>
            <a:ext uri="{FF2B5EF4-FFF2-40B4-BE49-F238E27FC236}">
              <a16:creationId xmlns:a16="http://schemas.microsoft.com/office/drawing/2014/main" id="{8FE724B3-F132-4502-A61C-35E66D7B3769}"/>
            </a:ext>
          </a:extLst>
        </xdr:cNvPr>
        <xdr:cNvSpPr/>
      </xdr:nvSpPr>
      <xdr:spPr>
        <a:xfrm>
          <a:off x="19494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830" name="フローチャート: 判断 829">
          <a:extLst>
            <a:ext uri="{FF2B5EF4-FFF2-40B4-BE49-F238E27FC236}">
              <a16:creationId xmlns:a16="http://schemas.microsoft.com/office/drawing/2014/main" id="{8D00C92F-85A7-4D39-8D44-41F8BDE2369B}"/>
            </a:ext>
          </a:extLst>
        </xdr:cNvPr>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963F6852-4E00-49B5-8B29-F235014E5A59}"/>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D007686-B8A8-4D09-BCA5-538B3C2C7BA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640185B0-4348-485A-94ED-76DCE27D3A5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993BC0F9-3586-4CA2-B57B-A4EE093B50C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FDD17D8D-B5CC-46CD-B729-EE664D46FFA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51526</xdr:rowOff>
    </xdr:from>
    <xdr:to>
      <xdr:col>116</xdr:col>
      <xdr:colOff>114300</xdr:colOff>
      <xdr:row>106</xdr:row>
      <xdr:rowOff>153126</xdr:rowOff>
    </xdr:to>
    <xdr:sp macro="" textlink="">
      <xdr:nvSpPr>
        <xdr:cNvPr id="836" name="楕円 835">
          <a:extLst>
            <a:ext uri="{FF2B5EF4-FFF2-40B4-BE49-F238E27FC236}">
              <a16:creationId xmlns:a16="http://schemas.microsoft.com/office/drawing/2014/main" id="{C2F5AB57-40FC-46EC-8F79-FCD3B4A7A871}"/>
            </a:ext>
          </a:extLst>
        </xdr:cNvPr>
        <xdr:cNvSpPr/>
      </xdr:nvSpPr>
      <xdr:spPr>
        <a:xfrm>
          <a:off x="22110700"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74403</xdr:rowOff>
    </xdr:from>
    <xdr:ext cx="469744" cy="259045"/>
    <xdr:sp macro="" textlink="">
      <xdr:nvSpPr>
        <xdr:cNvPr id="837" name="【庁舎】&#10;一人当たり面積該当値テキスト">
          <a:extLst>
            <a:ext uri="{FF2B5EF4-FFF2-40B4-BE49-F238E27FC236}">
              <a16:creationId xmlns:a16="http://schemas.microsoft.com/office/drawing/2014/main" id="{3D4ADA6E-97C9-41B2-AD3B-995F14AC47BA}"/>
            </a:ext>
          </a:extLst>
        </xdr:cNvPr>
        <xdr:cNvSpPr txBox="1"/>
      </xdr:nvSpPr>
      <xdr:spPr>
        <a:xfrm>
          <a:off x="22199600" y="1807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54792</xdr:rowOff>
    </xdr:from>
    <xdr:to>
      <xdr:col>112</xdr:col>
      <xdr:colOff>38100</xdr:colOff>
      <xdr:row>106</xdr:row>
      <xdr:rowOff>156392</xdr:rowOff>
    </xdr:to>
    <xdr:sp macro="" textlink="">
      <xdr:nvSpPr>
        <xdr:cNvPr id="838" name="楕円 837">
          <a:extLst>
            <a:ext uri="{FF2B5EF4-FFF2-40B4-BE49-F238E27FC236}">
              <a16:creationId xmlns:a16="http://schemas.microsoft.com/office/drawing/2014/main" id="{5D7BD2E6-9128-49ED-A2F5-6A01D28E1DFD}"/>
            </a:ext>
          </a:extLst>
        </xdr:cNvPr>
        <xdr:cNvSpPr/>
      </xdr:nvSpPr>
      <xdr:spPr>
        <a:xfrm>
          <a:off x="2127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102326</xdr:rowOff>
    </xdr:from>
    <xdr:to>
      <xdr:col>116</xdr:col>
      <xdr:colOff>63500</xdr:colOff>
      <xdr:row>106</xdr:row>
      <xdr:rowOff>105592</xdr:rowOff>
    </xdr:to>
    <xdr:cxnSp macro="">
      <xdr:nvCxnSpPr>
        <xdr:cNvPr id="839" name="直線コネクタ 838">
          <a:extLst>
            <a:ext uri="{FF2B5EF4-FFF2-40B4-BE49-F238E27FC236}">
              <a16:creationId xmlns:a16="http://schemas.microsoft.com/office/drawing/2014/main" id="{4D523B4E-54CC-4730-B3B1-01F75E4D09E1}"/>
            </a:ext>
          </a:extLst>
        </xdr:cNvPr>
        <xdr:cNvCxnSpPr/>
      </xdr:nvCxnSpPr>
      <xdr:spPr>
        <a:xfrm flipV="1">
          <a:off x="21323300" y="18276026"/>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61323</xdr:rowOff>
    </xdr:from>
    <xdr:to>
      <xdr:col>107</xdr:col>
      <xdr:colOff>101600</xdr:colOff>
      <xdr:row>106</xdr:row>
      <xdr:rowOff>162923</xdr:rowOff>
    </xdr:to>
    <xdr:sp macro="" textlink="">
      <xdr:nvSpPr>
        <xdr:cNvPr id="840" name="楕円 839">
          <a:extLst>
            <a:ext uri="{FF2B5EF4-FFF2-40B4-BE49-F238E27FC236}">
              <a16:creationId xmlns:a16="http://schemas.microsoft.com/office/drawing/2014/main" id="{C3A950D7-C305-4EAB-AE62-051D31B3CE04}"/>
            </a:ext>
          </a:extLst>
        </xdr:cNvPr>
        <xdr:cNvSpPr/>
      </xdr:nvSpPr>
      <xdr:spPr>
        <a:xfrm>
          <a:off x="20383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105592</xdr:rowOff>
    </xdr:from>
    <xdr:to>
      <xdr:col>111</xdr:col>
      <xdr:colOff>177800</xdr:colOff>
      <xdr:row>106</xdr:row>
      <xdr:rowOff>112123</xdr:rowOff>
    </xdr:to>
    <xdr:cxnSp macro="">
      <xdr:nvCxnSpPr>
        <xdr:cNvPr id="841" name="直線コネクタ 840">
          <a:extLst>
            <a:ext uri="{FF2B5EF4-FFF2-40B4-BE49-F238E27FC236}">
              <a16:creationId xmlns:a16="http://schemas.microsoft.com/office/drawing/2014/main" id="{E2749361-D386-4224-AB6D-B5CDDB97556F}"/>
            </a:ext>
          </a:extLst>
        </xdr:cNvPr>
        <xdr:cNvCxnSpPr/>
      </xdr:nvCxnSpPr>
      <xdr:spPr>
        <a:xfrm flipV="1">
          <a:off x="20434300" y="1827929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71120</xdr:rowOff>
    </xdr:from>
    <xdr:to>
      <xdr:col>102</xdr:col>
      <xdr:colOff>165100</xdr:colOff>
      <xdr:row>107</xdr:row>
      <xdr:rowOff>1270</xdr:rowOff>
    </xdr:to>
    <xdr:sp macro="" textlink="">
      <xdr:nvSpPr>
        <xdr:cNvPr id="842" name="楕円 841">
          <a:extLst>
            <a:ext uri="{FF2B5EF4-FFF2-40B4-BE49-F238E27FC236}">
              <a16:creationId xmlns:a16="http://schemas.microsoft.com/office/drawing/2014/main" id="{544B4EA6-838C-48D7-B609-8E2861D6F57A}"/>
            </a:ext>
          </a:extLst>
        </xdr:cNvPr>
        <xdr:cNvSpPr/>
      </xdr:nvSpPr>
      <xdr:spPr>
        <a:xfrm>
          <a:off x="19494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112123</xdr:rowOff>
    </xdr:from>
    <xdr:to>
      <xdr:col>107</xdr:col>
      <xdr:colOff>50800</xdr:colOff>
      <xdr:row>106</xdr:row>
      <xdr:rowOff>121920</xdr:rowOff>
    </xdr:to>
    <xdr:cxnSp macro="">
      <xdr:nvCxnSpPr>
        <xdr:cNvPr id="843" name="直線コネクタ 842">
          <a:extLst>
            <a:ext uri="{FF2B5EF4-FFF2-40B4-BE49-F238E27FC236}">
              <a16:creationId xmlns:a16="http://schemas.microsoft.com/office/drawing/2014/main" id="{F7908FF0-77ED-4913-BE43-5770F2F1D591}"/>
            </a:ext>
          </a:extLst>
        </xdr:cNvPr>
        <xdr:cNvCxnSpPr/>
      </xdr:nvCxnSpPr>
      <xdr:spPr>
        <a:xfrm flipV="1">
          <a:off x="19545300" y="1828582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74386</xdr:rowOff>
    </xdr:from>
    <xdr:to>
      <xdr:col>98</xdr:col>
      <xdr:colOff>38100</xdr:colOff>
      <xdr:row>107</xdr:row>
      <xdr:rowOff>4536</xdr:rowOff>
    </xdr:to>
    <xdr:sp macro="" textlink="">
      <xdr:nvSpPr>
        <xdr:cNvPr id="844" name="楕円 843">
          <a:extLst>
            <a:ext uri="{FF2B5EF4-FFF2-40B4-BE49-F238E27FC236}">
              <a16:creationId xmlns:a16="http://schemas.microsoft.com/office/drawing/2014/main" id="{8C84373B-8FAE-43CA-BFFD-9C48B4C71838}"/>
            </a:ext>
          </a:extLst>
        </xdr:cNvPr>
        <xdr:cNvSpPr/>
      </xdr:nvSpPr>
      <xdr:spPr>
        <a:xfrm>
          <a:off x="18605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121920</xdr:rowOff>
    </xdr:from>
    <xdr:to>
      <xdr:col>102</xdr:col>
      <xdr:colOff>114300</xdr:colOff>
      <xdr:row>106</xdr:row>
      <xdr:rowOff>125186</xdr:rowOff>
    </xdr:to>
    <xdr:cxnSp macro="">
      <xdr:nvCxnSpPr>
        <xdr:cNvPr id="845" name="直線コネクタ 844">
          <a:extLst>
            <a:ext uri="{FF2B5EF4-FFF2-40B4-BE49-F238E27FC236}">
              <a16:creationId xmlns:a16="http://schemas.microsoft.com/office/drawing/2014/main" id="{5F6E47A6-043F-4C57-8F41-5EAA09555675}"/>
            </a:ext>
          </a:extLst>
        </xdr:cNvPr>
        <xdr:cNvCxnSpPr/>
      </xdr:nvCxnSpPr>
      <xdr:spPr>
        <a:xfrm flipV="1">
          <a:off x="18656300" y="1829562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846" name="n_1aveValue【庁舎】&#10;一人当たり面積">
          <a:extLst>
            <a:ext uri="{FF2B5EF4-FFF2-40B4-BE49-F238E27FC236}">
              <a16:creationId xmlns:a16="http://schemas.microsoft.com/office/drawing/2014/main" id="{03550BEE-3296-401B-B4DD-4F798E06B8AF}"/>
            </a:ext>
          </a:extLst>
        </xdr:cNvPr>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847" name="n_2aveValue【庁舎】&#10;一人当たり面積">
          <a:extLst>
            <a:ext uri="{FF2B5EF4-FFF2-40B4-BE49-F238E27FC236}">
              <a16:creationId xmlns:a16="http://schemas.microsoft.com/office/drawing/2014/main" id="{B7545767-4B85-45D6-AF18-F241D60678A5}"/>
            </a:ext>
          </a:extLst>
        </xdr:cNvPr>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90369</xdr:rowOff>
    </xdr:from>
    <xdr:ext cx="469744" cy="259045"/>
    <xdr:sp macro="" textlink="">
      <xdr:nvSpPr>
        <xdr:cNvPr id="848" name="n_3aveValue【庁舎】&#10;一人当たり面積">
          <a:extLst>
            <a:ext uri="{FF2B5EF4-FFF2-40B4-BE49-F238E27FC236}">
              <a16:creationId xmlns:a16="http://schemas.microsoft.com/office/drawing/2014/main" id="{AFD421CF-5374-47DB-A63F-4D5513FE49FA}"/>
            </a:ext>
          </a:extLst>
        </xdr:cNvPr>
        <xdr:cNvSpPr txBox="1"/>
      </xdr:nvSpPr>
      <xdr:spPr>
        <a:xfrm>
          <a:off x="19310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74040</xdr:rowOff>
    </xdr:from>
    <xdr:ext cx="469744" cy="259045"/>
    <xdr:sp macro="" textlink="">
      <xdr:nvSpPr>
        <xdr:cNvPr id="849" name="n_4aveValue【庁舎】&#10;一人当たり面積">
          <a:extLst>
            <a:ext uri="{FF2B5EF4-FFF2-40B4-BE49-F238E27FC236}">
              <a16:creationId xmlns:a16="http://schemas.microsoft.com/office/drawing/2014/main" id="{F6BACDE4-5CE8-4A09-BA94-436068FB73DC}"/>
            </a:ext>
          </a:extLst>
        </xdr:cNvPr>
        <xdr:cNvSpPr txBox="1"/>
      </xdr:nvSpPr>
      <xdr:spPr>
        <a:xfrm>
          <a:off x="1842142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1469</xdr:rowOff>
    </xdr:from>
    <xdr:ext cx="469744" cy="259045"/>
    <xdr:sp macro="" textlink="">
      <xdr:nvSpPr>
        <xdr:cNvPr id="850" name="n_1mainValue【庁舎】&#10;一人当たり面積">
          <a:extLst>
            <a:ext uri="{FF2B5EF4-FFF2-40B4-BE49-F238E27FC236}">
              <a16:creationId xmlns:a16="http://schemas.microsoft.com/office/drawing/2014/main" id="{F236A265-688E-47A5-BBD1-46B3AA57FE98}"/>
            </a:ext>
          </a:extLst>
        </xdr:cNvPr>
        <xdr:cNvSpPr txBox="1"/>
      </xdr:nvSpPr>
      <xdr:spPr>
        <a:xfrm>
          <a:off x="21075727" y="1800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8000</xdr:rowOff>
    </xdr:from>
    <xdr:ext cx="469744" cy="259045"/>
    <xdr:sp macro="" textlink="">
      <xdr:nvSpPr>
        <xdr:cNvPr id="851" name="n_2mainValue【庁舎】&#10;一人当たり面積">
          <a:extLst>
            <a:ext uri="{FF2B5EF4-FFF2-40B4-BE49-F238E27FC236}">
              <a16:creationId xmlns:a16="http://schemas.microsoft.com/office/drawing/2014/main" id="{9E73D2AF-93F8-4D98-9288-6AE188F84D5B}"/>
            </a:ext>
          </a:extLst>
        </xdr:cNvPr>
        <xdr:cNvSpPr txBox="1"/>
      </xdr:nvSpPr>
      <xdr:spPr>
        <a:xfrm>
          <a:off x="20199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17797</xdr:rowOff>
    </xdr:from>
    <xdr:ext cx="469744" cy="259045"/>
    <xdr:sp macro="" textlink="">
      <xdr:nvSpPr>
        <xdr:cNvPr id="852" name="n_3mainValue【庁舎】&#10;一人当たり面積">
          <a:extLst>
            <a:ext uri="{FF2B5EF4-FFF2-40B4-BE49-F238E27FC236}">
              <a16:creationId xmlns:a16="http://schemas.microsoft.com/office/drawing/2014/main" id="{B17A15CB-5B9B-4DE5-B89B-EB95B78DDE77}"/>
            </a:ext>
          </a:extLst>
        </xdr:cNvPr>
        <xdr:cNvSpPr txBox="1"/>
      </xdr:nvSpPr>
      <xdr:spPr>
        <a:xfrm>
          <a:off x="193104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21063</xdr:rowOff>
    </xdr:from>
    <xdr:ext cx="469744" cy="259045"/>
    <xdr:sp macro="" textlink="">
      <xdr:nvSpPr>
        <xdr:cNvPr id="853" name="n_4mainValue【庁舎】&#10;一人当たり面積">
          <a:extLst>
            <a:ext uri="{FF2B5EF4-FFF2-40B4-BE49-F238E27FC236}">
              <a16:creationId xmlns:a16="http://schemas.microsoft.com/office/drawing/2014/main" id="{3997E953-72F4-4586-AD11-C7031A8C8F67}"/>
            </a:ext>
          </a:extLst>
        </xdr:cNvPr>
        <xdr:cNvSpPr txBox="1"/>
      </xdr:nvSpPr>
      <xdr:spPr>
        <a:xfrm>
          <a:off x="18421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4" name="正方形/長方形 853">
          <a:extLst>
            <a:ext uri="{FF2B5EF4-FFF2-40B4-BE49-F238E27FC236}">
              <a16:creationId xmlns:a16="http://schemas.microsoft.com/office/drawing/2014/main" id="{D449788D-575F-4F3B-AACC-657CCF1ED27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5" name="正方形/長方形 854">
          <a:extLst>
            <a:ext uri="{FF2B5EF4-FFF2-40B4-BE49-F238E27FC236}">
              <a16:creationId xmlns:a16="http://schemas.microsoft.com/office/drawing/2014/main" id="{368305E3-DA49-4725-B55A-D852B6DE0DE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6" name="テキスト ボックス 855">
          <a:extLst>
            <a:ext uri="{FF2B5EF4-FFF2-40B4-BE49-F238E27FC236}">
              <a16:creationId xmlns:a16="http://schemas.microsoft.com/office/drawing/2014/main" id="{4E336853-1557-4DA2-983E-F65976DA2C1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保健センター、市民会館など類似団体と比較すると特に減価償却が進行している施設については、個別施設計画においては存続する施設と位置付けられていることから長寿命化を進めていく必要がある。福祉施設については、複合化する施設として位置付けられており、有形固定資産減価償却率は８９．５％と減価償却が非常に進んでいることから、早急に対策を検討しなければならない。また類似団体と比較すると全体的に施設の保有量が多く見受けられることから、特に一人当たり面積の大きい市民会館（ペガサスホール）については今後のあり方について慎重に検討する必要がある。消防施設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防災行政無線のデジタル化を実施したことにより有形固定資産減価償却率は比較的小さくなっているが、耐震基準を満たしていない一部の屯所については個別施設計画に基づき更新を進めていく。一般廃棄物処理施設については、操業停止した塵芥焼却場の解体を進めていることから、今後、有形固定資産減価償却率は改善する見込みである。しかし、ごみ処理の広域化にあたりごみ中継施設を新設していることから、今後、新たな施設についても適正管理に努めていかなければならな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22,168
21,985
6.14
11,148,456
10,922,527
216,381
5,195,176
11,018,212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年度と比較すると、類似団体の財政力指数は</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ポイント増加に対し、本町は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増加に留まっている。また、本町は類似団体と比較すると面積が小さく、人口が少ない方であるため、町民税及び固定資産税の収入が比較的少なく、また住宅地を中心とした町であり、事業所が少なく法人税関係の収入が少ないことが類似団体よりも財政力指数が低い要因として挙げら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162278</xdr:rowOff>
    </xdr:from>
    <xdr:to>
      <xdr:col>23</xdr:col>
      <xdr:colOff>133350</xdr:colOff>
      <xdr:row>43</xdr:row>
      <xdr:rowOff>162278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34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60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162278</xdr:rowOff>
    </xdr:from>
    <xdr:to>
      <xdr:col>19</xdr:col>
      <xdr:colOff>133350</xdr:colOff>
      <xdr:row>43</xdr:row>
      <xdr:rowOff>162278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43</xdr:row>
      <xdr:rowOff>162278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153405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44</xdr:row>
      <xdr:rowOff>4233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55033</xdr:rowOff>
    </xdr:from>
    <xdr:to>
      <xdr:col>11</xdr:col>
      <xdr:colOff>82550</xdr:colOff>
      <xdr:row>42</xdr:row>
      <xdr:rowOff>156633</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166810</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68439</xdr:rowOff>
    </xdr:from>
    <xdr:to>
      <xdr:col>7</xdr:col>
      <xdr:colOff>31750</xdr:colOff>
      <xdr:row>42</xdr:row>
      <xdr:rowOff>170039</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8766</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111478</xdr:rowOff>
    </xdr:from>
    <xdr:to>
      <xdr:col>23</xdr:col>
      <xdr:colOff>184150</xdr:colOff>
      <xdr:row>44</xdr:row>
      <xdr:rowOff>41628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83555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55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111478</xdr:rowOff>
    </xdr:from>
    <xdr:to>
      <xdr:col>19</xdr:col>
      <xdr:colOff>184150</xdr:colOff>
      <xdr:row>44</xdr:row>
      <xdr:rowOff>41628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26405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7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111478</xdr:rowOff>
    </xdr:from>
    <xdr:to>
      <xdr:col>15</xdr:col>
      <xdr:colOff>133350</xdr:colOff>
      <xdr:row>44</xdr:row>
      <xdr:rowOff>41628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26405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改善となったが、類似団体平均と比較すると依然として厳しい水準となった。高齢化に伴い介護保険及び後期高齢者医療特別会計繰出金が増加傾向にあり、経常経費が増加しているが、普通交付税の増加や新型コロナウイルス感染症の影響により多くの経常事業が中止になったことが改善の要因として挙げられる。今後はごみ処理の広域化に係る多額の起債が見込まれ、公債費の増加が見込まれることから、公債費負担の縮減を図るため、土地の売却など財源が確保できた際には積極的に繰上償還を進めていきたい。</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145415</xdr:rowOff>
    </xdr:from>
    <xdr:to>
      <xdr:col>23</xdr:col>
      <xdr:colOff>133350</xdr:colOff>
      <xdr:row>66</xdr:row>
      <xdr:rowOff>40322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1289665"/>
          <a:ext cx="8382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167022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625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103188</xdr:rowOff>
    </xdr:from>
    <xdr:to>
      <xdr:col>19</xdr:col>
      <xdr:colOff>133350</xdr:colOff>
      <xdr:row>66</xdr:row>
      <xdr:rowOff>40322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1247438"/>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33338</xdr:rowOff>
    </xdr:from>
    <xdr:to>
      <xdr:col>19</xdr:col>
      <xdr:colOff>184150</xdr:colOff>
      <xdr:row>63</xdr:row>
      <xdr:rowOff>134938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145115</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3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103188</xdr:rowOff>
    </xdr:from>
    <xdr:to>
      <xdr:col>15</xdr:col>
      <xdr:colOff>82550</xdr:colOff>
      <xdr:row>66</xdr:row>
      <xdr:rowOff>4128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24743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9207</xdr:rowOff>
    </xdr:from>
    <xdr:to>
      <xdr:col>15</xdr:col>
      <xdr:colOff>133350</xdr:colOff>
      <xdr:row>63</xdr:row>
      <xdr:rowOff>110807</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120984</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57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4128</xdr:rowOff>
    </xdr:from>
    <xdr:to>
      <xdr:col>11</xdr:col>
      <xdr:colOff>31750</xdr:colOff>
      <xdr:row>66</xdr:row>
      <xdr:rowOff>4128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31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94615</xdr:rowOff>
    </xdr:from>
    <xdr:to>
      <xdr:col>23</xdr:col>
      <xdr:colOff>184150</xdr:colOff>
      <xdr:row>66</xdr:row>
      <xdr:rowOff>24765</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23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66692</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1210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160972</xdr:rowOff>
    </xdr:from>
    <xdr:to>
      <xdr:col>19</xdr:col>
      <xdr:colOff>184150</xdr:colOff>
      <xdr:row>66</xdr:row>
      <xdr:rowOff>91122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30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75899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391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52388</xdr:rowOff>
    </xdr:from>
    <xdr:to>
      <xdr:col>15</xdr:col>
      <xdr:colOff>133350</xdr:colOff>
      <xdr:row>65</xdr:row>
      <xdr:rowOff>153988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1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138765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28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124778</xdr:rowOff>
    </xdr:from>
    <xdr:to>
      <xdr:col>11</xdr:col>
      <xdr:colOff>82550</xdr:colOff>
      <xdr:row>66</xdr:row>
      <xdr:rowOff>54928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39705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124778</xdr:rowOff>
    </xdr:from>
    <xdr:to>
      <xdr:col>7</xdr:col>
      <xdr:colOff>31750</xdr:colOff>
      <xdr:row>66</xdr:row>
      <xdr:rowOff>54928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39705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[129,045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住民１人当たりの人件費・物件費等決算額は前年度と比較すると</a:t>
          </a:r>
          <a:r>
            <a:rPr kumimoji="1" lang="en-US" altLang="ja-JP" sz="1300">
              <a:latin typeface="ＭＳ Ｐゴシック" panose="020B0600070205080204" pitchFamily="50" charset="-128"/>
              <a:ea typeface="ＭＳ Ｐゴシック" panose="020B0600070205080204" pitchFamily="50" charset="-128"/>
            </a:rPr>
            <a:t>18,173</a:t>
          </a:r>
          <a:r>
            <a:rPr kumimoji="1" lang="ja-JP" altLang="en-US" sz="1300">
              <a:latin typeface="ＭＳ Ｐゴシック" panose="020B0600070205080204" pitchFamily="50" charset="-128"/>
              <a:ea typeface="ＭＳ Ｐゴシック" panose="020B0600070205080204" pitchFamily="50" charset="-128"/>
            </a:rPr>
            <a:t>円と大きく増加し、</a:t>
          </a:r>
          <a:r>
            <a:rPr kumimoji="1" lang="en-US" altLang="ja-JP" sz="1300">
              <a:latin typeface="ＭＳ Ｐゴシック" panose="020B0600070205080204" pitchFamily="50" charset="-128"/>
              <a:ea typeface="ＭＳ Ｐゴシック" panose="020B0600070205080204" pitchFamily="50" charset="-128"/>
            </a:rPr>
            <a:t>129,045</a:t>
          </a:r>
          <a:r>
            <a:rPr kumimoji="1" lang="ja-JP" altLang="en-US" sz="1300">
              <a:latin typeface="ＭＳ Ｐゴシック" panose="020B0600070205080204" pitchFamily="50" charset="-128"/>
              <a:ea typeface="ＭＳ Ｐゴシック" panose="020B0600070205080204" pitchFamily="50" charset="-128"/>
            </a:rPr>
            <a:t>円となった。増加の要因としては、物件費において、小中学校及び幼稚園給食の公会計化や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推進により、児童生徒一人につき一台の情報端末機器を配備したことが挙げられる。また新型コロナウイルス感染拡大により、様々な支援事業を展開していることも要因として挙げられる。人件費については、退職者が減少していく見込みであることから、今後は減少していくことが見込まれてい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95594</xdr:rowOff>
    </xdr:from>
    <xdr:to>
      <xdr:col>23</xdr:col>
      <xdr:colOff>133350</xdr:colOff>
      <xdr:row>82</xdr:row>
      <xdr:rowOff>132959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3983044"/>
          <a:ext cx="838200" cy="208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85599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7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81093</xdr:rowOff>
    </xdr:from>
    <xdr:to>
      <xdr:col>19</xdr:col>
      <xdr:colOff>133350</xdr:colOff>
      <xdr:row>81</xdr:row>
      <xdr:rowOff>95594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68543"/>
          <a:ext cx="889000" cy="1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125664</xdr:rowOff>
    </xdr:from>
    <xdr:to>
      <xdr:col>19</xdr:col>
      <xdr:colOff>184150</xdr:colOff>
      <xdr:row>82</xdr:row>
      <xdr:rowOff>55814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40591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99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81093</xdr:rowOff>
    </xdr:from>
    <xdr:to>
      <xdr:col>15</xdr:col>
      <xdr:colOff>82550</xdr:colOff>
      <xdr:row>81</xdr:row>
      <xdr:rowOff>98741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68543"/>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126135</xdr:rowOff>
    </xdr:from>
    <xdr:to>
      <xdr:col>15</xdr:col>
      <xdr:colOff>133350</xdr:colOff>
      <xdr:row>82</xdr:row>
      <xdr:rowOff>56285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1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41062</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9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26019</xdr:rowOff>
    </xdr:from>
    <xdr:to>
      <xdr:col>11</xdr:col>
      <xdr:colOff>31750</xdr:colOff>
      <xdr:row>81</xdr:row>
      <xdr:rowOff>98741</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13469"/>
          <a:ext cx="889000" cy="7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80794</xdr:rowOff>
    </xdr:from>
    <xdr:to>
      <xdr:col>11</xdr:col>
      <xdr:colOff>82550</xdr:colOff>
      <xdr:row>82</xdr:row>
      <xdr:rowOff>10944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6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167171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05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76288</xdr:rowOff>
    </xdr:from>
    <xdr:to>
      <xdr:col>7</xdr:col>
      <xdr:colOff>31750</xdr:colOff>
      <xdr:row>82</xdr:row>
      <xdr:rowOff>6438</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162665</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05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82159</xdr:rowOff>
    </xdr:from>
    <xdr:to>
      <xdr:col>23</xdr:col>
      <xdr:colOff>184150</xdr:colOff>
      <xdr:row>83</xdr:row>
      <xdr:rowOff>12309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4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54236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113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44794</xdr:rowOff>
    </xdr:from>
    <xdr:to>
      <xdr:col>19</xdr:col>
      <xdr:colOff>184150</xdr:colOff>
      <xdr:row>81</xdr:row>
      <xdr:rowOff>146394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3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156571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0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30293</xdr:rowOff>
    </xdr:from>
    <xdr:to>
      <xdr:col>15</xdr:col>
      <xdr:colOff>133350</xdr:colOff>
      <xdr:row>81</xdr:row>
      <xdr:rowOff>131893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1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142070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6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47941</xdr:rowOff>
    </xdr:from>
    <xdr:to>
      <xdr:col>11</xdr:col>
      <xdr:colOff>82550</xdr:colOff>
      <xdr:row>81</xdr:row>
      <xdr:rowOff>149541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159718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0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146669</xdr:rowOff>
    </xdr:from>
    <xdr:to>
      <xdr:col>7</xdr:col>
      <xdr:colOff>31750</xdr:colOff>
      <xdr:row>81</xdr:row>
      <xdr:rowOff>76819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86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86996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63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ラスパイレス指数については、前年度と比較すると横ばいの</a:t>
          </a:r>
          <a:r>
            <a:rPr kumimoji="1" lang="en-US" altLang="ja-JP" sz="1300">
              <a:latin typeface="ＭＳ Ｐゴシック" panose="020B0600070205080204" pitchFamily="50" charset="-128"/>
              <a:ea typeface="ＭＳ Ｐゴシック" panose="020B0600070205080204" pitchFamily="50" charset="-128"/>
            </a:rPr>
            <a:t>93.0</a:t>
          </a:r>
          <a:r>
            <a:rPr kumimoji="1" lang="ja-JP" altLang="en-US" sz="1300">
              <a:latin typeface="ＭＳ Ｐゴシック" panose="020B0600070205080204" pitchFamily="50" charset="-128"/>
              <a:ea typeface="ＭＳ Ｐゴシック" panose="020B0600070205080204" pitchFamily="50" charset="-128"/>
            </a:rPr>
            <a:t>％となった。職員の年齢構成の変化により近年上昇傾向であるが、類似団体と比較すると下回る水準となっている。今後も計画的に定員管理を行い、給与適正化に努める。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76905</xdr:rowOff>
    </xdr:from>
    <xdr:to>
      <xdr:col>81</xdr:col>
      <xdr:colOff>44450</xdr:colOff>
      <xdr:row>89</xdr:row>
      <xdr:rowOff>150284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4135805"/>
          <a:ext cx="0" cy="1273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163282</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8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76905</xdr:rowOff>
    </xdr:from>
    <xdr:to>
      <xdr:col>81</xdr:col>
      <xdr:colOff>133350</xdr:colOff>
      <xdr:row>82</xdr:row>
      <xdr:rowOff>76905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413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143934</xdr:rowOff>
    </xdr:from>
    <xdr:to>
      <xdr:col>81</xdr:col>
      <xdr:colOff>44450</xdr:colOff>
      <xdr:row>82</xdr:row>
      <xdr:rowOff>143934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2028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113893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7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36689</xdr:rowOff>
    </xdr:from>
    <xdr:to>
      <xdr:col>77</xdr:col>
      <xdr:colOff>44450</xdr:colOff>
      <xdr:row>82</xdr:row>
      <xdr:rowOff>143934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095589"/>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168628</xdr:rowOff>
    </xdr:from>
    <xdr:to>
      <xdr:col>77</xdr:col>
      <xdr:colOff>95250</xdr:colOff>
      <xdr:row>86</xdr:row>
      <xdr:rowOff>98778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83555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2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141111</xdr:rowOff>
    </xdr:from>
    <xdr:to>
      <xdr:col>72</xdr:col>
      <xdr:colOff>203200</xdr:colOff>
      <xdr:row>82</xdr:row>
      <xdr:rowOff>36689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02856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98072</xdr:rowOff>
    </xdr:from>
    <xdr:to>
      <xdr:col>68</xdr:col>
      <xdr:colOff>152400</xdr:colOff>
      <xdr:row>81</xdr:row>
      <xdr:rowOff>141111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3814072"/>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155222</xdr:rowOff>
    </xdr:from>
    <xdr:to>
      <xdr:col>68</xdr:col>
      <xdr:colOff>203200</xdr:colOff>
      <xdr:row>86</xdr:row>
      <xdr:rowOff>85372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70149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155222</xdr:rowOff>
    </xdr:from>
    <xdr:to>
      <xdr:col>64</xdr:col>
      <xdr:colOff>152400</xdr:colOff>
      <xdr:row>86</xdr:row>
      <xdr:rowOff>85372</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70149</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93134</xdr:rowOff>
    </xdr:from>
    <xdr:to>
      <xdr:col>81</xdr:col>
      <xdr:colOff>95250</xdr:colOff>
      <xdr:row>83</xdr:row>
      <xdr:rowOff>23284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14411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7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93134</xdr:rowOff>
    </xdr:from>
    <xdr:to>
      <xdr:col>77</xdr:col>
      <xdr:colOff>95250</xdr:colOff>
      <xdr:row>83</xdr:row>
      <xdr:rowOff>23284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15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33461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920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157339</xdr:rowOff>
    </xdr:from>
    <xdr:to>
      <xdr:col>73</xdr:col>
      <xdr:colOff>44450</xdr:colOff>
      <xdr:row>82</xdr:row>
      <xdr:rowOff>87489</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97666</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90311</xdr:rowOff>
    </xdr:from>
    <xdr:to>
      <xdr:col>68</xdr:col>
      <xdr:colOff>203200</xdr:colOff>
      <xdr:row>82</xdr:row>
      <xdr:rowOff>20461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30638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37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47272</xdr:rowOff>
    </xdr:from>
    <xdr:to>
      <xdr:col>64</xdr:col>
      <xdr:colOff>152400</xdr:colOff>
      <xdr:row>80</xdr:row>
      <xdr:rowOff>148872</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376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159049</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353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平均を上回っているが、これはごみ収集および積替え、保育所、町立（幼、小、中）全６校園の各給食施設を直営で運営していることが要因として挙げられる。今後は職員数の削減につなげられるよう、事業運営にあたりアウトソーシングの検討を進める。また一般行政職については、退職者数と採用者数の均衡を図り、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137523</xdr:rowOff>
    </xdr:from>
    <xdr:to>
      <xdr:col>81</xdr:col>
      <xdr:colOff>44450</xdr:colOff>
      <xdr:row>63</xdr:row>
      <xdr:rowOff>12609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67423"/>
          <a:ext cx="8382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41111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56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9978</xdr:rowOff>
    </xdr:from>
    <xdr:to>
      <xdr:col>77</xdr:col>
      <xdr:colOff>44450</xdr:colOff>
      <xdr:row>62</xdr:row>
      <xdr:rowOff>137523</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639878"/>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33201</xdr:rowOff>
    </xdr:from>
    <xdr:to>
      <xdr:col>77</xdr:col>
      <xdr:colOff>95250</xdr:colOff>
      <xdr:row>60</xdr:row>
      <xdr:rowOff>134801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144978</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9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150404</xdr:rowOff>
    </xdr:from>
    <xdr:to>
      <xdr:col>72</xdr:col>
      <xdr:colOff>203200</xdr:colOff>
      <xdr:row>62</xdr:row>
      <xdr:rowOff>9978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60885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28031</xdr:rowOff>
    </xdr:from>
    <xdr:to>
      <xdr:col>73</xdr:col>
      <xdr:colOff>44450</xdr:colOff>
      <xdr:row>60</xdr:row>
      <xdr:rowOff>129631</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139808</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141787</xdr:rowOff>
    </xdr:from>
    <xdr:to>
      <xdr:col>68</xdr:col>
      <xdr:colOff>152400</xdr:colOff>
      <xdr:row>61</xdr:row>
      <xdr:rowOff>150404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600237"/>
          <a:ext cx="8890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17690</xdr:rowOff>
    </xdr:from>
    <xdr:to>
      <xdr:col>68</xdr:col>
      <xdr:colOff>203200</xdr:colOff>
      <xdr:row>60</xdr:row>
      <xdr:rowOff>119290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129467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12519</xdr:rowOff>
    </xdr:from>
    <xdr:to>
      <xdr:col>64</xdr:col>
      <xdr:colOff>152400</xdr:colOff>
      <xdr:row>60</xdr:row>
      <xdr:rowOff>114119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124296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133259</xdr:rowOff>
    </xdr:from>
    <xdr:to>
      <xdr:col>81</xdr:col>
      <xdr:colOff>95250</xdr:colOff>
      <xdr:row>63</xdr:row>
      <xdr:rowOff>63409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105336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3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86723</xdr:rowOff>
    </xdr:from>
    <xdr:to>
      <xdr:col>77</xdr:col>
      <xdr:colOff>95250</xdr:colOff>
      <xdr:row>63</xdr:row>
      <xdr:rowOff>16873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1650</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03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130628</xdr:rowOff>
    </xdr:from>
    <xdr:to>
      <xdr:col>73</xdr:col>
      <xdr:colOff>44450</xdr:colOff>
      <xdr:row>62</xdr:row>
      <xdr:rowOff>60778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45555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99604</xdr:rowOff>
    </xdr:from>
    <xdr:to>
      <xdr:col>68</xdr:col>
      <xdr:colOff>203200</xdr:colOff>
      <xdr:row>62</xdr:row>
      <xdr:rowOff>29754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14531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90987</xdr:rowOff>
    </xdr:from>
    <xdr:to>
      <xdr:col>64</xdr:col>
      <xdr:colOff>152400</xdr:colOff>
      <xdr:row>62</xdr:row>
      <xdr:rowOff>21137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54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5914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635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一部事務組合が起こした起債に係る公債費が減少しているが、一般会計において地方債の償還期間を短縮していることにより元金が微増していること、また過去の交付税算入のある起債の償還が終了し、公債費の交付税算入が減少していることが影響し、実質公債費比率は前年度から横ばいの</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％となった。類似団体平均と比較すると依然として厳しい水準となっていることから、今後は土地の売却など財源が確保できた際には積極的に繰上償還を行い、実質公債費比率の改善に努める。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157056</xdr:rowOff>
    </xdr:from>
    <xdr:to>
      <xdr:col>81</xdr:col>
      <xdr:colOff>44450</xdr:colOff>
      <xdr:row>44</xdr:row>
      <xdr:rowOff>157056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7008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157056</xdr:rowOff>
    </xdr:from>
    <xdr:to>
      <xdr:col>77</xdr:col>
      <xdr:colOff>44450</xdr:colOff>
      <xdr:row>44</xdr:row>
      <xdr:rowOff>165100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7008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33444</xdr:rowOff>
    </xdr:from>
    <xdr:to>
      <xdr:col>77</xdr:col>
      <xdr:colOff>95250</xdr:colOff>
      <xdr:row>41</xdr:row>
      <xdr:rowOff>135044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145221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831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165100</xdr:rowOff>
    </xdr:from>
    <xdr:to>
      <xdr:col>72</xdr:col>
      <xdr:colOff>203200</xdr:colOff>
      <xdr:row>45</xdr:row>
      <xdr:rowOff>25823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70890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25823</xdr:rowOff>
    </xdr:from>
    <xdr:to>
      <xdr:col>68</xdr:col>
      <xdr:colOff>152400</xdr:colOff>
      <xdr:row>45</xdr:row>
      <xdr:rowOff>49954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7410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106256</xdr:rowOff>
    </xdr:from>
    <xdr:to>
      <xdr:col>81</xdr:col>
      <xdr:colOff>95250</xdr:colOff>
      <xdr:row>45</xdr:row>
      <xdr:rowOff>36406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44</xdr:row>
      <xdr:rowOff>2133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54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106256</xdr:rowOff>
    </xdr:from>
    <xdr:to>
      <xdr:col>77</xdr:col>
      <xdr:colOff>95250</xdr:colOff>
      <xdr:row>45</xdr:row>
      <xdr:rowOff>36406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45</xdr:row>
      <xdr:rowOff>21183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114300</xdr:rowOff>
    </xdr:from>
    <xdr:to>
      <xdr:col>73</xdr:col>
      <xdr:colOff>44450</xdr:colOff>
      <xdr:row>45</xdr:row>
      <xdr:rowOff>44450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29227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146473</xdr:rowOff>
    </xdr:from>
    <xdr:to>
      <xdr:col>68</xdr:col>
      <xdr:colOff>203200</xdr:colOff>
      <xdr:row>45</xdr:row>
      <xdr:rowOff>76623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69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61400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776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170604</xdr:rowOff>
    </xdr:from>
    <xdr:to>
      <xdr:col>64</xdr:col>
      <xdr:colOff>152400</xdr:colOff>
      <xdr:row>45</xdr:row>
      <xdr:rowOff>100754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71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85531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80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ポイントの改善となり、近年は改善傾向となっている。しかし類似団体平均と比較すると依然として厳しい水準となった。今後は退職者の減少や第三セクター等改革推進債の償還が進むことにより改善の要因が見込まれるが、ごみ処理の広域化に係る多額の起債を予定していることから、悪化の要因も見込まれている。将来負担比率の改善のため、交付税算入のない起債の発行を抑えるなど、地方債に依存しすぎないような財政運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155968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128045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28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155968</xdr:rowOff>
    </xdr:from>
    <xdr:to>
      <xdr:col>81</xdr:col>
      <xdr:colOff>133350</xdr:colOff>
      <xdr:row>21</xdr:row>
      <xdr:rowOff>155968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5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58541</xdr:rowOff>
    </xdr:from>
    <xdr:to>
      <xdr:col>81</xdr:col>
      <xdr:colOff>44450</xdr:colOff>
      <xdr:row>21</xdr:row>
      <xdr:rowOff>37616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487541"/>
          <a:ext cx="838200" cy="15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56744</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40217</xdr:rowOff>
    </xdr:from>
    <xdr:to>
      <xdr:col>81</xdr:col>
      <xdr:colOff>95250</xdr:colOff>
      <xdr:row>14</xdr:row>
      <xdr:rowOff>141817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37616</xdr:rowOff>
    </xdr:from>
    <xdr:to>
      <xdr:col>77</xdr:col>
      <xdr:colOff>44450</xdr:colOff>
      <xdr:row>21</xdr:row>
      <xdr:rowOff>124944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638066"/>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95371</xdr:rowOff>
    </xdr:from>
    <xdr:to>
      <xdr:col>77</xdr:col>
      <xdr:colOff>95250</xdr:colOff>
      <xdr:row>15</xdr:row>
      <xdr:rowOff>25521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35698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64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124944</xdr:rowOff>
    </xdr:from>
    <xdr:to>
      <xdr:col>72</xdr:col>
      <xdr:colOff>203200</xdr:colOff>
      <xdr:row>22</xdr:row>
      <xdr:rowOff>128149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725394"/>
          <a:ext cx="889000" cy="17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72390</xdr:rowOff>
    </xdr:from>
    <xdr:to>
      <xdr:col>73</xdr:col>
      <xdr:colOff>44450</xdr:colOff>
      <xdr:row>15</xdr:row>
      <xdr:rowOff>2540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128149</xdr:rowOff>
    </xdr:from>
    <xdr:to>
      <xdr:col>68</xdr:col>
      <xdr:colOff>152400</xdr:colOff>
      <xdr:row>22</xdr:row>
      <xdr:rowOff>137342</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900049"/>
          <a:ext cx="889000" cy="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94222</xdr:rowOff>
    </xdr:from>
    <xdr:to>
      <xdr:col>68</xdr:col>
      <xdr:colOff>203200</xdr:colOff>
      <xdr:row>15</xdr:row>
      <xdr:rowOff>24372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34549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103414</xdr:rowOff>
    </xdr:from>
    <xdr:to>
      <xdr:col>64</xdr:col>
      <xdr:colOff>152400</xdr:colOff>
      <xdr:row>15</xdr:row>
      <xdr:rowOff>33564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43741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7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7741</xdr:rowOff>
    </xdr:from>
    <xdr:to>
      <xdr:col>81</xdr:col>
      <xdr:colOff>95250</xdr:colOff>
      <xdr:row>20</xdr:row>
      <xdr:rowOff>109341</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4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151268</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408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158266</xdr:rowOff>
    </xdr:from>
    <xdr:to>
      <xdr:col>77</xdr:col>
      <xdr:colOff>95250</xdr:colOff>
      <xdr:row>21</xdr:row>
      <xdr:rowOff>88416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5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73193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673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74144</xdr:rowOff>
    </xdr:from>
    <xdr:to>
      <xdr:col>73</xdr:col>
      <xdr:colOff>44450</xdr:colOff>
      <xdr:row>22</xdr:row>
      <xdr:rowOff>4294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6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160521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76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77349</xdr:rowOff>
    </xdr:from>
    <xdr:to>
      <xdr:col>68</xdr:col>
      <xdr:colOff>203200</xdr:colOff>
      <xdr:row>23</xdr:row>
      <xdr:rowOff>7499</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849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163726</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93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86542</xdr:rowOff>
    </xdr:from>
    <xdr:to>
      <xdr:col>64</xdr:col>
      <xdr:colOff>152400</xdr:colOff>
      <xdr:row>23</xdr:row>
      <xdr:rowOff>16692</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85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1469</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94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22,168
21,985
6.14
11,148,456
10,922,527
216,381
5,195,176
11,018,212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人件費の経常収支比率は前年度と比較すると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ポイント増加し、類似団体平均を上回る</a:t>
          </a:r>
          <a:r>
            <a:rPr kumimoji="1" lang="en-US" altLang="ja-JP" sz="1300">
              <a:latin typeface="ＭＳ Ｐゴシック" panose="020B0600070205080204" pitchFamily="50" charset="-128"/>
              <a:ea typeface="ＭＳ Ｐゴシック" panose="020B0600070205080204" pitchFamily="50" charset="-128"/>
            </a:rPr>
            <a:t>30.5</a:t>
          </a:r>
          <a:r>
            <a:rPr kumimoji="1" lang="ja-JP" altLang="en-US" sz="1300">
              <a:latin typeface="ＭＳ Ｐゴシック" panose="020B0600070205080204" pitchFamily="50" charset="-128"/>
              <a:ea typeface="ＭＳ Ｐゴシック" panose="020B0600070205080204" pitchFamily="50" charset="-128"/>
            </a:rPr>
            <a:t>％となった。これは類似団体と比較してごみ収集および積替え業務、保育所、学校園給食などを直営で行っており、行政サービスの提供の方法に差異があることが要因として挙げられる。また今年度は会計年度任用職員制度の導入に伴い比率が大きく増加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6" name="人件費グラフ枠">
          <a:extLst>
            <a:ext uri="{FF2B5EF4-FFF2-40B4-BE49-F238E27FC236}">
              <a16:creationId xmlns:a16="http://schemas.microsoft.com/office/drawing/2014/main" id="{00000000-0008-0000-0400-000038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29845</xdr:rowOff>
    </xdr:from>
    <xdr:to>
      <xdr:col>24</xdr:col>
      <xdr:colOff>25400</xdr:colOff>
      <xdr:row>40</xdr:row>
      <xdr:rowOff>104140</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flipV="1">
          <a:off x="4826000" y="568769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58" name="人件費最小値テキスト">
          <a:extLst>
            <a:ext uri="{FF2B5EF4-FFF2-40B4-BE49-F238E27FC236}">
              <a16:creationId xmlns:a16="http://schemas.microsoft.com/office/drawing/2014/main" id="{00000000-0008-0000-0400-00003A000000}"/>
            </a:ext>
          </a:extLst>
        </xdr:cNvPr>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116222</xdr:rowOff>
    </xdr:from>
    <xdr:ext cx="762000" cy="259045"/>
    <xdr:sp macro="" textlink="">
      <xdr:nvSpPr>
        <xdr:cNvPr id="60" name="人件費最大値テキスト">
          <a:extLst>
            <a:ext uri="{FF2B5EF4-FFF2-40B4-BE49-F238E27FC236}">
              <a16:creationId xmlns:a16="http://schemas.microsoft.com/office/drawing/2014/main" id="{00000000-0008-0000-0400-00003C000000}"/>
            </a:ext>
          </a:extLst>
        </xdr:cNvPr>
        <xdr:cNvSpPr txBox="1"/>
      </xdr:nvSpPr>
      <xdr:spPr>
        <a:xfrm>
          <a:off x="4914900" y="543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29845</xdr:rowOff>
    </xdr:from>
    <xdr:to>
      <xdr:col>24</xdr:col>
      <xdr:colOff>114300</xdr:colOff>
      <xdr:row>33</xdr:row>
      <xdr:rowOff>29845</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568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127000</xdr:rowOff>
    </xdr:from>
    <xdr:to>
      <xdr:col>24</xdr:col>
      <xdr:colOff>25400</xdr:colOff>
      <xdr:row>37</xdr:row>
      <xdr:rowOff>98425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3987800" y="6299200"/>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762000" cy="259045"/>
    <xdr:sp macro="" textlink="">
      <xdr:nvSpPr>
        <xdr:cNvPr id="63" name="人件費平均値テキスト">
          <a:extLst>
            <a:ext uri="{FF2B5EF4-FFF2-40B4-BE49-F238E27FC236}">
              <a16:creationId xmlns:a16="http://schemas.microsoft.com/office/drawing/2014/main" id="{00000000-0008-0000-0400-00003F000000}"/>
            </a:ext>
          </a:extLst>
        </xdr:cNvPr>
        <xdr:cNvSpPr txBox="1"/>
      </xdr:nvSpPr>
      <xdr:spPr>
        <a:xfrm>
          <a:off x="4914900" y="5882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36195</xdr:rowOff>
    </xdr:from>
    <xdr:to>
      <xdr:col>24</xdr:col>
      <xdr:colOff>76200</xdr:colOff>
      <xdr:row>35</xdr:row>
      <xdr:rowOff>137795</xdr:rowOff>
    </xdr:to>
    <xdr:sp macro="" textlink="">
      <xdr:nvSpPr>
        <xdr:cNvPr id="64" name="フローチャート: 判断 63">
          <a:extLst>
            <a:ext uri="{FF2B5EF4-FFF2-40B4-BE49-F238E27FC236}">
              <a16:creationId xmlns:a16="http://schemas.microsoft.com/office/drawing/2014/main" id="{00000000-0008-0000-0400-000040000000}"/>
            </a:ext>
          </a:extLst>
        </xdr:cNvPr>
        <xdr:cNvSpPr/>
      </xdr:nvSpPr>
      <xdr:spPr>
        <a:xfrm>
          <a:off x="4775200" y="603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132715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flipV="1">
          <a:off x="3098800" y="629920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116205</xdr:rowOff>
    </xdr:from>
    <xdr:to>
      <xdr:col>20</xdr:col>
      <xdr:colOff>38100</xdr:colOff>
      <xdr:row>35</xdr:row>
      <xdr:rowOff>46355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3937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56532</xdr:rowOff>
    </xdr:from>
    <xdr:ext cx="736600" cy="259045"/>
    <xdr:sp macro="" textlink="">
      <xdr:nvSpPr>
        <xdr:cNvPr id="67" name="テキスト ボックス 66">
          <a:extLst>
            <a:ext uri="{FF2B5EF4-FFF2-40B4-BE49-F238E27FC236}">
              <a16:creationId xmlns:a16="http://schemas.microsoft.com/office/drawing/2014/main" id="{00000000-0008-0000-0400-000043000000}"/>
            </a:ext>
          </a:extLst>
        </xdr:cNvPr>
        <xdr:cNvSpPr txBox="1"/>
      </xdr:nvSpPr>
      <xdr:spPr>
        <a:xfrm>
          <a:off x="3606800" y="5714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132715</xdr:rowOff>
    </xdr:from>
    <xdr:to>
      <xdr:col>15</xdr:col>
      <xdr:colOff>98425</xdr:colOff>
      <xdr:row>36</xdr:row>
      <xdr:rowOff>149860</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2209800" y="630491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121920</xdr:rowOff>
    </xdr:from>
    <xdr:to>
      <xdr:col>15</xdr:col>
      <xdr:colOff>149225</xdr:colOff>
      <xdr:row>35</xdr:row>
      <xdr:rowOff>52070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3048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70" name="テキスト ボックス 69">
          <a:extLst>
            <a:ext uri="{FF2B5EF4-FFF2-40B4-BE49-F238E27FC236}">
              <a16:creationId xmlns:a16="http://schemas.microsoft.com/office/drawing/2014/main" id="{00000000-0008-0000-0400-000046000000}"/>
            </a:ext>
          </a:extLst>
        </xdr:cNvPr>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149860</xdr:rowOff>
    </xdr:from>
    <xdr:to>
      <xdr:col>11</xdr:col>
      <xdr:colOff>9525</xdr:colOff>
      <xdr:row>36</xdr:row>
      <xdr:rowOff>155575</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1320800" y="63220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116205</xdr:rowOff>
    </xdr:from>
    <xdr:to>
      <xdr:col>11</xdr:col>
      <xdr:colOff>60325</xdr:colOff>
      <xdr:row>35</xdr:row>
      <xdr:rowOff>46355</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2159000" y="59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56532</xdr:rowOff>
    </xdr:from>
    <xdr:ext cx="7620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1828800" y="571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133350</xdr:rowOff>
    </xdr:from>
    <xdr:to>
      <xdr:col>6</xdr:col>
      <xdr:colOff>171450</xdr:colOff>
      <xdr:row>35</xdr:row>
      <xdr:rowOff>63500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270000" y="596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73677</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939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47625</xdr:rowOff>
    </xdr:from>
    <xdr:to>
      <xdr:col>24</xdr:col>
      <xdr:colOff>76200</xdr:colOff>
      <xdr:row>37</xdr:row>
      <xdr:rowOff>149225</xdr:rowOff>
    </xdr:to>
    <xdr:sp macro="" textlink="">
      <xdr:nvSpPr>
        <xdr:cNvPr id="81" name="楕円 80">
          <a:extLst>
            <a:ext uri="{FF2B5EF4-FFF2-40B4-BE49-F238E27FC236}">
              <a16:creationId xmlns:a16="http://schemas.microsoft.com/office/drawing/2014/main" id="{00000000-0008-0000-0400-000051000000}"/>
            </a:ext>
          </a:extLst>
        </xdr:cNvPr>
        <xdr:cNvSpPr/>
      </xdr:nvSpPr>
      <xdr:spPr>
        <a:xfrm>
          <a:off x="47752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19702</xdr:rowOff>
    </xdr:from>
    <xdr:ext cx="762000" cy="259045"/>
    <xdr:sp macro="" textlink="">
      <xdr:nvSpPr>
        <xdr:cNvPr id="82" name="人件費該当値テキスト">
          <a:extLst>
            <a:ext uri="{FF2B5EF4-FFF2-40B4-BE49-F238E27FC236}">
              <a16:creationId xmlns:a16="http://schemas.microsoft.com/office/drawing/2014/main" id="{00000000-0008-0000-0400-000052000000}"/>
            </a:ext>
          </a:extLst>
        </xdr:cNvPr>
        <xdr:cNvSpPr txBox="1"/>
      </xdr:nvSpPr>
      <xdr:spPr>
        <a:xfrm>
          <a:off x="49149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76200</xdr:rowOff>
    </xdr:from>
    <xdr:to>
      <xdr:col>20</xdr:col>
      <xdr:colOff>38100</xdr:colOff>
      <xdr:row>37</xdr:row>
      <xdr:rowOff>6350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3937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81915</xdr:rowOff>
    </xdr:from>
    <xdr:to>
      <xdr:col>15</xdr:col>
      <xdr:colOff>149225</xdr:colOff>
      <xdr:row>37</xdr:row>
      <xdr:rowOff>12065</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048000" y="625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168292</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2717800" y="634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99060</xdr:rowOff>
    </xdr:from>
    <xdr:to>
      <xdr:col>11</xdr:col>
      <xdr:colOff>60325</xdr:colOff>
      <xdr:row>37</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104775</xdr:rowOff>
    </xdr:from>
    <xdr:to>
      <xdr:col>6</xdr:col>
      <xdr:colOff>171450</xdr:colOff>
      <xdr:row>37</xdr:row>
      <xdr:rowOff>34925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270000" y="62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19702</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939800" y="6363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1" name="正方形/長方形 90">
          <a:extLst>
            <a:ext uri="{FF2B5EF4-FFF2-40B4-BE49-F238E27FC236}">
              <a16:creationId xmlns:a16="http://schemas.microsoft.com/office/drawing/2014/main" id="{00000000-0008-0000-0400-00005B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14.0</a:t>
          </a:r>
          <a:r>
            <a:rPr kumimoji="1" lang="ja-JP" altLang="en-US" sz="1300">
              <a:latin typeface="ＭＳ Ｐゴシック" panose="020B0600070205080204" pitchFamily="50" charset="-128"/>
              <a:ea typeface="ＭＳ Ｐゴシック" panose="020B0600070205080204" pitchFamily="50" charset="-128"/>
            </a:rPr>
            <a:t>％となった。会計年度任用職員制度の導入に伴い、従来物件費で計上していた臨時職員の賃金が人件費へ移行したことが減少の要因として挙げられる。また類似団体平均を下回る水準となっているが、本町は直営で実施している事業が多く、人件費が占める割合が高いことから、今後はアウトソーシングの推進などにより、事務事業の見直しに努めなければならない。</a:t>
          </a:r>
        </a:p>
      </xdr:txBody>
    </xdr:sp>
    <xdr:clientData/>
  </xdr:twoCellAnchor>
  <xdr:oneCellAnchor>
    <xdr:from>
      <xdr:col>62</xdr:col>
      <xdr:colOff>6350</xdr:colOff>
      <xdr:row>9</xdr:row>
      <xdr:rowOff>107950</xdr:rowOff>
    </xdr:from>
    <xdr:ext cx="298543" cy="225703"/>
    <xdr:sp macro="" textlink="">
      <xdr:nvSpPr>
        <xdr:cNvPr id="102" name="テキスト ボックス 101">
          <a:extLst>
            <a:ext uri="{FF2B5EF4-FFF2-40B4-BE49-F238E27FC236}">
              <a16:creationId xmlns:a16="http://schemas.microsoft.com/office/drawing/2014/main" id="{00000000-0008-0000-0400-000066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3" name="直線コネクタ 102">
          <a:extLst>
            <a:ext uri="{FF2B5EF4-FFF2-40B4-BE49-F238E27FC236}">
              <a16:creationId xmlns:a16="http://schemas.microsoft.com/office/drawing/2014/main" id="{00000000-0008-0000-0400-000067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130810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flipV="1">
          <a:off x="15671800" y="290830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90187</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3004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130810</xdr:rowOff>
    </xdr:from>
    <xdr:to>
      <xdr:col>78</xdr:col>
      <xdr:colOff>69850</xdr:colOff>
      <xdr:row>17</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30454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53340</xdr:rowOff>
    </xdr:from>
    <xdr:to>
      <xdr:col>78</xdr:col>
      <xdr:colOff>120650</xdr:colOff>
      <xdr:row>18</xdr:row>
      <xdr:rowOff>154940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139717</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153670</xdr:rowOff>
    </xdr:from>
    <xdr:to>
      <xdr:col>73</xdr:col>
      <xdr:colOff>180975</xdr:colOff>
      <xdr:row>17</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3068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15240</xdr:rowOff>
    </xdr:from>
    <xdr:to>
      <xdr:col>74</xdr:col>
      <xdr:colOff>31750</xdr:colOff>
      <xdr:row>18</xdr:row>
      <xdr:rowOff>116840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310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101617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24130</xdr:rowOff>
    </xdr:from>
    <xdr:to>
      <xdr:col>69</xdr:col>
      <xdr:colOff>92075</xdr:colOff>
      <xdr:row>17</xdr:row>
      <xdr:rowOff>153670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9387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0</xdr:rowOff>
    </xdr:from>
    <xdr:to>
      <xdr:col>69</xdr:col>
      <xdr:colOff>142875</xdr:colOff>
      <xdr:row>18</xdr:row>
      <xdr:rowOff>101600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86377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156210</xdr:rowOff>
    </xdr:from>
    <xdr:to>
      <xdr:col>65</xdr:col>
      <xdr:colOff>53975</xdr:colOff>
      <xdr:row>18</xdr:row>
      <xdr:rowOff>86360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307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71137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130827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80010</xdr:rowOff>
    </xdr:from>
    <xdr:to>
      <xdr:col>78</xdr:col>
      <xdr:colOff>120650</xdr:colOff>
      <xdr:row>18</xdr:row>
      <xdr:rowOff>10160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20337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763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110490</xdr:rowOff>
    </xdr:from>
    <xdr:to>
      <xdr:col>74</xdr:col>
      <xdr:colOff>31750</xdr:colOff>
      <xdr:row>18</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50817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79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102870</xdr:rowOff>
    </xdr:from>
    <xdr:to>
      <xdr:col>69</xdr:col>
      <xdr:colOff>142875</xdr:colOff>
      <xdr:row>18</xdr:row>
      <xdr:rowOff>33020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％となった。類似団体平均を下回っているが、今後は障害福祉サービス関係費や保育の処遇改善などにより、扶助費は増加していくことが見込まれる。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31750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417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170543</xdr:rowOff>
    </xdr:from>
    <xdr:to>
      <xdr:col>19</xdr:col>
      <xdr:colOff>187325</xdr:colOff>
      <xdr:row>55</xdr:row>
      <xdr:rowOff>31750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103415</xdr:rowOff>
    </xdr:from>
    <xdr:to>
      <xdr:col>20</xdr:col>
      <xdr:colOff>38100</xdr:colOff>
      <xdr:row>57</xdr:row>
      <xdr:rowOff>33565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18342</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54</xdr:row>
      <xdr:rowOff>170543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4288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54</xdr:row>
      <xdr:rowOff>170543</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85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48985</xdr:rowOff>
    </xdr:from>
    <xdr:to>
      <xdr:col>11</xdr:col>
      <xdr:colOff>60325</xdr:colOff>
      <xdr:row>56</xdr:row>
      <xdr:rowOff>150585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135362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108857</xdr:rowOff>
    </xdr:from>
    <xdr:to>
      <xdr:col>24</xdr:col>
      <xdr:colOff>76200</xdr:colOff>
      <xdr:row>55</xdr:row>
      <xdr:rowOff>39007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125384</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119743</xdr:rowOff>
    </xdr:from>
    <xdr:to>
      <xdr:col>11</xdr:col>
      <xdr:colOff>60325</xdr:colOff>
      <xdr:row>55</xdr:row>
      <xdr:rowOff>49893</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となった。近年、類似団体平均は減少傾向であるが、本町は増加傾向である。この主な要因としては、高齢者割合の増加により介護保険特別会計や後期高齢者医療特別会計への繰出金の増加が挙げられる。今後も高齢社会の進展に伴い、上記の繰出金は増加していく見通しであ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77470</xdr:rowOff>
    </xdr:from>
    <xdr:to>
      <xdr:col>82</xdr:col>
      <xdr:colOff>107950</xdr:colOff>
      <xdr:row>57</xdr:row>
      <xdr:rowOff>85090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50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165100</xdr:rowOff>
    </xdr:from>
    <xdr:to>
      <xdr:col>78</xdr:col>
      <xdr:colOff>69850</xdr:colOff>
      <xdr:row>57</xdr:row>
      <xdr:rowOff>85090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7663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56</xdr:row>
      <xdr:rowOff>165100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7358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152400</xdr:rowOff>
    </xdr:from>
    <xdr:to>
      <xdr:col>74</xdr:col>
      <xdr:colOff>31750</xdr:colOff>
      <xdr:row>57</xdr:row>
      <xdr:rowOff>82550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134620</xdr:rowOff>
    </xdr:from>
    <xdr:to>
      <xdr:col>69</xdr:col>
      <xdr:colOff>92075</xdr:colOff>
      <xdr:row>57</xdr:row>
      <xdr:rowOff>16510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735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3810</xdr:rowOff>
    </xdr:from>
    <xdr:to>
      <xdr:col>69</xdr:col>
      <xdr:colOff>142875</xdr:colOff>
      <xdr:row>57</xdr:row>
      <xdr:rowOff>105410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90187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82567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170197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34290</xdr:rowOff>
    </xdr:from>
    <xdr:to>
      <xdr:col>78</xdr:col>
      <xdr:colOff>120650</xdr:colOff>
      <xdr:row>57</xdr:row>
      <xdr:rowOff>135890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114300</xdr:rowOff>
    </xdr:from>
    <xdr:to>
      <xdr:col>74</xdr:col>
      <xdr:colOff>31750</xdr:colOff>
      <xdr:row>57</xdr:row>
      <xdr:rowOff>44450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54627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83820</xdr:rowOff>
    </xdr:from>
    <xdr:to>
      <xdr:col>69</xdr:col>
      <xdr:colOff>142875</xdr:colOff>
      <xdr:row>57</xdr:row>
      <xdr:rowOff>13970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24147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77487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ポイント減少し、類似団体平均を下回る</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％となった。今後は一部事務組合が起こした地方債の償還終了が進むにつれ、補助費等の減少が見込まれる。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143002</xdr:rowOff>
    </xdr:from>
    <xdr:to>
      <xdr:col>82</xdr:col>
      <xdr:colOff>107950</xdr:colOff>
      <xdr:row>36</xdr:row>
      <xdr:rowOff>12700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14375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xdr:rowOff>
    </xdr:from>
    <xdr:to>
      <xdr:col>78</xdr:col>
      <xdr:colOff>69850</xdr:colOff>
      <xdr:row>36</xdr:row>
      <xdr:rowOff>21844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21844</xdr:rowOff>
    </xdr:from>
    <xdr:to>
      <xdr:col>73</xdr:col>
      <xdr:colOff>180975</xdr:colOff>
      <xdr:row>36</xdr:row>
      <xdr:rowOff>21844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1940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126492</xdr:rowOff>
    </xdr:from>
    <xdr:to>
      <xdr:col>74</xdr:col>
      <xdr:colOff>31750</xdr:colOff>
      <xdr:row>37</xdr:row>
      <xdr:rowOff>56642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41419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85852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19404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92202</xdr:rowOff>
    </xdr:from>
    <xdr:to>
      <xdr:col>82</xdr:col>
      <xdr:colOff>158750</xdr:colOff>
      <xdr:row>36</xdr:row>
      <xdr:rowOff>22352</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108729</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3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133350</xdr:rowOff>
    </xdr:from>
    <xdr:to>
      <xdr:col>78</xdr:col>
      <xdr:colOff>120650</xdr:colOff>
      <xdr:row>36</xdr:row>
      <xdr:rowOff>63500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35052</xdr:rowOff>
    </xdr:from>
    <xdr:to>
      <xdr:col>65</xdr:col>
      <xdr:colOff>53975</xdr:colOff>
      <xdr:row>36</xdr:row>
      <xdr:rowOff>136652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146829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ポイント減少したが、依然として類似団体平均を大きく上回る</a:t>
          </a:r>
          <a:r>
            <a:rPr kumimoji="1" lang="en-US" altLang="ja-JP" sz="1300">
              <a:latin typeface="ＭＳ Ｐゴシック" panose="020B0600070205080204" pitchFamily="50" charset="-128"/>
              <a:ea typeface="ＭＳ Ｐゴシック" panose="020B0600070205080204" pitchFamily="50" charset="-128"/>
            </a:rPr>
            <a:t>22.9</a:t>
          </a:r>
          <a:r>
            <a:rPr kumimoji="1" lang="ja-JP" altLang="en-US" sz="1300">
              <a:latin typeface="ＭＳ Ｐゴシック" panose="020B0600070205080204" pitchFamily="50" charset="-128"/>
              <a:ea typeface="ＭＳ Ｐゴシック" panose="020B0600070205080204" pitchFamily="50" charset="-128"/>
            </a:rPr>
            <a:t>％となった。今後は、交付税算入のない地方債の新規発行を抑制し、また財源が確保できた際には積極的に繰上償還することで公債費の抑制を図る。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88137</xdr:rowOff>
    </xdr:from>
    <xdr:to>
      <xdr:col>24</xdr:col>
      <xdr:colOff>25400</xdr:colOff>
      <xdr:row>79</xdr:row>
      <xdr:rowOff>106426</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6326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129303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2988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60706</xdr:rowOff>
    </xdr:from>
    <xdr:to>
      <xdr:col>19</xdr:col>
      <xdr:colOff>187325</xdr:colOff>
      <xdr:row>79</xdr:row>
      <xdr:rowOff>106426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6052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121920</xdr:rowOff>
    </xdr:from>
    <xdr:to>
      <xdr:col>20</xdr:col>
      <xdr:colOff>38100</xdr:colOff>
      <xdr:row>77</xdr:row>
      <xdr:rowOff>52070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62247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60706</xdr:rowOff>
    </xdr:from>
    <xdr:to>
      <xdr:col>15</xdr:col>
      <xdr:colOff>98425</xdr:colOff>
      <xdr:row>79</xdr:row>
      <xdr:rowOff>124713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6052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131063</xdr:rowOff>
    </xdr:from>
    <xdr:to>
      <xdr:col>15</xdr:col>
      <xdr:colOff>149225</xdr:colOff>
      <xdr:row>77</xdr:row>
      <xdr:rowOff>61213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71391</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120142</xdr:rowOff>
    </xdr:from>
    <xdr:to>
      <xdr:col>11</xdr:col>
      <xdr:colOff>9525</xdr:colOff>
      <xdr:row>79</xdr:row>
      <xdr:rowOff>124713</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6646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135637</xdr:rowOff>
    </xdr:from>
    <xdr:to>
      <xdr:col>6</xdr:col>
      <xdr:colOff>171450</xdr:colOff>
      <xdr:row>77</xdr:row>
      <xdr:rowOff>65787</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75963</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37337</xdr:rowOff>
    </xdr:from>
    <xdr:to>
      <xdr:col>24</xdr:col>
      <xdr:colOff>76200</xdr:colOff>
      <xdr:row>79</xdr:row>
      <xdr:rowOff>138937</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117364</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49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55626</xdr:rowOff>
    </xdr:from>
    <xdr:to>
      <xdr:col>20</xdr:col>
      <xdr:colOff>38100</xdr:colOff>
      <xdr:row>79</xdr:row>
      <xdr:rowOff>157226</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142003</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686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9906</xdr:rowOff>
    </xdr:from>
    <xdr:to>
      <xdr:col>15</xdr:col>
      <xdr:colOff>149225</xdr:colOff>
      <xdr:row>79</xdr:row>
      <xdr:rowOff>111506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96283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73913</xdr:rowOff>
    </xdr:from>
    <xdr:to>
      <xdr:col>11</xdr:col>
      <xdr:colOff>60325</xdr:colOff>
      <xdr:row>80</xdr:row>
      <xdr:rowOff>4063</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160290</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69342</xdr:rowOff>
    </xdr:from>
    <xdr:to>
      <xdr:col>6</xdr:col>
      <xdr:colOff>171450</xdr:colOff>
      <xdr:row>79</xdr:row>
      <xdr:rowOff>170942</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155719</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公債費以外の経常収支比率については前年度と比較すると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ポイント減少の</a:t>
          </a:r>
          <a:r>
            <a:rPr kumimoji="1" lang="en-US" altLang="ja-JP" sz="1300">
              <a:latin typeface="ＭＳ Ｐゴシック" panose="020B0600070205080204" pitchFamily="50" charset="-128"/>
              <a:ea typeface="ＭＳ Ｐゴシック" panose="020B0600070205080204" pitchFamily="50" charset="-128"/>
            </a:rPr>
            <a:t>75.3</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％となった。類似団体平均を下回っているが、経常収支比率のうち公債費が占める割合は類似団体より高いため、全体的な費用の見直しが必要である。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a:extLst>
            <a:ext uri="{FF2B5EF4-FFF2-40B4-BE49-F238E27FC236}">
              <a16:creationId xmlns:a16="http://schemas.microsoft.com/office/drawing/2014/main" id="{00000000-0008-0000-0400-0000A0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18" name="公債費以外最小値テキスト">
          <a:extLst>
            <a:ext uri="{FF2B5EF4-FFF2-40B4-BE49-F238E27FC236}">
              <a16:creationId xmlns:a16="http://schemas.microsoft.com/office/drawing/2014/main" id="{00000000-0008-0000-0400-0000A2010000}"/>
            </a:ext>
          </a:extLst>
        </xdr:cNvPr>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0" name="公債費以外最大値テキスト">
          <a:extLst>
            <a:ext uri="{FF2B5EF4-FFF2-40B4-BE49-F238E27FC236}">
              <a16:creationId xmlns:a16="http://schemas.microsoft.com/office/drawing/2014/main" id="{00000000-0008-0000-0400-0000A4010000}"/>
            </a:ext>
          </a:extLst>
        </xdr:cNvPr>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77</xdr:row>
      <xdr:rowOff>115570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5671800" y="13285215"/>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96283</xdr:rowOff>
    </xdr:from>
    <xdr:ext cx="762000" cy="259045"/>
    <xdr:sp macro="" textlink="">
      <xdr:nvSpPr>
        <xdr:cNvPr id="423" name="公債費以外平均値テキスト">
          <a:extLst>
            <a:ext uri="{FF2B5EF4-FFF2-40B4-BE49-F238E27FC236}">
              <a16:creationId xmlns:a16="http://schemas.microsoft.com/office/drawing/2014/main" id="{00000000-0008-0000-0400-0000A7010000}"/>
            </a:ext>
          </a:extLst>
        </xdr:cNvPr>
        <xdr:cNvSpPr txBox="1"/>
      </xdr:nvSpPr>
      <xdr:spPr>
        <a:xfrm>
          <a:off x="16598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78994</xdr:rowOff>
    </xdr:from>
    <xdr:to>
      <xdr:col>78</xdr:col>
      <xdr:colOff>69850</xdr:colOff>
      <xdr:row>77</xdr:row>
      <xdr:rowOff>115570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4782800" y="132806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156211</xdr:rowOff>
    </xdr:from>
    <xdr:to>
      <xdr:col>78</xdr:col>
      <xdr:colOff>120650</xdr:colOff>
      <xdr:row>78</xdr:row>
      <xdr:rowOff>86361</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5621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71138</xdr:rowOff>
    </xdr:from>
    <xdr:ext cx="7366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5290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78994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3893800" y="132715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128778</xdr:rowOff>
    </xdr:from>
    <xdr:to>
      <xdr:col>74</xdr:col>
      <xdr:colOff>31750</xdr:colOff>
      <xdr:row>78</xdr:row>
      <xdr:rowOff>58928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732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43705</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401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69850</xdr:rowOff>
    </xdr:from>
    <xdr:to>
      <xdr:col>69</xdr:col>
      <xdr:colOff>92075</xdr:colOff>
      <xdr:row>77</xdr:row>
      <xdr:rowOff>74422</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004800" y="132715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110489</xdr:rowOff>
    </xdr:from>
    <xdr:to>
      <xdr:col>69</xdr:col>
      <xdr:colOff>142875</xdr:colOff>
      <xdr:row>78</xdr:row>
      <xdr:rowOff>40639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843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105918</xdr:rowOff>
    </xdr:from>
    <xdr:to>
      <xdr:col>65</xdr:col>
      <xdr:colOff>53975</xdr:colOff>
      <xdr:row>78</xdr:row>
      <xdr:rowOff>36068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2954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20845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623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32765</xdr:rowOff>
    </xdr:from>
    <xdr:to>
      <xdr:col>82</xdr:col>
      <xdr:colOff>158750</xdr:colOff>
      <xdr:row>77</xdr:row>
      <xdr:rowOff>134365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49292</xdr:rowOff>
    </xdr:from>
    <xdr:ext cx="762000" cy="259045"/>
    <xdr:sp macro="" textlink="">
      <xdr:nvSpPr>
        <xdr:cNvPr id="442" name="公債費以外該当値テキスト">
          <a:extLst>
            <a:ext uri="{FF2B5EF4-FFF2-40B4-BE49-F238E27FC236}">
              <a16:creationId xmlns:a16="http://schemas.microsoft.com/office/drawing/2014/main" id="{00000000-0008-0000-0400-0000BA010000}"/>
            </a:ext>
          </a:extLst>
        </xdr:cNvPr>
        <xdr:cNvSpPr txBox="1"/>
      </xdr:nvSpPr>
      <xdr:spPr>
        <a:xfrm>
          <a:off x="16598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64770</xdr:rowOff>
    </xdr:from>
    <xdr:to>
      <xdr:col>78</xdr:col>
      <xdr:colOff>120650</xdr:colOff>
      <xdr:row>77</xdr:row>
      <xdr:rowOff>166370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28194</xdr:rowOff>
    </xdr:from>
    <xdr:to>
      <xdr:col>74</xdr:col>
      <xdr:colOff>31750</xdr:colOff>
      <xdr:row>77</xdr:row>
      <xdr:rowOff>129794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4732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23622</xdr:rowOff>
    </xdr:from>
    <xdr:to>
      <xdr:col>65</xdr:col>
      <xdr:colOff>53975</xdr:colOff>
      <xdr:row>77</xdr:row>
      <xdr:rowOff>125222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2954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135399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623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93537</xdr:rowOff>
    </xdr:from>
    <xdr:to>
      <xdr:col>29</xdr:col>
      <xdr:colOff>127000</xdr:colOff>
      <xdr:row>16</xdr:row>
      <xdr:rowOff>161480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84362"/>
          <a:ext cx="647700" cy="67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58232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020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161480</xdr:rowOff>
    </xdr:from>
    <xdr:to>
      <xdr:col>26</xdr:col>
      <xdr:colOff>50800</xdr:colOff>
      <xdr:row>17</xdr:row>
      <xdr:rowOff>7584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952305"/>
          <a:ext cx="698500" cy="17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102418</xdr:rowOff>
    </xdr:from>
    <xdr:to>
      <xdr:col>26</xdr:col>
      <xdr:colOff>101600</xdr:colOff>
      <xdr:row>18</xdr:row>
      <xdr:rowOff>32568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17345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51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7584</xdr:rowOff>
    </xdr:from>
    <xdr:to>
      <xdr:col>22</xdr:col>
      <xdr:colOff>114300</xdr:colOff>
      <xdr:row>17</xdr:row>
      <xdr:rowOff>29137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69859"/>
          <a:ext cx="698500" cy="215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107545</xdr:rowOff>
    </xdr:from>
    <xdr:to>
      <xdr:col>22</xdr:col>
      <xdr:colOff>165100</xdr:colOff>
      <xdr:row>18</xdr:row>
      <xdr:rowOff>37695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22472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29137</xdr:rowOff>
    </xdr:from>
    <xdr:to>
      <xdr:col>18</xdr:col>
      <xdr:colOff>177800</xdr:colOff>
      <xdr:row>17</xdr:row>
      <xdr:rowOff>40404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91412"/>
          <a:ext cx="698500" cy="11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119873</xdr:rowOff>
    </xdr:from>
    <xdr:to>
      <xdr:col>19</xdr:col>
      <xdr:colOff>38100</xdr:colOff>
      <xdr:row>18</xdr:row>
      <xdr:rowOff>50023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34800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130585</xdr:rowOff>
    </xdr:from>
    <xdr:to>
      <xdr:col>15</xdr:col>
      <xdr:colOff>101600</xdr:colOff>
      <xdr:row>18</xdr:row>
      <xdr:rowOff>60735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45512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42737</xdr:rowOff>
    </xdr:from>
    <xdr:to>
      <xdr:col>29</xdr:col>
      <xdr:colOff>177800</xdr:colOff>
      <xdr:row>16</xdr:row>
      <xdr:rowOff>144337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33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59264</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7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110680</xdr:rowOff>
    </xdr:from>
    <xdr:to>
      <xdr:col>26</xdr:col>
      <xdr:colOff>101600</xdr:colOff>
      <xdr:row>17</xdr:row>
      <xdr:rowOff>40830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01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51007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670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128234</xdr:rowOff>
    </xdr:from>
    <xdr:to>
      <xdr:col>22</xdr:col>
      <xdr:colOff>165100</xdr:colOff>
      <xdr:row>17</xdr:row>
      <xdr:rowOff>58384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1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68561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8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149787</xdr:rowOff>
    </xdr:from>
    <xdr:to>
      <xdr:col>19</xdr:col>
      <xdr:colOff>38100</xdr:colOff>
      <xdr:row>17</xdr:row>
      <xdr:rowOff>79937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40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90114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0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161054</xdr:rowOff>
    </xdr:from>
    <xdr:to>
      <xdr:col>15</xdr:col>
      <xdr:colOff>101600</xdr:colOff>
      <xdr:row>17</xdr:row>
      <xdr:rowOff>91204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51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101381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2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76022</xdr:rowOff>
    </xdr:from>
    <xdr:to>
      <xdr:col>29</xdr:col>
      <xdr:colOff>127000</xdr:colOff>
      <xdr:row>34</xdr:row>
      <xdr:rowOff>123571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343472"/>
          <a:ext cx="6477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123571</xdr:rowOff>
    </xdr:from>
    <xdr:to>
      <xdr:col>26</xdr:col>
      <xdr:colOff>50800</xdr:colOff>
      <xdr:row>34</xdr:row>
      <xdr:rowOff>217069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391021"/>
          <a:ext cx="698500" cy="93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205947</xdr:rowOff>
    </xdr:from>
    <xdr:to>
      <xdr:col>26</xdr:col>
      <xdr:colOff>101600</xdr:colOff>
      <xdr:row>35</xdr:row>
      <xdr:rowOff>307547</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292324</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90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155967</xdr:rowOff>
    </xdr:from>
    <xdr:to>
      <xdr:col>22</xdr:col>
      <xdr:colOff>114300</xdr:colOff>
      <xdr:row>34</xdr:row>
      <xdr:rowOff>217069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423417"/>
          <a:ext cx="698500" cy="61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201113</xdr:rowOff>
    </xdr:from>
    <xdr:to>
      <xdr:col>22</xdr:col>
      <xdr:colOff>165100</xdr:colOff>
      <xdr:row>35</xdr:row>
      <xdr:rowOff>302713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287490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89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132650</xdr:rowOff>
    </xdr:from>
    <xdr:to>
      <xdr:col>18</xdr:col>
      <xdr:colOff>177800</xdr:colOff>
      <xdr:row>34</xdr:row>
      <xdr:rowOff>155967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400100"/>
          <a:ext cx="698500" cy="23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200297</xdr:rowOff>
    </xdr:from>
    <xdr:to>
      <xdr:col>19</xdr:col>
      <xdr:colOff>38100</xdr:colOff>
      <xdr:row>35</xdr:row>
      <xdr:rowOff>301897</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286674</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97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202093</xdr:rowOff>
    </xdr:from>
    <xdr:to>
      <xdr:col>15</xdr:col>
      <xdr:colOff>101600</xdr:colOff>
      <xdr:row>35</xdr:row>
      <xdr:rowOff>303693</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288470</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9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25222</xdr:rowOff>
    </xdr:from>
    <xdr:to>
      <xdr:col>29</xdr:col>
      <xdr:colOff>177800</xdr:colOff>
      <xdr:row>34</xdr:row>
      <xdr:rowOff>126822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292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213199</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13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72771</xdr:rowOff>
    </xdr:from>
    <xdr:to>
      <xdr:col>26</xdr:col>
      <xdr:colOff>101600</xdr:colOff>
      <xdr:row>34</xdr:row>
      <xdr:rowOff>174371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340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184548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109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166269</xdr:rowOff>
    </xdr:from>
    <xdr:to>
      <xdr:col>22</xdr:col>
      <xdr:colOff>165100</xdr:colOff>
      <xdr:row>34</xdr:row>
      <xdr:rowOff>267869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433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278046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2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105167</xdr:rowOff>
    </xdr:from>
    <xdr:to>
      <xdr:col>19</xdr:col>
      <xdr:colOff>38100</xdr:colOff>
      <xdr:row>34</xdr:row>
      <xdr:rowOff>206767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372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216944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141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81850</xdr:rowOff>
    </xdr:from>
    <xdr:to>
      <xdr:col>15</xdr:col>
      <xdr:colOff>101600</xdr:colOff>
      <xdr:row>34</xdr:row>
      <xdr:rowOff>183450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349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193627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1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22,168
21,985
6.14
11,148,456
10,922,527
216,381
5,195,176
11,018,212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150120</xdr:rowOff>
    </xdr:from>
    <xdr:to>
      <xdr:col>24</xdr:col>
      <xdr:colOff>63500</xdr:colOff>
      <xdr:row>36</xdr:row>
      <xdr:rowOff>28029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79420"/>
          <a:ext cx="838200" cy="22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35304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207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28029</xdr:rowOff>
    </xdr:from>
    <xdr:to>
      <xdr:col>19</xdr:col>
      <xdr:colOff>177800</xdr:colOff>
      <xdr:row>36</xdr:row>
      <xdr:rowOff>37230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00229"/>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15653</xdr:rowOff>
    </xdr:from>
    <xdr:to>
      <xdr:col>20</xdr:col>
      <xdr:colOff>38100</xdr:colOff>
      <xdr:row>37</xdr:row>
      <xdr:rowOff>117253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108380</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29401</xdr:rowOff>
    </xdr:from>
    <xdr:to>
      <xdr:col>15</xdr:col>
      <xdr:colOff>50800</xdr:colOff>
      <xdr:row>36</xdr:row>
      <xdr:rowOff>37230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01601"/>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22435</xdr:rowOff>
    </xdr:from>
    <xdr:to>
      <xdr:col>15</xdr:col>
      <xdr:colOff>101600</xdr:colOff>
      <xdr:row>37</xdr:row>
      <xdr:rowOff>124035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115162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29401</xdr:rowOff>
    </xdr:from>
    <xdr:to>
      <xdr:col>10</xdr:col>
      <xdr:colOff>114300</xdr:colOff>
      <xdr:row>36</xdr:row>
      <xdr:rowOff>35497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01601"/>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31845</xdr:rowOff>
    </xdr:from>
    <xdr:to>
      <xdr:col>10</xdr:col>
      <xdr:colOff>165100</xdr:colOff>
      <xdr:row>37</xdr:row>
      <xdr:rowOff>133445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124572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34703</xdr:rowOff>
    </xdr:from>
    <xdr:to>
      <xdr:col>6</xdr:col>
      <xdr:colOff>38100</xdr:colOff>
      <xdr:row>37</xdr:row>
      <xdr:rowOff>136303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127430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99320</xdr:rowOff>
    </xdr:from>
    <xdr:to>
      <xdr:col>24</xdr:col>
      <xdr:colOff>114300</xdr:colOff>
      <xdr:row>35</xdr:row>
      <xdr:rowOff>29470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122197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8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148679</xdr:rowOff>
    </xdr:from>
    <xdr:to>
      <xdr:col>20</xdr:col>
      <xdr:colOff>38100</xdr:colOff>
      <xdr:row>36</xdr:row>
      <xdr:rowOff>78829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4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95356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9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157880</xdr:rowOff>
    </xdr:from>
    <xdr:to>
      <xdr:col>15</xdr:col>
      <xdr:colOff>101600</xdr:colOff>
      <xdr:row>36</xdr:row>
      <xdr:rowOff>88030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104557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150051</xdr:rowOff>
    </xdr:from>
    <xdr:to>
      <xdr:col>10</xdr:col>
      <xdr:colOff>165100</xdr:colOff>
      <xdr:row>36</xdr:row>
      <xdr:rowOff>80201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5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96728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156147</xdr:rowOff>
    </xdr:from>
    <xdr:to>
      <xdr:col>6</xdr:col>
      <xdr:colOff>38100</xdr:colOff>
      <xdr:row>36</xdr:row>
      <xdr:rowOff>86297</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102824</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3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4973</xdr:rowOff>
    </xdr:from>
    <xdr:to>
      <xdr:col>24</xdr:col>
      <xdr:colOff>63500</xdr:colOff>
      <xdr:row>58</xdr:row>
      <xdr:rowOff>129233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49073"/>
          <a:ext cx="838200" cy="124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30755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31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129233</xdr:rowOff>
    </xdr:from>
    <xdr:to>
      <xdr:col>19</xdr:col>
      <xdr:colOff>177800</xdr:colOff>
      <xdr:row>58</xdr:row>
      <xdr:rowOff>135634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10073333"/>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48111</xdr:rowOff>
    </xdr:from>
    <xdr:to>
      <xdr:col>20</xdr:col>
      <xdr:colOff>38100</xdr:colOff>
      <xdr:row>57</xdr:row>
      <xdr:rowOff>149711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82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166238</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9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111925</xdr:rowOff>
    </xdr:from>
    <xdr:to>
      <xdr:col>15</xdr:col>
      <xdr:colOff>50800</xdr:colOff>
      <xdr:row>58</xdr:row>
      <xdr:rowOff>135634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10056025"/>
          <a:ext cx="889000" cy="2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42037</xdr:rowOff>
    </xdr:from>
    <xdr:to>
      <xdr:col>15</xdr:col>
      <xdr:colOff>101600</xdr:colOff>
      <xdr:row>57</xdr:row>
      <xdr:rowOff>143637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1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160164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58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111925</xdr:rowOff>
    </xdr:from>
    <xdr:to>
      <xdr:col>10</xdr:col>
      <xdr:colOff>114300</xdr:colOff>
      <xdr:row>59</xdr:row>
      <xdr:rowOff>31605</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56025"/>
          <a:ext cx="889000" cy="9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96362</xdr:rowOff>
    </xdr:from>
    <xdr:to>
      <xdr:col>10</xdr:col>
      <xdr:colOff>165100</xdr:colOff>
      <xdr:row>58</xdr:row>
      <xdr:rowOff>26512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43039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44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91692</xdr:rowOff>
    </xdr:from>
    <xdr:to>
      <xdr:col>6</xdr:col>
      <xdr:colOff>38100</xdr:colOff>
      <xdr:row>58</xdr:row>
      <xdr:rowOff>21842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6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38369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3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125623</xdr:rowOff>
    </xdr:from>
    <xdr:to>
      <xdr:col>24</xdr:col>
      <xdr:colOff>114300</xdr:colOff>
      <xdr:row>58</xdr:row>
      <xdr:rowOff>55773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9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104050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78433</xdr:rowOff>
    </xdr:from>
    <xdr:to>
      <xdr:col>20</xdr:col>
      <xdr:colOff>38100</xdr:colOff>
      <xdr:row>59</xdr:row>
      <xdr:rowOff>8583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1002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171160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11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84834</xdr:rowOff>
    </xdr:from>
    <xdr:to>
      <xdr:col>15</xdr:col>
      <xdr:colOff>101600</xdr:colOff>
      <xdr:row>59</xdr:row>
      <xdr:rowOff>14984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1002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6111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12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61125</xdr:rowOff>
    </xdr:from>
    <xdr:to>
      <xdr:col>10</xdr:col>
      <xdr:colOff>165100</xdr:colOff>
      <xdr:row>58</xdr:row>
      <xdr:rowOff>162725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153852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152255</xdr:rowOff>
    </xdr:from>
    <xdr:to>
      <xdr:col>6</xdr:col>
      <xdr:colOff>38100</xdr:colOff>
      <xdr:row>59</xdr:row>
      <xdr:rowOff>82405</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9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73532</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8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132271</xdr:rowOff>
    </xdr:from>
    <xdr:to>
      <xdr:col>24</xdr:col>
      <xdr:colOff>63500</xdr:colOff>
      <xdr:row>77</xdr:row>
      <xdr:rowOff>135471</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333921"/>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135471</xdr:rowOff>
    </xdr:from>
    <xdr:to>
      <xdr:col>19</xdr:col>
      <xdr:colOff>177800</xdr:colOff>
      <xdr:row>77</xdr:row>
      <xdr:rowOff>143300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37121"/>
          <a:ext cx="889000" cy="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111361</xdr:rowOff>
    </xdr:from>
    <xdr:to>
      <xdr:col>20</xdr:col>
      <xdr:colOff>38100</xdr:colOff>
      <xdr:row>77</xdr:row>
      <xdr:rowOff>41511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58037</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291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135186</xdr:rowOff>
    </xdr:from>
    <xdr:to>
      <xdr:col>15</xdr:col>
      <xdr:colOff>50800</xdr:colOff>
      <xdr:row>77</xdr:row>
      <xdr:rowOff>143300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36836"/>
          <a:ext cx="889000" cy="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104845</xdr:rowOff>
    </xdr:from>
    <xdr:to>
      <xdr:col>15</xdr:col>
      <xdr:colOff>101600</xdr:colOff>
      <xdr:row>77</xdr:row>
      <xdr:rowOff>34995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51522</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2910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99637</xdr:rowOff>
    </xdr:from>
    <xdr:to>
      <xdr:col>10</xdr:col>
      <xdr:colOff>114300</xdr:colOff>
      <xdr:row>77</xdr:row>
      <xdr:rowOff>135186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301287"/>
          <a:ext cx="889000" cy="3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99758</xdr:rowOff>
    </xdr:from>
    <xdr:to>
      <xdr:col>10</xdr:col>
      <xdr:colOff>165100</xdr:colOff>
      <xdr:row>77</xdr:row>
      <xdr:rowOff>29908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46435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290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117818</xdr:rowOff>
    </xdr:from>
    <xdr:to>
      <xdr:col>6</xdr:col>
      <xdr:colOff>38100</xdr:colOff>
      <xdr:row>77</xdr:row>
      <xdr:rowOff>47968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64495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81471</xdr:rowOff>
    </xdr:from>
    <xdr:to>
      <xdr:col>24</xdr:col>
      <xdr:colOff>114300</xdr:colOff>
      <xdr:row>78</xdr:row>
      <xdr:rowOff>11621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283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167848</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19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84671</xdr:rowOff>
    </xdr:from>
    <xdr:to>
      <xdr:col>20</xdr:col>
      <xdr:colOff>38100</xdr:colOff>
      <xdr:row>78</xdr:row>
      <xdr:rowOff>14821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2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5948</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7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92500</xdr:rowOff>
    </xdr:from>
    <xdr:to>
      <xdr:col>15</xdr:col>
      <xdr:colOff>101600</xdr:colOff>
      <xdr:row>78</xdr:row>
      <xdr:rowOff>22650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29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13777</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9017" y="13386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84386</xdr:rowOff>
    </xdr:from>
    <xdr:to>
      <xdr:col>10</xdr:col>
      <xdr:colOff>165100</xdr:colOff>
      <xdr:row>78</xdr:row>
      <xdr:rowOff>14536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8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5663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37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48837</xdr:rowOff>
    </xdr:from>
    <xdr:to>
      <xdr:col>6</xdr:col>
      <xdr:colOff>38100</xdr:colOff>
      <xdr:row>77</xdr:row>
      <xdr:rowOff>150437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5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141564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34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107876</xdr:rowOff>
    </xdr:from>
    <xdr:to>
      <xdr:col>24</xdr:col>
      <xdr:colOff>63500</xdr:colOff>
      <xdr:row>97</xdr:row>
      <xdr:rowOff>150101</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38526"/>
          <a:ext cx="838200" cy="4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170707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8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150101</xdr:rowOff>
    </xdr:from>
    <xdr:to>
      <xdr:col>19</xdr:col>
      <xdr:colOff>177800</xdr:colOff>
      <xdr:row>98</xdr:row>
      <xdr:rowOff>31834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780751"/>
          <a:ext cx="889000" cy="5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47490</xdr:rowOff>
    </xdr:from>
    <xdr:to>
      <xdr:col>20</xdr:col>
      <xdr:colOff>38100</xdr:colOff>
      <xdr:row>96</xdr:row>
      <xdr:rowOff>149090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165617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2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31834</xdr:rowOff>
    </xdr:from>
    <xdr:to>
      <xdr:col>15</xdr:col>
      <xdr:colOff>50800</xdr:colOff>
      <xdr:row>98</xdr:row>
      <xdr:rowOff>35523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33934"/>
          <a:ext cx="889000" cy="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106274</xdr:rowOff>
    </xdr:from>
    <xdr:to>
      <xdr:col>15</xdr:col>
      <xdr:colOff>101600</xdr:colOff>
      <xdr:row>97</xdr:row>
      <xdr:rowOff>36424</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52951</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35523</xdr:rowOff>
    </xdr:from>
    <xdr:to>
      <xdr:col>10</xdr:col>
      <xdr:colOff>114300</xdr:colOff>
      <xdr:row>98</xdr:row>
      <xdr:rowOff>66678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37623"/>
          <a:ext cx="889000" cy="31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109327</xdr:rowOff>
    </xdr:from>
    <xdr:to>
      <xdr:col>10</xdr:col>
      <xdr:colOff>165100</xdr:colOff>
      <xdr:row>97</xdr:row>
      <xdr:rowOff>39477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56004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148270</xdr:rowOff>
    </xdr:from>
    <xdr:to>
      <xdr:col>6</xdr:col>
      <xdr:colOff>38100</xdr:colOff>
      <xdr:row>97</xdr:row>
      <xdr:rowOff>78420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94947</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57076</xdr:rowOff>
    </xdr:from>
    <xdr:to>
      <xdr:col>24</xdr:col>
      <xdr:colOff>114300</xdr:colOff>
      <xdr:row>97</xdr:row>
      <xdr:rowOff>158676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8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35503</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6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99301</xdr:rowOff>
    </xdr:from>
    <xdr:to>
      <xdr:col>20</xdr:col>
      <xdr:colOff>38100</xdr:colOff>
      <xdr:row>98</xdr:row>
      <xdr:rowOff>29451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20578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2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152484</xdr:rowOff>
    </xdr:from>
    <xdr:to>
      <xdr:col>15</xdr:col>
      <xdr:colOff>101600</xdr:colOff>
      <xdr:row>98</xdr:row>
      <xdr:rowOff>82634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8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73761</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7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156173</xdr:rowOff>
    </xdr:from>
    <xdr:to>
      <xdr:col>10</xdr:col>
      <xdr:colOff>165100</xdr:colOff>
      <xdr:row>98</xdr:row>
      <xdr:rowOff>86323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77450</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15878</xdr:rowOff>
    </xdr:from>
    <xdr:to>
      <xdr:col>6</xdr:col>
      <xdr:colOff>38100</xdr:colOff>
      <xdr:row>98</xdr:row>
      <xdr:rowOff>117478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1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108605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91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42550</xdr:rowOff>
    </xdr:from>
    <xdr:to>
      <xdr:col>54</xdr:col>
      <xdr:colOff>189865</xdr:colOff>
      <xdr:row>35</xdr:row>
      <xdr:rowOff>109689</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28950"/>
          <a:ext cx="1270" cy="581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113516</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114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109689</xdr:rowOff>
    </xdr:from>
    <xdr:to>
      <xdr:col>55</xdr:col>
      <xdr:colOff>88900</xdr:colOff>
      <xdr:row>35</xdr:row>
      <xdr:rowOff>109689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11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160677</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04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42550</xdr:rowOff>
    </xdr:from>
    <xdr:to>
      <xdr:col>55</xdr:col>
      <xdr:colOff>88900</xdr:colOff>
      <xdr:row>32</xdr:row>
      <xdr:rowOff>42550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2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5347</xdr:rowOff>
    </xdr:from>
    <xdr:to>
      <xdr:col>55</xdr:col>
      <xdr:colOff>0</xdr:colOff>
      <xdr:row>38</xdr:row>
      <xdr:rowOff>10472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006097"/>
          <a:ext cx="838200" cy="51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92058</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7499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69181</xdr:rowOff>
    </xdr:from>
    <xdr:to>
      <xdr:col>55</xdr:col>
      <xdr:colOff>50800</xdr:colOff>
      <xdr:row>34</xdr:row>
      <xdr:rowOff>170781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8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8689</xdr:rowOff>
    </xdr:from>
    <xdr:to>
      <xdr:col>50</xdr:col>
      <xdr:colOff>114300</xdr:colOff>
      <xdr:row>38</xdr:row>
      <xdr:rowOff>10472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523789"/>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52210</xdr:rowOff>
    </xdr:from>
    <xdr:to>
      <xdr:col>50</xdr:col>
      <xdr:colOff>165100</xdr:colOff>
      <xdr:row>37</xdr:row>
      <xdr:rowOff>153810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9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170337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17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4749</xdr:rowOff>
    </xdr:from>
    <xdr:to>
      <xdr:col>45</xdr:col>
      <xdr:colOff>177800</xdr:colOff>
      <xdr:row>38</xdr:row>
      <xdr:rowOff>8689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7861300" y="6519849"/>
          <a:ext cx="889000" cy="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54670</xdr:rowOff>
    </xdr:from>
    <xdr:to>
      <xdr:col>46</xdr:col>
      <xdr:colOff>38100</xdr:colOff>
      <xdr:row>37</xdr:row>
      <xdr:rowOff>156270</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9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1347</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1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3518</xdr:rowOff>
    </xdr:from>
    <xdr:to>
      <xdr:col>41</xdr:col>
      <xdr:colOff>50800</xdr:colOff>
      <xdr:row>38</xdr:row>
      <xdr:rowOff>4749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518618"/>
          <a:ext cx="889000" cy="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62986</xdr:rowOff>
    </xdr:from>
    <xdr:to>
      <xdr:col>41</xdr:col>
      <xdr:colOff>101600</xdr:colOff>
      <xdr:row>37</xdr:row>
      <xdr:rowOff>164586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40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9663</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181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51954</xdr:rowOff>
    </xdr:from>
    <xdr:to>
      <xdr:col>36</xdr:col>
      <xdr:colOff>165100</xdr:colOff>
      <xdr:row>37</xdr:row>
      <xdr:rowOff>153554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170081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7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125997</xdr:rowOff>
    </xdr:from>
    <xdr:to>
      <xdr:col>55</xdr:col>
      <xdr:colOff>50800</xdr:colOff>
      <xdr:row>35</xdr:row>
      <xdr:rowOff>56147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595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47608</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5876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131122</xdr:rowOff>
    </xdr:from>
    <xdr:to>
      <xdr:col>50</xdr:col>
      <xdr:colOff>165100</xdr:colOff>
      <xdr:row>38</xdr:row>
      <xdr:rowOff>61272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47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52399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56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129339</xdr:rowOff>
    </xdr:from>
    <xdr:to>
      <xdr:col>46</xdr:col>
      <xdr:colOff>38100</xdr:colOff>
      <xdr:row>38</xdr:row>
      <xdr:rowOff>59489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47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50616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56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125398</xdr:rowOff>
    </xdr:from>
    <xdr:to>
      <xdr:col>41</xdr:col>
      <xdr:colOff>101600</xdr:colOff>
      <xdr:row>38</xdr:row>
      <xdr:rowOff>55549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4690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46676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56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124168</xdr:rowOff>
    </xdr:from>
    <xdr:to>
      <xdr:col>36</xdr:col>
      <xdr:colOff>165100</xdr:colOff>
      <xdr:row>38</xdr:row>
      <xdr:rowOff>54318</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46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45445</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56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158994</xdr:rowOff>
    </xdr:from>
    <xdr:to>
      <xdr:col>55</xdr:col>
      <xdr:colOff>0</xdr:colOff>
      <xdr:row>57</xdr:row>
      <xdr:rowOff>39738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9639300" y="9760194"/>
          <a:ext cx="838200" cy="5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160503</xdr:rowOff>
    </xdr:from>
    <xdr:to>
      <xdr:col>50</xdr:col>
      <xdr:colOff>114300</xdr:colOff>
      <xdr:row>57</xdr:row>
      <xdr:rowOff>39738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8750300" y="9761703"/>
          <a:ext cx="889000" cy="50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134492</xdr:rowOff>
    </xdr:from>
    <xdr:to>
      <xdr:col>50</xdr:col>
      <xdr:colOff>165100</xdr:colOff>
      <xdr:row>56</xdr:row>
      <xdr:rowOff>64642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56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81169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33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160503</xdr:rowOff>
    </xdr:from>
    <xdr:to>
      <xdr:col>45</xdr:col>
      <xdr:colOff>177800</xdr:colOff>
      <xdr:row>57</xdr:row>
      <xdr:rowOff>32587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761703"/>
          <a:ext cx="889000" cy="4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169943</xdr:rowOff>
    </xdr:from>
    <xdr:to>
      <xdr:col>46</xdr:col>
      <xdr:colOff>38100</xdr:colOff>
      <xdr:row>56</xdr:row>
      <xdr:rowOff>100093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59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116620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37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91529</xdr:rowOff>
    </xdr:from>
    <xdr:to>
      <xdr:col>41</xdr:col>
      <xdr:colOff>50800</xdr:colOff>
      <xdr:row>57</xdr:row>
      <xdr:rowOff>32587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692729"/>
          <a:ext cx="889000" cy="1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126016</xdr:rowOff>
    </xdr:from>
    <xdr:to>
      <xdr:col>41</xdr:col>
      <xdr:colOff>101600</xdr:colOff>
      <xdr:row>56</xdr:row>
      <xdr:rowOff>56166</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55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72693</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33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166734</xdr:rowOff>
    </xdr:from>
    <xdr:to>
      <xdr:col>36</xdr:col>
      <xdr:colOff>165100</xdr:colOff>
      <xdr:row>56</xdr:row>
      <xdr:rowOff>96884</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59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113411</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937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108194</xdr:rowOff>
    </xdr:from>
    <xdr:to>
      <xdr:col>55</xdr:col>
      <xdr:colOff>50800</xdr:colOff>
      <xdr:row>57</xdr:row>
      <xdr:rowOff>38344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70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86621</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8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160388</xdr:rowOff>
    </xdr:from>
    <xdr:to>
      <xdr:col>50</xdr:col>
      <xdr:colOff>165100</xdr:colOff>
      <xdr:row>57</xdr:row>
      <xdr:rowOff>90538</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6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81665</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85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109703</xdr:rowOff>
    </xdr:from>
    <xdr:to>
      <xdr:col>46</xdr:col>
      <xdr:colOff>38100</xdr:colOff>
      <xdr:row>57</xdr:row>
      <xdr:rowOff>39853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1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30980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153237</xdr:rowOff>
    </xdr:from>
    <xdr:to>
      <xdr:col>41</xdr:col>
      <xdr:colOff>101600</xdr:colOff>
      <xdr:row>57</xdr:row>
      <xdr:rowOff>83387</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5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74514</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84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40729</xdr:rowOff>
    </xdr:from>
    <xdr:to>
      <xdr:col>36</xdr:col>
      <xdr:colOff>165100</xdr:colOff>
      <xdr:row>56</xdr:row>
      <xdr:rowOff>142329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641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133456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7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21188</xdr:rowOff>
    </xdr:from>
    <xdr:to>
      <xdr:col>55</xdr:col>
      <xdr:colOff>0</xdr:colOff>
      <xdr:row>79</xdr:row>
      <xdr:rowOff>57665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65738"/>
          <a:ext cx="8382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21758</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223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26805</xdr:rowOff>
    </xdr:from>
    <xdr:to>
      <xdr:col>50</xdr:col>
      <xdr:colOff>114300</xdr:colOff>
      <xdr:row>79</xdr:row>
      <xdr:rowOff>57665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399905"/>
          <a:ext cx="889000" cy="20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7469</xdr:rowOff>
    </xdr:from>
    <xdr:to>
      <xdr:col>50</xdr:col>
      <xdr:colOff>165100</xdr:colOff>
      <xdr:row>78</xdr:row>
      <xdr:rowOff>109069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125596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15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26805</xdr:rowOff>
    </xdr:from>
    <xdr:to>
      <xdr:col>45</xdr:col>
      <xdr:colOff>177800</xdr:colOff>
      <xdr:row>79</xdr:row>
      <xdr:rowOff>81130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399905"/>
          <a:ext cx="889000" cy="22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137804</xdr:rowOff>
    </xdr:from>
    <xdr:to>
      <xdr:col>46</xdr:col>
      <xdr:colOff>38100</xdr:colOff>
      <xdr:row>78</xdr:row>
      <xdr:rowOff>67954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84481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35361</xdr:rowOff>
    </xdr:from>
    <xdr:to>
      <xdr:col>41</xdr:col>
      <xdr:colOff>50800</xdr:colOff>
      <xdr:row>79</xdr:row>
      <xdr:rowOff>81130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6972300" y="13408461"/>
          <a:ext cx="889000" cy="21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138016</xdr:rowOff>
    </xdr:from>
    <xdr:to>
      <xdr:col>41</xdr:col>
      <xdr:colOff>101600</xdr:colOff>
      <xdr:row>78</xdr:row>
      <xdr:rowOff>68166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84693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143585</xdr:rowOff>
    </xdr:from>
    <xdr:to>
      <xdr:col>36</xdr:col>
      <xdr:colOff>165100</xdr:colOff>
      <xdr:row>78</xdr:row>
      <xdr:rowOff>73735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90262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141838</xdr:rowOff>
    </xdr:from>
    <xdr:to>
      <xdr:col>55</xdr:col>
      <xdr:colOff>50800</xdr:colOff>
      <xdr:row>79</xdr:row>
      <xdr:rowOff>71988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514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56765</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2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6865</xdr:rowOff>
    </xdr:from>
    <xdr:to>
      <xdr:col>50</xdr:col>
      <xdr:colOff>165100</xdr:colOff>
      <xdr:row>79</xdr:row>
      <xdr:rowOff>108465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99592</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428" y="136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147455</xdr:rowOff>
    </xdr:from>
    <xdr:to>
      <xdr:col>46</xdr:col>
      <xdr:colOff>38100</xdr:colOff>
      <xdr:row>78</xdr:row>
      <xdr:rowOff>77605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3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68732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344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30330</xdr:rowOff>
    </xdr:from>
    <xdr:to>
      <xdr:col>41</xdr:col>
      <xdr:colOff>101600</xdr:colOff>
      <xdr:row>79</xdr:row>
      <xdr:rowOff>131930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57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123057</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26428" y="1366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156011</xdr:rowOff>
    </xdr:from>
    <xdr:to>
      <xdr:col>36</xdr:col>
      <xdr:colOff>165100</xdr:colOff>
      <xdr:row>78</xdr:row>
      <xdr:rowOff>86161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77288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345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56159</xdr:rowOff>
    </xdr:from>
    <xdr:to>
      <xdr:col>55</xdr:col>
      <xdr:colOff>0</xdr:colOff>
      <xdr:row>97</xdr:row>
      <xdr:rowOff>65672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686809"/>
          <a:ext cx="8382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56159</xdr:rowOff>
    </xdr:from>
    <xdr:to>
      <xdr:col>50</xdr:col>
      <xdr:colOff>114300</xdr:colOff>
      <xdr:row>97</xdr:row>
      <xdr:rowOff>136894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686809"/>
          <a:ext cx="889000" cy="8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135586</xdr:rowOff>
    </xdr:from>
    <xdr:to>
      <xdr:col>50</xdr:col>
      <xdr:colOff>165100</xdr:colOff>
      <xdr:row>97</xdr:row>
      <xdr:rowOff>65736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9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82263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7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14263</xdr:rowOff>
    </xdr:from>
    <xdr:to>
      <xdr:col>45</xdr:col>
      <xdr:colOff>177800</xdr:colOff>
      <xdr:row>97</xdr:row>
      <xdr:rowOff>136894</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644913"/>
          <a:ext cx="889000" cy="1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38227</xdr:rowOff>
    </xdr:from>
    <xdr:to>
      <xdr:col>46</xdr:col>
      <xdr:colOff>38100</xdr:colOff>
      <xdr:row>97</xdr:row>
      <xdr:rowOff>139827</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66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156354</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4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14263</xdr:rowOff>
    </xdr:from>
    <xdr:to>
      <xdr:col>41</xdr:col>
      <xdr:colOff>50800</xdr:colOff>
      <xdr:row>97</xdr:row>
      <xdr:rowOff>30607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644913"/>
          <a:ext cx="889000" cy="1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166421</xdr:rowOff>
    </xdr:from>
    <xdr:to>
      <xdr:col>41</xdr:col>
      <xdr:colOff>101600</xdr:colOff>
      <xdr:row>97</xdr:row>
      <xdr:rowOff>96571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87698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7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29400</xdr:rowOff>
    </xdr:from>
    <xdr:to>
      <xdr:col>36</xdr:col>
      <xdr:colOff>165100</xdr:colOff>
      <xdr:row>97</xdr:row>
      <xdr:rowOff>131000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122127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14872</xdr:rowOff>
    </xdr:from>
    <xdr:to>
      <xdr:col>55</xdr:col>
      <xdr:colOff>50800</xdr:colOff>
      <xdr:row>97</xdr:row>
      <xdr:rowOff>116472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4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164749</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23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5359</xdr:rowOff>
    </xdr:from>
    <xdr:to>
      <xdr:col>50</xdr:col>
      <xdr:colOff>165100</xdr:colOff>
      <xdr:row>97</xdr:row>
      <xdr:rowOff>106959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3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98086</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86094</xdr:rowOff>
    </xdr:from>
    <xdr:to>
      <xdr:col>46</xdr:col>
      <xdr:colOff>38100</xdr:colOff>
      <xdr:row>98</xdr:row>
      <xdr:rowOff>16244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71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7371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80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134913</xdr:rowOff>
    </xdr:from>
    <xdr:to>
      <xdr:col>41</xdr:col>
      <xdr:colOff>101600</xdr:colOff>
      <xdr:row>97</xdr:row>
      <xdr:rowOff>65063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59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81590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369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151257</xdr:rowOff>
    </xdr:from>
    <xdr:to>
      <xdr:col>36</xdr:col>
      <xdr:colOff>165100</xdr:colOff>
      <xdr:row>97</xdr:row>
      <xdr:rowOff>81407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97934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38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40476</xdr:rowOff>
    </xdr:from>
    <xdr:to>
      <xdr:col>81</xdr:col>
      <xdr:colOff>50800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27026"/>
          <a:ext cx="88900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157385</xdr:rowOff>
    </xdr:from>
    <xdr:to>
      <xdr:col>81</xdr:col>
      <xdr:colOff>101600</xdr:colOff>
      <xdr:row>39</xdr:row>
      <xdr:rowOff>87535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104062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44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40476</xdr:rowOff>
    </xdr:from>
    <xdr:to>
      <xdr:col>76</xdr:col>
      <xdr:colOff>114300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27026"/>
          <a:ext cx="88900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159408</xdr:rowOff>
    </xdr:from>
    <xdr:to>
      <xdr:col>76</xdr:col>
      <xdr:colOff>165100</xdr:colOff>
      <xdr:row>39</xdr:row>
      <xdr:rowOff>89558</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106085</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9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162502</xdr:rowOff>
    </xdr:from>
    <xdr:to>
      <xdr:col>72</xdr:col>
      <xdr:colOff>38100</xdr:colOff>
      <xdr:row>39</xdr:row>
      <xdr:rowOff>92652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109179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514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158326</xdr:rowOff>
    </xdr:from>
    <xdr:to>
      <xdr:col>67</xdr:col>
      <xdr:colOff>101600</xdr:colOff>
      <xdr:row>39</xdr:row>
      <xdr:rowOff>88476</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105003</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161126</xdr:rowOff>
    </xdr:from>
    <xdr:to>
      <xdr:col>76</xdr:col>
      <xdr:colOff>165100</xdr:colOff>
      <xdr:row>39</xdr:row>
      <xdr:rowOff>91276</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82403</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76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a:extLst>
            <a:ext uri="{FF2B5EF4-FFF2-40B4-BE49-F238E27FC236}">
              <a16:creationId xmlns:a16="http://schemas.microsoft.com/office/drawing/2014/main" id="{00000000-0008-0000-0600-00003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a:extLst>
            <a:ext uri="{FF2B5EF4-FFF2-40B4-BE49-F238E27FC236}">
              <a16:creationId xmlns:a16="http://schemas.microsoft.com/office/drawing/2014/main" id="{00000000-0008-0000-0600-00003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a:extLst>
            <a:ext uri="{FF2B5EF4-FFF2-40B4-BE49-F238E27FC236}">
              <a16:creationId xmlns:a16="http://schemas.microsoft.com/office/drawing/2014/main" id="{00000000-0008-0000-0600-00003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a:extLst>
            <a:ext uri="{FF2B5EF4-FFF2-40B4-BE49-F238E27FC236}">
              <a16:creationId xmlns:a16="http://schemas.microsoft.com/office/drawing/2014/main" id="{00000000-0008-0000-0600-00004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15652</xdr:rowOff>
    </xdr:from>
    <xdr:to>
      <xdr:col>85</xdr:col>
      <xdr:colOff>127000</xdr:colOff>
      <xdr:row>74</xdr:row>
      <xdr:rowOff>82370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702952"/>
          <a:ext cx="838200" cy="6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31126</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61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82370</xdr:rowOff>
    </xdr:from>
    <xdr:to>
      <xdr:col>81</xdr:col>
      <xdr:colOff>50800</xdr:colOff>
      <xdr:row>74</xdr:row>
      <xdr:rowOff>93882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769670"/>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45303</xdr:rowOff>
    </xdr:from>
    <xdr:to>
      <xdr:col>81</xdr:col>
      <xdr:colOff>101600</xdr:colOff>
      <xdr:row>76</xdr:row>
      <xdr:rowOff>146903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138030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41451</xdr:rowOff>
    </xdr:from>
    <xdr:to>
      <xdr:col>76</xdr:col>
      <xdr:colOff>114300</xdr:colOff>
      <xdr:row>74</xdr:row>
      <xdr:rowOff>93882</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728751"/>
          <a:ext cx="8890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37776</xdr:rowOff>
    </xdr:from>
    <xdr:to>
      <xdr:col>76</xdr:col>
      <xdr:colOff>165100</xdr:colOff>
      <xdr:row>76</xdr:row>
      <xdr:rowOff>139376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130503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41451</xdr:rowOff>
    </xdr:from>
    <xdr:to>
      <xdr:col>71</xdr:col>
      <xdr:colOff>177800</xdr:colOff>
      <xdr:row>74</xdr:row>
      <xdr:rowOff>107679</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728751"/>
          <a:ext cx="889000" cy="6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41286</xdr:rowOff>
    </xdr:from>
    <xdr:to>
      <xdr:col>72</xdr:col>
      <xdr:colOff>38100</xdr:colOff>
      <xdr:row>76</xdr:row>
      <xdr:rowOff>142886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134013</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64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44062</xdr:rowOff>
    </xdr:from>
    <xdr:to>
      <xdr:col>67</xdr:col>
      <xdr:colOff>101600</xdr:colOff>
      <xdr:row>76</xdr:row>
      <xdr:rowOff>145662</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136789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136302</xdr:rowOff>
    </xdr:from>
    <xdr:to>
      <xdr:col>85</xdr:col>
      <xdr:colOff>177800</xdr:colOff>
      <xdr:row>74</xdr:row>
      <xdr:rowOff>66452</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6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159179</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50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31570</xdr:rowOff>
    </xdr:from>
    <xdr:to>
      <xdr:col>81</xdr:col>
      <xdr:colOff>101600</xdr:colOff>
      <xdr:row>74</xdr:row>
      <xdr:rowOff>133170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7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149697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49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43082</xdr:rowOff>
    </xdr:from>
    <xdr:to>
      <xdr:col>76</xdr:col>
      <xdr:colOff>165100</xdr:colOff>
      <xdr:row>74</xdr:row>
      <xdr:rowOff>144682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7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161209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50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162101</xdr:rowOff>
    </xdr:from>
    <xdr:to>
      <xdr:col>72</xdr:col>
      <xdr:colOff>38100</xdr:colOff>
      <xdr:row>74</xdr:row>
      <xdr:rowOff>92251</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677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108778</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56879</xdr:rowOff>
    </xdr:from>
    <xdr:to>
      <xdr:col>67</xdr:col>
      <xdr:colOff>101600</xdr:colOff>
      <xdr:row>74</xdr:row>
      <xdr:rowOff>158479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74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3556</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519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14748</xdr:rowOff>
    </xdr:from>
    <xdr:to>
      <xdr:col>85</xdr:col>
      <xdr:colOff>127000</xdr:colOff>
      <xdr:row>98</xdr:row>
      <xdr:rowOff>101433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16848"/>
          <a:ext cx="838200" cy="8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129956</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89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50088</xdr:rowOff>
    </xdr:from>
    <xdr:to>
      <xdr:col>81</xdr:col>
      <xdr:colOff>50800</xdr:colOff>
      <xdr:row>98</xdr:row>
      <xdr:rowOff>101433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52188"/>
          <a:ext cx="889000" cy="5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146901</xdr:rowOff>
    </xdr:from>
    <xdr:to>
      <xdr:col>81</xdr:col>
      <xdr:colOff>101600</xdr:colOff>
      <xdr:row>98</xdr:row>
      <xdr:rowOff>77051</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93578</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52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50088</xdr:rowOff>
    </xdr:from>
    <xdr:to>
      <xdr:col>76</xdr:col>
      <xdr:colOff>114300</xdr:colOff>
      <xdr:row>98</xdr:row>
      <xdr:rowOff>60705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52188"/>
          <a:ext cx="889000" cy="1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73648</xdr:rowOff>
    </xdr:from>
    <xdr:to>
      <xdr:col>76</xdr:col>
      <xdr:colOff>165100</xdr:colOff>
      <xdr:row>98</xdr:row>
      <xdr:rowOff>3798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20325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60705</xdr:rowOff>
    </xdr:from>
    <xdr:to>
      <xdr:col>71</xdr:col>
      <xdr:colOff>177800</xdr:colOff>
      <xdr:row>98</xdr:row>
      <xdr:rowOff>74952</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862805"/>
          <a:ext cx="889000" cy="1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112757</xdr:rowOff>
    </xdr:from>
    <xdr:to>
      <xdr:col>72</xdr:col>
      <xdr:colOff>38100</xdr:colOff>
      <xdr:row>98</xdr:row>
      <xdr:rowOff>42907</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74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59434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51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131950</xdr:rowOff>
    </xdr:from>
    <xdr:to>
      <xdr:col>67</xdr:col>
      <xdr:colOff>101600</xdr:colOff>
      <xdr:row>98</xdr:row>
      <xdr:rowOff>62100</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7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78627</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3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135398</xdr:rowOff>
    </xdr:from>
    <xdr:to>
      <xdr:col>85</xdr:col>
      <xdr:colOff>177800</xdr:colOff>
      <xdr:row>98</xdr:row>
      <xdr:rowOff>65548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85506</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1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50633</xdr:rowOff>
    </xdr:from>
    <xdr:to>
      <xdr:col>81</xdr:col>
      <xdr:colOff>101600</xdr:colOff>
      <xdr:row>98</xdr:row>
      <xdr:rowOff>152233</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52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143360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9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170738</xdr:rowOff>
    </xdr:from>
    <xdr:to>
      <xdr:col>76</xdr:col>
      <xdr:colOff>165100</xdr:colOff>
      <xdr:row>98</xdr:row>
      <xdr:rowOff>100888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92015</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57428" y="16894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9905</xdr:rowOff>
    </xdr:from>
    <xdr:to>
      <xdr:col>72</xdr:col>
      <xdr:colOff>38100</xdr:colOff>
      <xdr:row>98</xdr:row>
      <xdr:rowOff>111505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1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102632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690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24152</xdr:rowOff>
    </xdr:from>
    <xdr:to>
      <xdr:col>67</xdr:col>
      <xdr:colOff>101600</xdr:colOff>
      <xdr:row>98</xdr:row>
      <xdr:rowOff>125752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2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116879</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91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121819</xdr:rowOff>
    </xdr:from>
    <xdr:to>
      <xdr:col>112</xdr:col>
      <xdr:colOff>38100</xdr:colOff>
      <xdr:row>38</xdr:row>
      <xdr:rowOff>51969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68496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155834</xdr:rowOff>
    </xdr:from>
    <xdr:to>
      <xdr:col>107</xdr:col>
      <xdr:colOff>101600</xdr:colOff>
      <xdr:row>38</xdr:row>
      <xdr:rowOff>85984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102511</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161869</xdr:rowOff>
    </xdr:from>
    <xdr:to>
      <xdr:col>102</xdr:col>
      <xdr:colOff>165100</xdr:colOff>
      <xdr:row>38</xdr:row>
      <xdr:rowOff>92019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108546</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280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9256</xdr:rowOff>
    </xdr:from>
    <xdr:to>
      <xdr:col>98</xdr:col>
      <xdr:colOff>38100</xdr:colOff>
      <xdr:row>38</xdr:row>
      <xdr:rowOff>110856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127383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7017" y="6299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62611</xdr:rowOff>
    </xdr:from>
    <xdr:to>
      <xdr:col>112</xdr:col>
      <xdr:colOff>38100</xdr:colOff>
      <xdr:row>58</xdr:row>
      <xdr:rowOff>164211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9288</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59944</xdr:rowOff>
    </xdr:from>
    <xdr:to>
      <xdr:col>107</xdr:col>
      <xdr:colOff>101600</xdr:colOff>
      <xdr:row>58</xdr:row>
      <xdr:rowOff>161544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6621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60934</xdr:rowOff>
    </xdr:from>
    <xdr:to>
      <xdr:col>102</xdr:col>
      <xdr:colOff>165100</xdr:colOff>
      <xdr:row>58</xdr:row>
      <xdr:rowOff>162534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7611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48590</xdr:rowOff>
    </xdr:from>
    <xdr:to>
      <xdr:col>98</xdr:col>
      <xdr:colOff>38100</xdr:colOff>
      <xdr:row>58</xdr:row>
      <xdr:rowOff>150190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99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166717</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767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39184</xdr:rowOff>
    </xdr:from>
    <xdr:to>
      <xdr:col>116</xdr:col>
      <xdr:colOff>63500</xdr:colOff>
      <xdr:row>75</xdr:row>
      <xdr:rowOff>94597</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897934"/>
          <a:ext cx="838200" cy="5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94597</xdr:rowOff>
    </xdr:from>
    <xdr:to>
      <xdr:col>111</xdr:col>
      <xdr:colOff>177800</xdr:colOff>
      <xdr:row>75</xdr:row>
      <xdr:rowOff>164595</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953347"/>
          <a:ext cx="889000" cy="6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169687</xdr:rowOff>
    </xdr:from>
    <xdr:to>
      <xdr:col>112</xdr:col>
      <xdr:colOff>38100</xdr:colOff>
      <xdr:row>76</xdr:row>
      <xdr:rowOff>99837</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90964</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12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164595</xdr:rowOff>
    </xdr:from>
    <xdr:to>
      <xdr:col>107</xdr:col>
      <xdr:colOff>50800</xdr:colOff>
      <xdr:row>76</xdr:row>
      <xdr:rowOff>59232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023345"/>
          <a:ext cx="889000" cy="6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138437</xdr:rowOff>
    </xdr:from>
    <xdr:to>
      <xdr:col>107</xdr:col>
      <xdr:colOff>101600</xdr:colOff>
      <xdr:row>76</xdr:row>
      <xdr:rowOff>68588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59715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08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40762</xdr:rowOff>
    </xdr:from>
    <xdr:to>
      <xdr:col>102</xdr:col>
      <xdr:colOff>114300</xdr:colOff>
      <xdr:row>76</xdr:row>
      <xdr:rowOff>59232</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70962"/>
          <a:ext cx="889000" cy="1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98616</xdr:rowOff>
    </xdr:from>
    <xdr:to>
      <xdr:col>102</xdr:col>
      <xdr:colOff>165100</xdr:colOff>
      <xdr:row>76</xdr:row>
      <xdr:rowOff>28766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45293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99164</xdr:rowOff>
    </xdr:from>
    <xdr:to>
      <xdr:col>98</xdr:col>
      <xdr:colOff>38100</xdr:colOff>
      <xdr:row>76</xdr:row>
      <xdr:rowOff>29314</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45841</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159834</xdr:rowOff>
    </xdr:from>
    <xdr:to>
      <xdr:col>116</xdr:col>
      <xdr:colOff>114300</xdr:colOff>
      <xdr:row>75</xdr:row>
      <xdr:rowOff>89984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8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11261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69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43797</xdr:rowOff>
    </xdr:from>
    <xdr:to>
      <xdr:col>112</xdr:col>
      <xdr:colOff>38100</xdr:colOff>
      <xdr:row>75</xdr:row>
      <xdr:rowOff>145397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90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161924</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67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113795</xdr:rowOff>
    </xdr:from>
    <xdr:to>
      <xdr:col>107</xdr:col>
      <xdr:colOff>101600</xdr:colOff>
      <xdr:row>76</xdr:row>
      <xdr:rowOff>43945</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9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60472</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74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8432</xdr:rowOff>
    </xdr:from>
    <xdr:to>
      <xdr:col>102</xdr:col>
      <xdr:colOff>165100</xdr:colOff>
      <xdr:row>76</xdr:row>
      <xdr:rowOff>110032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101159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13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161412</xdr:rowOff>
    </xdr:from>
    <xdr:to>
      <xdr:col>98</xdr:col>
      <xdr:colOff>38100</xdr:colOff>
      <xdr:row>76</xdr:row>
      <xdr:rowOff>91562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2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82689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1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492,716</a:t>
          </a:r>
          <a:r>
            <a:rPr kumimoji="1" lang="ja-JP" altLang="en-US" sz="1300">
              <a:latin typeface="ＭＳ Ｐゴシック" panose="020B0600070205080204" pitchFamily="50" charset="-128"/>
              <a:ea typeface="ＭＳ Ｐゴシック" panose="020B0600070205080204" pitchFamily="50" charset="-128"/>
            </a:rPr>
            <a:t>円となった。主な構成項目である人件費は住民一人当たり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79,453</a:t>
          </a:r>
          <a:r>
            <a:rPr kumimoji="1" lang="ja-JP" altLang="en-US" sz="1300">
              <a:latin typeface="ＭＳ Ｐゴシック" panose="020B0600070205080204" pitchFamily="50" charset="-128"/>
              <a:ea typeface="ＭＳ Ｐゴシック" panose="020B0600070205080204" pitchFamily="50" charset="-128"/>
            </a:rPr>
            <a:t>円となっており、大きく増加している要因として会計年度任用職員制度の導入が挙げられる。また類似団体平均を大きく上回っているのは本町では直営事業が多く、職員数が多いことが要因となっており、行政サービスの提供方法の差異によるものと言える。繰出金については高齢化の進展に伴い、介護保険特別会計および後期高齢者医療特別会計繰出金が増加している影響により、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2,424</a:t>
          </a:r>
          <a:r>
            <a:rPr kumimoji="1" lang="ja-JP" altLang="en-US" sz="1300">
              <a:latin typeface="ＭＳ Ｐゴシック" panose="020B0600070205080204" pitchFamily="50" charset="-128"/>
              <a:ea typeface="ＭＳ Ｐゴシック" panose="020B0600070205080204" pitchFamily="50" charset="-128"/>
            </a:rPr>
            <a:t>円増加の</a:t>
          </a:r>
          <a:r>
            <a:rPr kumimoji="1" lang="en-US" altLang="ja-JP" sz="1300">
              <a:latin typeface="ＭＳ Ｐゴシック" panose="020B0600070205080204" pitchFamily="50" charset="-128"/>
              <a:ea typeface="ＭＳ Ｐゴシック" panose="020B0600070205080204" pitchFamily="50" charset="-128"/>
            </a:rPr>
            <a:t>46,897</a:t>
          </a:r>
          <a:r>
            <a:rPr kumimoji="1" lang="ja-JP" altLang="en-US" sz="1300">
              <a:latin typeface="ＭＳ Ｐゴシック" panose="020B0600070205080204" pitchFamily="50" charset="-128"/>
              <a:ea typeface="ＭＳ Ｐゴシック" panose="020B0600070205080204" pitchFamily="50" charset="-128"/>
            </a:rPr>
            <a:t>円となった。これらの繰出金は今後も高齢化の進展が見込まれることから増加することが想定される。物件費については、前年度から大きく増加しているが</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の推進や学校園給食の公会計化が要因として挙げられる。公債費については、依然として厳しい水準にあることから、今後は交付税算入のない起債の新規発行を抑制し、繰上償還を推進する。補助費等については、特別定額給付金の影響により今年度は一時的に大きく増加しているが、ごみ処理の広域化による建設費用に係る一部事務組合の分担金が多額見込まれることから、今後は例年の水準より大幅に増加することが想定さ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22,168
21,985
6.14
11,148,456
10,922,527
216,381
5,195,176
11,018,212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13.9
102.2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115316</xdr:rowOff>
    </xdr:from>
    <xdr:to>
      <xdr:col>24</xdr:col>
      <xdr:colOff>63500</xdr:colOff>
      <xdr:row>33</xdr:row>
      <xdr:rowOff>130175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773166"/>
          <a:ext cx="8382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116078</xdr:rowOff>
    </xdr:from>
    <xdr:to>
      <xdr:col>19</xdr:col>
      <xdr:colOff>177800</xdr:colOff>
      <xdr:row>33</xdr:row>
      <xdr:rowOff>130175</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7392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161290</xdr:rowOff>
    </xdr:from>
    <xdr:to>
      <xdr:col>20</xdr:col>
      <xdr:colOff>38100</xdr:colOff>
      <xdr:row>35</xdr:row>
      <xdr:rowOff>91440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82567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116078</xdr:rowOff>
    </xdr:from>
    <xdr:to>
      <xdr:col>15</xdr:col>
      <xdr:colOff>50800</xdr:colOff>
      <xdr:row>33</xdr:row>
      <xdr:rowOff>128651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73928"/>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56261</xdr:rowOff>
    </xdr:from>
    <xdr:to>
      <xdr:col>10</xdr:col>
      <xdr:colOff>114300</xdr:colOff>
      <xdr:row>33</xdr:row>
      <xdr:rowOff>128651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14111"/>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155956</xdr:rowOff>
    </xdr:from>
    <xdr:to>
      <xdr:col>10</xdr:col>
      <xdr:colOff>165100</xdr:colOff>
      <xdr:row>35</xdr:row>
      <xdr:rowOff>86106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77233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148336</xdr:rowOff>
    </xdr:from>
    <xdr:to>
      <xdr:col>6</xdr:col>
      <xdr:colOff>38100</xdr:colOff>
      <xdr:row>35</xdr:row>
      <xdr:rowOff>78486</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69613</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64516</xdr:rowOff>
    </xdr:from>
    <xdr:to>
      <xdr:col>24</xdr:col>
      <xdr:colOff>114300</xdr:colOff>
      <xdr:row>33</xdr:row>
      <xdr:rowOff>166116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7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87393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57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79375</xdr:rowOff>
    </xdr:from>
    <xdr:to>
      <xdr:col>20</xdr:col>
      <xdr:colOff>38100</xdr:colOff>
      <xdr:row>34</xdr:row>
      <xdr:rowOff>9525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7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26052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5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65278</xdr:rowOff>
    </xdr:from>
    <xdr:to>
      <xdr:col>15</xdr:col>
      <xdr:colOff>101600</xdr:colOff>
      <xdr:row>33</xdr:row>
      <xdr:rowOff>166878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11955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9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77851</xdr:rowOff>
    </xdr:from>
    <xdr:to>
      <xdr:col>10</xdr:col>
      <xdr:colOff>165100</xdr:colOff>
      <xdr:row>34</xdr:row>
      <xdr:rowOff>8001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24528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10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5461</xdr:rowOff>
    </xdr:from>
    <xdr:to>
      <xdr:col>6</xdr:col>
      <xdr:colOff>38100</xdr:colOff>
      <xdr:row>33</xdr:row>
      <xdr:rowOff>107061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66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123588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148067</xdr:rowOff>
    </xdr:from>
    <xdr:to>
      <xdr:col>24</xdr:col>
      <xdr:colOff>63500</xdr:colOff>
      <xdr:row>58</xdr:row>
      <xdr:rowOff>46420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577817"/>
          <a:ext cx="838200" cy="4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90513</xdr:rowOff>
    </xdr:from>
    <xdr:ext cx="599010"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348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35032</xdr:rowOff>
    </xdr:from>
    <xdr:to>
      <xdr:col>19</xdr:col>
      <xdr:colOff>177800</xdr:colOff>
      <xdr:row>58</xdr:row>
      <xdr:rowOff>46420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79132"/>
          <a:ext cx="889000" cy="1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130509</xdr:rowOff>
    </xdr:from>
    <xdr:to>
      <xdr:col>20</xdr:col>
      <xdr:colOff>38100</xdr:colOff>
      <xdr:row>58</xdr:row>
      <xdr:rowOff>60659</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77186</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28044</xdr:rowOff>
    </xdr:from>
    <xdr:to>
      <xdr:col>15</xdr:col>
      <xdr:colOff>50800</xdr:colOff>
      <xdr:row>58</xdr:row>
      <xdr:rowOff>35032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972144"/>
          <a:ext cx="889000" cy="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88176</xdr:rowOff>
    </xdr:from>
    <xdr:to>
      <xdr:col>15</xdr:col>
      <xdr:colOff>101600</xdr:colOff>
      <xdr:row>58</xdr:row>
      <xdr:rowOff>18326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34853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28044</xdr:rowOff>
    </xdr:from>
    <xdr:to>
      <xdr:col>10</xdr:col>
      <xdr:colOff>114300</xdr:colOff>
      <xdr:row>58</xdr:row>
      <xdr:rowOff>30463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72144"/>
          <a:ext cx="889000" cy="2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118774</xdr:rowOff>
    </xdr:from>
    <xdr:to>
      <xdr:col>10</xdr:col>
      <xdr:colOff>165100</xdr:colOff>
      <xdr:row>58</xdr:row>
      <xdr:rowOff>48924</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65451</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131438</xdr:rowOff>
    </xdr:from>
    <xdr:to>
      <xdr:col>6</xdr:col>
      <xdr:colOff>38100</xdr:colOff>
      <xdr:row>58</xdr:row>
      <xdr:rowOff>61588</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0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78115</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97267</xdr:rowOff>
    </xdr:from>
    <xdr:to>
      <xdr:col>24</xdr:col>
      <xdr:colOff>114300</xdr:colOff>
      <xdr:row>56</xdr:row>
      <xdr:rowOff>27417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5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46064</xdr:rowOff>
    </xdr:from>
    <xdr:ext cx="599010"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4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167070</xdr:rowOff>
    </xdr:from>
    <xdr:to>
      <xdr:col>20</xdr:col>
      <xdr:colOff>38100</xdr:colOff>
      <xdr:row>58</xdr:row>
      <xdr:rowOff>97220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3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88347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1003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155682</xdr:rowOff>
    </xdr:from>
    <xdr:to>
      <xdr:col>15</xdr:col>
      <xdr:colOff>101600</xdr:colOff>
      <xdr:row>58</xdr:row>
      <xdr:rowOff>85832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92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76959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1002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148694</xdr:rowOff>
    </xdr:from>
    <xdr:to>
      <xdr:col>10</xdr:col>
      <xdr:colOff>165100</xdr:colOff>
      <xdr:row>58</xdr:row>
      <xdr:rowOff>78844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2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69971</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151113</xdr:rowOff>
    </xdr:from>
    <xdr:to>
      <xdr:col>6</xdr:col>
      <xdr:colOff>38100</xdr:colOff>
      <xdr:row>58</xdr:row>
      <xdr:rowOff>81263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72390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1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96844</xdr:rowOff>
    </xdr:from>
    <xdr:to>
      <xdr:col>24</xdr:col>
      <xdr:colOff>63500</xdr:colOff>
      <xdr:row>78</xdr:row>
      <xdr:rowOff>18368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298494"/>
          <a:ext cx="838200" cy="92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90223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948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18368</xdr:rowOff>
    </xdr:from>
    <xdr:to>
      <xdr:col>19</xdr:col>
      <xdr:colOff>177800</xdr:colOff>
      <xdr:row>78</xdr:row>
      <xdr:rowOff>93294</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391468"/>
          <a:ext cx="889000" cy="7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130711</xdr:rowOff>
    </xdr:from>
    <xdr:to>
      <xdr:col>20</xdr:col>
      <xdr:colOff>38100</xdr:colOff>
      <xdr:row>77</xdr:row>
      <xdr:rowOff>60861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6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77389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936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93294</xdr:rowOff>
    </xdr:from>
    <xdr:to>
      <xdr:col>15</xdr:col>
      <xdr:colOff>50800</xdr:colOff>
      <xdr:row>78</xdr:row>
      <xdr:rowOff>117897</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66394"/>
          <a:ext cx="889000" cy="2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23194</xdr:rowOff>
    </xdr:from>
    <xdr:to>
      <xdr:col>15</xdr:col>
      <xdr:colOff>101600</xdr:colOff>
      <xdr:row>77</xdr:row>
      <xdr:rowOff>124794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2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141321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00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117897</xdr:rowOff>
    </xdr:from>
    <xdr:to>
      <xdr:col>10</xdr:col>
      <xdr:colOff>114300</xdr:colOff>
      <xdr:row>78</xdr:row>
      <xdr:rowOff>150357</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90997"/>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15149</xdr:rowOff>
    </xdr:from>
    <xdr:to>
      <xdr:col>10</xdr:col>
      <xdr:colOff>165100</xdr:colOff>
      <xdr:row>77</xdr:row>
      <xdr:rowOff>116749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2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133276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9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43148</xdr:rowOff>
    </xdr:from>
    <xdr:to>
      <xdr:col>6</xdr:col>
      <xdr:colOff>38100</xdr:colOff>
      <xdr:row>77</xdr:row>
      <xdr:rowOff>144748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161275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02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46044</xdr:rowOff>
    </xdr:from>
    <xdr:to>
      <xdr:col>24</xdr:col>
      <xdr:colOff>114300</xdr:colOff>
      <xdr:row>77</xdr:row>
      <xdr:rowOff>147644</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24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24471</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26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139018</xdr:rowOff>
    </xdr:from>
    <xdr:to>
      <xdr:col>20</xdr:col>
      <xdr:colOff>38100</xdr:colOff>
      <xdr:row>78</xdr:row>
      <xdr:rowOff>69168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4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60295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33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42494</xdr:rowOff>
    </xdr:from>
    <xdr:to>
      <xdr:col>15</xdr:col>
      <xdr:colOff>101600</xdr:colOff>
      <xdr:row>78</xdr:row>
      <xdr:rowOff>144094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415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135221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508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67097</xdr:rowOff>
    </xdr:from>
    <xdr:to>
      <xdr:col>10</xdr:col>
      <xdr:colOff>165100</xdr:colOff>
      <xdr:row>78</xdr:row>
      <xdr:rowOff>168697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44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159824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532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99557</xdr:rowOff>
    </xdr:from>
    <xdr:to>
      <xdr:col>6</xdr:col>
      <xdr:colOff>38100</xdr:colOff>
      <xdr:row>79</xdr:row>
      <xdr:rowOff>29707</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7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20834</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65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79654</xdr:rowOff>
    </xdr:from>
    <xdr:to>
      <xdr:col>24</xdr:col>
      <xdr:colOff>63500</xdr:colOff>
      <xdr:row>96</xdr:row>
      <xdr:rowOff>129096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38854"/>
          <a:ext cx="838200" cy="49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49826</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09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127966</xdr:rowOff>
    </xdr:from>
    <xdr:to>
      <xdr:col>19</xdr:col>
      <xdr:colOff>177800</xdr:colOff>
      <xdr:row>96</xdr:row>
      <xdr:rowOff>129096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587166"/>
          <a:ext cx="889000" cy="1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102197</xdr:rowOff>
    </xdr:from>
    <xdr:to>
      <xdr:col>20</xdr:col>
      <xdr:colOff>38100</xdr:colOff>
      <xdr:row>97</xdr:row>
      <xdr:rowOff>32347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6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23474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5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102578</xdr:rowOff>
    </xdr:from>
    <xdr:to>
      <xdr:col>15</xdr:col>
      <xdr:colOff>50800</xdr:colOff>
      <xdr:row>96</xdr:row>
      <xdr:rowOff>127966</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61778"/>
          <a:ext cx="889000" cy="2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111519</xdr:rowOff>
    </xdr:from>
    <xdr:to>
      <xdr:col>15</xdr:col>
      <xdr:colOff>101600</xdr:colOff>
      <xdr:row>97</xdr:row>
      <xdr:rowOff>41669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32796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159956</xdr:rowOff>
    </xdr:from>
    <xdr:to>
      <xdr:col>10</xdr:col>
      <xdr:colOff>114300</xdr:colOff>
      <xdr:row>96</xdr:row>
      <xdr:rowOff>102578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447706"/>
          <a:ext cx="889000" cy="1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81457</xdr:rowOff>
    </xdr:from>
    <xdr:to>
      <xdr:col>10</xdr:col>
      <xdr:colOff>165100</xdr:colOff>
      <xdr:row>97</xdr:row>
      <xdr:rowOff>11607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2734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34582</xdr:rowOff>
    </xdr:from>
    <xdr:to>
      <xdr:col>6</xdr:col>
      <xdr:colOff>38100</xdr:colOff>
      <xdr:row>96</xdr:row>
      <xdr:rowOff>136182</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9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127309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58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28854</xdr:rowOff>
    </xdr:from>
    <xdr:to>
      <xdr:col>24</xdr:col>
      <xdr:colOff>114300</xdr:colOff>
      <xdr:row>96</xdr:row>
      <xdr:rowOff>130454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8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51731</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3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78296</xdr:rowOff>
    </xdr:from>
    <xdr:to>
      <xdr:col>20</xdr:col>
      <xdr:colOff>38100</xdr:colOff>
      <xdr:row>97</xdr:row>
      <xdr:rowOff>8446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3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24973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1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77166</xdr:rowOff>
    </xdr:from>
    <xdr:to>
      <xdr:col>15</xdr:col>
      <xdr:colOff>101600</xdr:colOff>
      <xdr:row>97</xdr:row>
      <xdr:rowOff>7316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3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23843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31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51778</xdr:rowOff>
    </xdr:from>
    <xdr:to>
      <xdr:col>10</xdr:col>
      <xdr:colOff>165100</xdr:colOff>
      <xdr:row>96</xdr:row>
      <xdr:rowOff>153378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51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169905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8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109156</xdr:rowOff>
    </xdr:from>
    <xdr:to>
      <xdr:col>6</xdr:col>
      <xdr:colOff>38100</xdr:colOff>
      <xdr:row>96</xdr:row>
      <xdr:rowOff>39306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96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55833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172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42164</xdr:rowOff>
    </xdr:from>
    <xdr:to>
      <xdr:col>55</xdr:col>
      <xdr:colOff>0</xdr:colOff>
      <xdr:row>38</xdr:row>
      <xdr:rowOff>43307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57264"/>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162196</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05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43307</xdr:rowOff>
    </xdr:from>
    <xdr:to>
      <xdr:col>50</xdr:col>
      <xdr:colOff>114300</xdr:colOff>
      <xdr:row>38</xdr:row>
      <xdr:rowOff>52451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55840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168910</xdr:rowOff>
    </xdr:from>
    <xdr:to>
      <xdr:col>50</xdr:col>
      <xdr:colOff>165100</xdr:colOff>
      <xdr:row>38</xdr:row>
      <xdr:rowOff>99060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90187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52451</xdr:rowOff>
    </xdr:from>
    <xdr:to>
      <xdr:col>45</xdr:col>
      <xdr:colOff>177800</xdr:colOff>
      <xdr:row>38</xdr:row>
      <xdr:rowOff>66167</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567551"/>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6985</xdr:rowOff>
    </xdr:from>
    <xdr:to>
      <xdr:col>46</xdr:col>
      <xdr:colOff>38100</xdr:colOff>
      <xdr:row>38</xdr:row>
      <xdr:rowOff>108585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99712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148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66167</xdr:rowOff>
    </xdr:from>
    <xdr:to>
      <xdr:col>41</xdr:col>
      <xdr:colOff>50800</xdr:colOff>
      <xdr:row>38</xdr:row>
      <xdr:rowOff>67310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581267"/>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155575</xdr:rowOff>
    </xdr:from>
    <xdr:to>
      <xdr:col>41</xdr:col>
      <xdr:colOff>101600</xdr:colOff>
      <xdr:row>38</xdr:row>
      <xdr:rowOff>85725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102252</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274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157099</xdr:rowOff>
    </xdr:from>
    <xdr:to>
      <xdr:col>36</xdr:col>
      <xdr:colOff>165100</xdr:colOff>
      <xdr:row>38</xdr:row>
      <xdr:rowOff>87249</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103776</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162814</xdr:rowOff>
    </xdr:from>
    <xdr:to>
      <xdr:col>55</xdr:col>
      <xdr:colOff>50800</xdr:colOff>
      <xdr:row>38</xdr:row>
      <xdr:rowOff>92964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5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14241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57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163957</xdr:rowOff>
    </xdr:from>
    <xdr:to>
      <xdr:col>50</xdr:col>
      <xdr:colOff>165100</xdr:colOff>
      <xdr:row>38</xdr:row>
      <xdr:rowOff>94107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0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110634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282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xdr:rowOff>
    </xdr:from>
    <xdr:to>
      <xdr:col>46</xdr:col>
      <xdr:colOff>38100</xdr:colOff>
      <xdr:row>38</xdr:row>
      <xdr:rowOff>103251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5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119778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291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15367</xdr:rowOff>
    </xdr:from>
    <xdr:to>
      <xdr:col>41</xdr:col>
      <xdr:colOff>101600</xdr:colOff>
      <xdr:row>38</xdr:row>
      <xdr:rowOff>116967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108094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231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xdr:rowOff>
    </xdr:from>
    <xdr:to>
      <xdr:col>36</xdr:col>
      <xdr:colOff>165100</xdr:colOff>
      <xdr:row>38</xdr:row>
      <xdr:rowOff>118110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109237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24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1321</xdr:rowOff>
    </xdr:from>
    <xdr:to>
      <xdr:col>55</xdr:col>
      <xdr:colOff>0</xdr:colOff>
      <xdr:row>59</xdr:row>
      <xdr:rowOff>3435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116871"/>
          <a:ext cx="8382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1321</xdr:rowOff>
    </xdr:from>
    <xdr:to>
      <xdr:col>50</xdr:col>
      <xdr:colOff>114300</xdr:colOff>
      <xdr:row>59</xdr:row>
      <xdr:rowOff>1721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16871"/>
          <a:ext cx="889000" cy="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142545</xdr:rowOff>
    </xdr:from>
    <xdr:to>
      <xdr:col>50</xdr:col>
      <xdr:colOff>165100</xdr:colOff>
      <xdr:row>58</xdr:row>
      <xdr:rowOff>72695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1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89222</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9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1721</xdr:rowOff>
    </xdr:from>
    <xdr:to>
      <xdr:col>45</xdr:col>
      <xdr:colOff>177800</xdr:colOff>
      <xdr:row>59</xdr:row>
      <xdr:rowOff>21590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117271"/>
          <a:ext cx="889000" cy="1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118390</xdr:rowOff>
    </xdr:from>
    <xdr:to>
      <xdr:col>46</xdr:col>
      <xdr:colOff>38100</xdr:colOff>
      <xdr:row>58</xdr:row>
      <xdr:rowOff>48540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65067</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21590</xdr:rowOff>
    </xdr:from>
    <xdr:to>
      <xdr:col>41</xdr:col>
      <xdr:colOff>50800</xdr:colOff>
      <xdr:row>59</xdr:row>
      <xdr:rowOff>23685</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6972300" y="10137140"/>
          <a:ext cx="889000" cy="2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128048</xdr:rowOff>
    </xdr:from>
    <xdr:to>
      <xdr:col>41</xdr:col>
      <xdr:colOff>101600</xdr:colOff>
      <xdr:row>58</xdr:row>
      <xdr:rowOff>58198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0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74725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75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133020</xdr:rowOff>
    </xdr:from>
    <xdr:to>
      <xdr:col>36</xdr:col>
      <xdr:colOff>165100</xdr:colOff>
      <xdr:row>58</xdr:row>
      <xdr:rowOff>63170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79697</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124085</xdr:rowOff>
    </xdr:from>
    <xdr:to>
      <xdr:col>55</xdr:col>
      <xdr:colOff>50800</xdr:colOff>
      <xdr:row>59</xdr:row>
      <xdr:rowOff>54235</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39012</xdr:rowOff>
    </xdr:from>
    <xdr:ext cx="469744"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8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121971</xdr:rowOff>
    </xdr:from>
    <xdr:to>
      <xdr:col>50</xdr:col>
      <xdr:colOff>165100</xdr:colOff>
      <xdr:row>59</xdr:row>
      <xdr:rowOff>52121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66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43248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10158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122371</xdr:rowOff>
    </xdr:from>
    <xdr:to>
      <xdr:col>46</xdr:col>
      <xdr:colOff>38100</xdr:colOff>
      <xdr:row>59</xdr:row>
      <xdr:rowOff>52521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6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43648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1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142240</xdr:rowOff>
    </xdr:from>
    <xdr:to>
      <xdr:col>41</xdr:col>
      <xdr:colOff>101600</xdr:colOff>
      <xdr:row>59</xdr:row>
      <xdr:rowOff>72390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8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63517</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7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144335</xdr:rowOff>
    </xdr:from>
    <xdr:to>
      <xdr:col>36</xdr:col>
      <xdr:colOff>165100</xdr:colOff>
      <xdr:row>59</xdr:row>
      <xdr:rowOff>74485</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8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65612</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18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164864</xdr:rowOff>
    </xdr:from>
    <xdr:to>
      <xdr:col>55</xdr:col>
      <xdr:colOff>0</xdr:colOff>
      <xdr:row>79</xdr:row>
      <xdr:rowOff>23837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66514"/>
          <a:ext cx="838200" cy="20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23837</xdr:rowOff>
    </xdr:from>
    <xdr:to>
      <xdr:col>50</xdr:col>
      <xdr:colOff>114300</xdr:colOff>
      <xdr:row>79</xdr:row>
      <xdr:rowOff>43402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568387"/>
          <a:ext cx="889000" cy="1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34341</xdr:rowOff>
    </xdr:from>
    <xdr:to>
      <xdr:col>50</xdr:col>
      <xdr:colOff>165100</xdr:colOff>
      <xdr:row>78</xdr:row>
      <xdr:rowOff>135941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40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152468</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8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42507</xdr:rowOff>
    </xdr:from>
    <xdr:to>
      <xdr:col>45</xdr:col>
      <xdr:colOff>177800</xdr:colOff>
      <xdr:row>79</xdr:row>
      <xdr:rowOff>43402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587057"/>
          <a:ext cx="889000" cy="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36513</xdr:rowOff>
    </xdr:from>
    <xdr:to>
      <xdr:col>46</xdr:col>
      <xdr:colOff>38100</xdr:colOff>
      <xdr:row>78</xdr:row>
      <xdr:rowOff>138113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40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154640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8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42507</xdr:rowOff>
    </xdr:from>
    <xdr:to>
      <xdr:col>41</xdr:col>
      <xdr:colOff>50800</xdr:colOff>
      <xdr:row>79</xdr:row>
      <xdr:rowOff>43441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587057"/>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48876</xdr:rowOff>
    </xdr:from>
    <xdr:to>
      <xdr:col>41</xdr:col>
      <xdr:colOff>101600</xdr:colOff>
      <xdr:row>78</xdr:row>
      <xdr:rowOff>150476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42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167003</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97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48571</xdr:rowOff>
    </xdr:from>
    <xdr:to>
      <xdr:col>36</xdr:col>
      <xdr:colOff>165100</xdr:colOff>
      <xdr:row>78</xdr:row>
      <xdr:rowOff>150171</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42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166698</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114064</xdr:rowOff>
    </xdr:from>
    <xdr:to>
      <xdr:col>55</xdr:col>
      <xdr:colOff>50800</xdr:colOff>
      <xdr:row>78</xdr:row>
      <xdr:rowOff>44214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1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136941</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6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144487</xdr:rowOff>
    </xdr:from>
    <xdr:to>
      <xdr:col>50</xdr:col>
      <xdr:colOff>165100</xdr:colOff>
      <xdr:row>79</xdr:row>
      <xdr:rowOff>74637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51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65764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61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164052</xdr:rowOff>
    </xdr:from>
    <xdr:to>
      <xdr:col>46</xdr:col>
      <xdr:colOff>38100</xdr:colOff>
      <xdr:row>79</xdr:row>
      <xdr:rowOff>94202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53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85329</xdr:rowOff>
    </xdr:from>
    <xdr:ext cx="313932"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93333" y="136298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163157</xdr:rowOff>
    </xdr:from>
    <xdr:to>
      <xdr:col>41</xdr:col>
      <xdr:colOff>101600</xdr:colOff>
      <xdr:row>79</xdr:row>
      <xdr:rowOff>93307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53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84434</xdr:rowOff>
    </xdr:from>
    <xdr:ext cx="378565"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72017" y="13628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164091</xdr:rowOff>
    </xdr:from>
    <xdr:to>
      <xdr:col>36</xdr:col>
      <xdr:colOff>165100</xdr:colOff>
      <xdr:row>79</xdr:row>
      <xdr:rowOff>94241</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53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85368</xdr:rowOff>
    </xdr:from>
    <xdr:ext cx="313932"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815333" y="136299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61759</xdr:rowOff>
    </xdr:from>
    <xdr:to>
      <xdr:col>55</xdr:col>
      <xdr:colOff>0</xdr:colOff>
      <xdr:row>97</xdr:row>
      <xdr:rowOff>104277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692409"/>
          <a:ext cx="838200" cy="4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150672</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104277</xdr:rowOff>
    </xdr:from>
    <xdr:to>
      <xdr:col>50</xdr:col>
      <xdr:colOff>114300</xdr:colOff>
      <xdr:row>97</xdr:row>
      <xdr:rowOff>110570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34927"/>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137843</xdr:rowOff>
    </xdr:from>
    <xdr:to>
      <xdr:col>50</xdr:col>
      <xdr:colOff>165100</xdr:colOff>
      <xdr:row>97</xdr:row>
      <xdr:rowOff>67993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84520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110570</xdr:rowOff>
    </xdr:from>
    <xdr:to>
      <xdr:col>45</xdr:col>
      <xdr:colOff>177800</xdr:colOff>
      <xdr:row>98</xdr:row>
      <xdr:rowOff>3204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41220"/>
          <a:ext cx="889000" cy="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129656</xdr:rowOff>
    </xdr:from>
    <xdr:to>
      <xdr:col>46</xdr:col>
      <xdr:colOff>38100</xdr:colOff>
      <xdr:row>97</xdr:row>
      <xdr:rowOff>59806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76333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161113</xdr:rowOff>
    </xdr:from>
    <xdr:to>
      <xdr:col>41</xdr:col>
      <xdr:colOff>50800</xdr:colOff>
      <xdr:row>98</xdr:row>
      <xdr:rowOff>3204</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91763"/>
          <a:ext cx="889000" cy="1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117377</xdr:rowOff>
    </xdr:from>
    <xdr:to>
      <xdr:col>41</xdr:col>
      <xdr:colOff>101600</xdr:colOff>
      <xdr:row>97</xdr:row>
      <xdr:rowOff>47527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64054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5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129471</xdr:rowOff>
    </xdr:from>
    <xdr:to>
      <xdr:col>36</xdr:col>
      <xdr:colOff>165100</xdr:colOff>
      <xdr:row>97</xdr:row>
      <xdr:rowOff>59621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76148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36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10959</xdr:rowOff>
    </xdr:from>
    <xdr:to>
      <xdr:col>55</xdr:col>
      <xdr:colOff>50800</xdr:colOff>
      <xdr:row>97</xdr:row>
      <xdr:rowOff>112559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160836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2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53477</xdr:rowOff>
    </xdr:from>
    <xdr:to>
      <xdr:col>50</xdr:col>
      <xdr:colOff>165100</xdr:colOff>
      <xdr:row>97</xdr:row>
      <xdr:rowOff>155077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8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146204</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7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59770</xdr:rowOff>
    </xdr:from>
    <xdr:to>
      <xdr:col>46</xdr:col>
      <xdr:colOff>38100</xdr:colOff>
      <xdr:row>97</xdr:row>
      <xdr:rowOff>161370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152497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8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123854</xdr:rowOff>
    </xdr:from>
    <xdr:to>
      <xdr:col>41</xdr:col>
      <xdr:colOff>101600</xdr:colOff>
      <xdr:row>98</xdr:row>
      <xdr:rowOff>54004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5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45131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4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110313</xdr:rowOff>
    </xdr:from>
    <xdr:to>
      <xdr:col>36</xdr:col>
      <xdr:colOff>165100</xdr:colOff>
      <xdr:row>98</xdr:row>
      <xdr:rowOff>40463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4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31590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3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95695</xdr:rowOff>
    </xdr:from>
    <xdr:to>
      <xdr:col>85</xdr:col>
      <xdr:colOff>127000</xdr:colOff>
      <xdr:row>37</xdr:row>
      <xdr:rowOff>120669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39345"/>
          <a:ext cx="838200" cy="24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110058</xdr:rowOff>
    </xdr:from>
    <xdr:to>
      <xdr:col>81</xdr:col>
      <xdr:colOff>50800</xdr:colOff>
      <xdr:row>37</xdr:row>
      <xdr:rowOff>120669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53708"/>
          <a:ext cx="889000" cy="1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5118</xdr:rowOff>
    </xdr:from>
    <xdr:to>
      <xdr:col>81</xdr:col>
      <xdr:colOff>101600</xdr:colOff>
      <xdr:row>37</xdr:row>
      <xdr:rowOff>106718</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123245</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110058</xdr:rowOff>
    </xdr:from>
    <xdr:to>
      <xdr:col>76</xdr:col>
      <xdr:colOff>114300</xdr:colOff>
      <xdr:row>37</xdr:row>
      <xdr:rowOff>146482</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53708"/>
          <a:ext cx="889000" cy="3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16491</xdr:rowOff>
    </xdr:from>
    <xdr:to>
      <xdr:col>76</xdr:col>
      <xdr:colOff>165100</xdr:colOff>
      <xdr:row>37</xdr:row>
      <xdr:rowOff>118091</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134618</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77940</xdr:rowOff>
    </xdr:from>
    <xdr:to>
      <xdr:col>71</xdr:col>
      <xdr:colOff>177800</xdr:colOff>
      <xdr:row>37</xdr:row>
      <xdr:rowOff>146482</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250140"/>
          <a:ext cx="889000" cy="23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31826</xdr:rowOff>
    </xdr:from>
    <xdr:to>
      <xdr:col>72</xdr:col>
      <xdr:colOff>38100</xdr:colOff>
      <xdr:row>37</xdr:row>
      <xdr:rowOff>133426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149953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22054</xdr:rowOff>
    </xdr:from>
    <xdr:to>
      <xdr:col>67</xdr:col>
      <xdr:colOff>101600</xdr:colOff>
      <xdr:row>37</xdr:row>
      <xdr:rowOff>123654</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6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114781</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58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44895</xdr:rowOff>
    </xdr:from>
    <xdr:to>
      <xdr:col>85</xdr:col>
      <xdr:colOff>177800</xdr:colOff>
      <xdr:row>37</xdr:row>
      <xdr:rowOff>146495</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8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146175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69869</xdr:rowOff>
    </xdr:from>
    <xdr:to>
      <xdr:col>81</xdr:col>
      <xdr:colOff>101600</xdr:colOff>
      <xdr:row>38</xdr:row>
      <xdr:rowOff>19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1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162596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06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59258</xdr:rowOff>
    </xdr:from>
    <xdr:to>
      <xdr:col>76</xdr:col>
      <xdr:colOff>165100</xdr:colOff>
      <xdr:row>37</xdr:row>
      <xdr:rowOff>160858</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151985</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9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95682</xdr:rowOff>
    </xdr:from>
    <xdr:to>
      <xdr:col>72</xdr:col>
      <xdr:colOff>38100</xdr:colOff>
      <xdr:row>38</xdr:row>
      <xdr:rowOff>25832</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16959</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3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27140</xdr:rowOff>
    </xdr:from>
    <xdr:to>
      <xdr:col>67</xdr:col>
      <xdr:colOff>101600</xdr:colOff>
      <xdr:row>36</xdr:row>
      <xdr:rowOff>128740</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19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145267</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7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170004</xdr:rowOff>
    </xdr:from>
    <xdr:to>
      <xdr:col>85</xdr:col>
      <xdr:colOff>127000</xdr:colOff>
      <xdr:row>58</xdr:row>
      <xdr:rowOff>63933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771204"/>
          <a:ext cx="838200" cy="23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105667</xdr:rowOff>
    </xdr:from>
    <xdr:to>
      <xdr:col>81</xdr:col>
      <xdr:colOff>50800</xdr:colOff>
      <xdr:row>58</xdr:row>
      <xdr:rowOff>63933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4592300" y="9878317"/>
          <a:ext cx="889000" cy="12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166981</xdr:rowOff>
    </xdr:from>
    <xdr:to>
      <xdr:col>81</xdr:col>
      <xdr:colOff>101600</xdr:colOff>
      <xdr:row>57</xdr:row>
      <xdr:rowOff>97131</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7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113658</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89694</xdr:rowOff>
    </xdr:from>
    <xdr:to>
      <xdr:col>76</xdr:col>
      <xdr:colOff>114300</xdr:colOff>
      <xdr:row>57</xdr:row>
      <xdr:rowOff>105667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862344"/>
          <a:ext cx="889000" cy="1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60796</xdr:rowOff>
    </xdr:from>
    <xdr:to>
      <xdr:col>76</xdr:col>
      <xdr:colOff>165100</xdr:colOff>
      <xdr:row>57</xdr:row>
      <xdr:rowOff>162396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83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153523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9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89694</xdr:rowOff>
    </xdr:from>
    <xdr:to>
      <xdr:col>71</xdr:col>
      <xdr:colOff>177800</xdr:colOff>
      <xdr:row>58</xdr:row>
      <xdr:rowOff>126812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862344"/>
          <a:ext cx="889000" cy="20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30807</xdr:rowOff>
    </xdr:from>
    <xdr:to>
      <xdr:col>72</xdr:col>
      <xdr:colOff>38100</xdr:colOff>
      <xdr:row>57</xdr:row>
      <xdr:rowOff>132407</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80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148934</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57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84271</xdr:rowOff>
    </xdr:from>
    <xdr:to>
      <xdr:col>67</xdr:col>
      <xdr:colOff>101600</xdr:colOff>
      <xdr:row>58</xdr:row>
      <xdr:rowOff>14421</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85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30948</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63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119204</xdr:rowOff>
    </xdr:from>
    <xdr:to>
      <xdr:col>85</xdr:col>
      <xdr:colOff>177800</xdr:colOff>
      <xdr:row>57</xdr:row>
      <xdr:rowOff>49354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72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97631</xdr:rowOff>
    </xdr:from>
    <xdr:ext cx="534377"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969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13133</xdr:rowOff>
    </xdr:from>
    <xdr:to>
      <xdr:col>81</xdr:col>
      <xdr:colOff>101600</xdr:colOff>
      <xdr:row>58</xdr:row>
      <xdr:rowOff>114733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95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105860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100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54867</xdr:rowOff>
    </xdr:from>
    <xdr:to>
      <xdr:col>76</xdr:col>
      <xdr:colOff>165100</xdr:colOff>
      <xdr:row>57</xdr:row>
      <xdr:rowOff>156467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82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1544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60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38894</xdr:rowOff>
    </xdr:from>
    <xdr:to>
      <xdr:col>72</xdr:col>
      <xdr:colOff>38100</xdr:colOff>
      <xdr:row>57</xdr:row>
      <xdr:rowOff>140494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81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131621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90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76012</xdr:rowOff>
    </xdr:from>
    <xdr:to>
      <xdr:col>67</xdr:col>
      <xdr:colOff>101600</xdr:colOff>
      <xdr:row>59</xdr:row>
      <xdr:rowOff>6162</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1002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168739</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101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a:extLst>
            <a:ext uri="{FF2B5EF4-FFF2-40B4-BE49-F238E27FC236}">
              <a16:creationId xmlns:a16="http://schemas.microsoft.com/office/drawing/2014/main" id="{00000000-0008-0000-0700-00007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a:extLst>
            <a:ext uri="{FF2B5EF4-FFF2-40B4-BE49-F238E27FC236}">
              <a16:creationId xmlns:a16="http://schemas.microsoft.com/office/drawing/2014/main" id="{00000000-0008-0000-0700-00007D020000}"/>
            </a:ext>
          </a:extLst>
        </xdr:cNvPr>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a:extLst>
            <a:ext uri="{FF2B5EF4-FFF2-40B4-BE49-F238E27FC236}">
              <a16:creationId xmlns:a16="http://schemas.microsoft.com/office/drawing/2014/main" id="{00000000-0008-0000-0700-00007F020000}"/>
            </a:ext>
          </a:extLst>
        </xdr:cNvPr>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a:extLst>
            <a:ext uri="{FF2B5EF4-FFF2-40B4-BE49-F238E27FC236}">
              <a16:creationId xmlns:a16="http://schemas.microsoft.com/office/drawing/2014/main" id="{00000000-0008-0000-0700-000082020000}"/>
            </a:ext>
          </a:extLst>
        </xdr:cNvPr>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40477</xdr:rowOff>
    </xdr:from>
    <xdr:to>
      <xdr:col>81</xdr:col>
      <xdr:colOff>50800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4592300" y="13585027"/>
          <a:ext cx="889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157384</xdr:rowOff>
    </xdr:from>
    <xdr:to>
      <xdr:col>81</xdr:col>
      <xdr:colOff>101600</xdr:colOff>
      <xdr:row>79</xdr:row>
      <xdr:rowOff>87534</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54305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104061</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46428" y="13305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40477</xdr:rowOff>
    </xdr:from>
    <xdr:to>
      <xdr:col>76</xdr:col>
      <xdr:colOff>114300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3703300" y="13585027"/>
          <a:ext cx="889000" cy="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159407</xdr:rowOff>
    </xdr:from>
    <xdr:to>
      <xdr:col>76</xdr:col>
      <xdr:colOff>165100</xdr:colOff>
      <xdr:row>79</xdr:row>
      <xdr:rowOff>89557</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4541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106084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307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162497</xdr:rowOff>
    </xdr:from>
    <xdr:to>
      <xdr:col>72</xdr:col>
      <xdr:colOff>38100</xdr:colOff>
      <xdr:row>79</xdr:row>
      <xdr:rowOff>92647</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3652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109174</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158325</xdr:rowOff>
    </xdr:from>
    <xdr:to>
      <xdr:col>67</xdr:col>
      <xdr:colOff>101600</xdr:colOff>
      <xdr:row>79</xdr:row>
      <xdr:rowOff>88475</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2763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105002</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579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a:extLst>
            <a:ext uri="{FF2B5EF4-FFF2-40B4-BE49-F238E27FC236}">
              <a16:creationId xmlns:a16="http://schemas.microsoft.com/office/drawing/2014/main" id="{00000000-0008-0000-0700-000095020000}"/>
            </a:ext>
          </a:extLst>
        </xdr:cNvPr>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161127</xdr:rowOff>
    </xdr:from>
    <xdr:to>
      <xdr:col>76</xdr:col>
      <xdr:colOff>165100</xdr:colOff>
      <xdr:row>79</xdr:row>
      <xdr:rowOff>91277</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4541500" y="135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82404</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4357428" y="1362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a:extLst>
            <a:ext uri="{FF2B5EF4-FFF2-40B4-BE49-F238E27FC236}">
              <a16:creationId xmlns:a16="http://schemas.microsoft.com/office/drawing/2014/main" id="{00000000-0008-0000-0700-0000B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a:extLst>
            <a:ext uri="{FF2B5EF4-FFF2-40B4-BE49-F238E27FC236}">
              <a16:creationId xmlns:a16="http://schemas.microsoft.com/office/drawing/2014/main" id="{00000000-0008-0000-0700-0000B8020000}"/>
            </a:ext>
          </a:extLst>
        </xdr:cNvPr>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a:extLst>
            <a:ext uri="{FF2B5EF4-FFF2-40B4-BE49-F238E27FC236}">
              <a16:creationId xmlns:a16="http://schemas.microsoft.com/office/drawing/2014/main" id="{00000000-0008-0000-0700-0000BA020000}"/>
            </a:ext>
          </a:extLst>
        </xdr:cNvPr>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15652</xdr:rowOff>
    </xdr:from>
    <xdr:to>
      <xdr:col>85</xdr:col>
      <xdr:colOff>127000</xdr:colOff>
      <xdr:row>94</xdr:row>
      <xdr:rowOff>82370</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5481300" y="16131952"/>
          <a:ext cx="838200" cy="6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31126</xdr:rowOff>
    </xdr:from>
    <xdr:ext cx="534377" cy="259045"/>
    <xdr:sp macro="" textlink="">
      <xdr:nvSpPr>
        <xdr:cNvPr id="701" name="公債費平均値テキスト">
          <a:extLst>
            <a:ext uri="{FF2B5EF4-FFF2-40B4-BE49-F238E27FC236}">
              <a16:creationId xmlns:a16="http://schemas.microsoft.com/office/drawing/2014/main" id="{00000000-0008-0000-0700-0000BD020000}"/>
            </a:ext>
          </a:extLst>
        </xdr:cNvPr>
        <xdr:cNvSpPr txBox="1"/>
      </xdr:nvSpPr>
      <xdr:spPr>
        <a:xfrm>
          <a:off x="16370300" y="16490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82370</xdr:rowOff>
    </xdr:from>
    <xdr:to>
      <xdr:col>81</xdr:col>
      <xdr:colOff>50800</xdr:colOff>
      <xdr:row>94</xdr:row>
      <xdr:rowOff>93883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flipV="1">
          <a:off x="14592300" y="16198670"/>
          <a:ext cx="889000" cy="1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45287</xdr:rowOff>
    </xdr:from>
    <xdr:to>
      <xdr:col>81</xdr:col>
      <xdr:colOff>101600</xdr:colOff>
      <xdr:row>96</xdr:row>
      <xdr:rowOff>146887</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5430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138014</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14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41452</xdr:rowOff>
    </xdr:from>
    <xdr:to>
      <xdr:col>76</xdr:col>
      <xdr:colOff>114300</xdr:colOff>
      <xdr:row>94</xdr:row>
      <xdr:rowOff>93883</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3703300" y="16157752"/>
          <a:ext cx="8890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37759</xdr:rowOff>
    </xdr:from>
    <xdr:to>
      <xdr:col>76</xdr:col>
      <xdr:colOff>165100</xdr:colOff>
      <xdr:row>96</xdr:row>
      <xdr:rowOff>139359</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4541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130486</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41452</xdr:rowOff>
    </xdr:from>
    <xdr:to>
      <xdr:col>71</xdr:col>
      <xdr:colOff>177800</xdr:colOff>
      <xdr:row>94</xdr:row>
      <xdr:rowOff>107680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2814300" y="16157752"/>
          <a:ext cx="889000" cy="6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41286</xdr:rowOff>
    </xdr:from>
    <xdr:to>
      <xdr:col>72</xdr:col>
      <xdr:colOff>38100</xdr:colOff>
      <xdr:row>96</xdr:row>
      <xdr:rowOff>142886</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3652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134013</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659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44062</xdr:rowOff>
    </xdr:from>
    <xdr:to>
      <xdr:col>67</xdr:col>
      <xdr:colOff>101600</xdr:colOff>
      <xdr:row>96</xdr:row>
      <xdr:rowOff>145662</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2763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136789</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136302</xdr:rowOff>
    </xdr:from>
    <xdr:to>
      <xdr:col>85</xdr:col>
      <xdr:colOff>177800</xdr:colOff>
      <xdr:row>94</xdr:row>
      <xdr:rowOff>66452</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6268700" y="160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159179</xdr:rowOff>
    </xdr:from>
    <xdr:ext cx="534377" cy="259045"/>
    <xdr:sp macro="" textlink="">
      <xdr:nvSpPr>
        <xdr:cNvPr id="720" name="公債費該当値テキスト">
          <a:extLst>
            <a:ext uri="{FF2B5EF4-FFF2-40B4-BE49-F238E27FC236}">
              <a16:creationId xmlns:a16="http://schemas.microsoft.com/office/drawing/2014/main" id="{00000000-0008-0000-0700-0000D0020000}"/>
            </a:ext>
          </a:extLst>
        </xdr:cNvPr>
        <xdr:cNvSpPr txBox="1"/>
      </xdr:nvSpPr>
      <xdr:spPr>
        <a:xfrm>
          <a:off x="16370300" y="1593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31570</xdr:rowOff>
    </xdr:from>
    <xdr:to>
      <xdr:col>81</xdr:col>
      <xdr:colOff>101600</xdr:colOff>
      <xdr:row>94</xdr:row>
      <xdr:rowOff>133170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5430500" y="161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149697</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14111" y="1592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43083</xdr:rowOff>
    </xdr:from>
    <xdr:to>
      <xdr:col>76</xdr:col>
      <xdr:colOff>165100</xdr:colOff>
      <xdr:row>94</xdr:row>
      <xdr:rowOff>144683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4541500" y="161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161210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4325111" y="1593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162102</xdr:rowOff>
    </xdr:from>
    <xdr:to>
      <xdr:col>72</xdr:col>
      <xdr:colOff>38100</xdr:colOff>
      <xdr:row>94</xdr:row>
      <xdr:rowOff>92252</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3652500" y="161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108779</xdr:rowOff>
    </xdr:from>
    <xdr:ext cx="534377"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3436111" y="158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56880</xdr:rowOff>
    </xdr:from>
    <xdr:to>
      <xdr:col>67</xdr:col>
      <xdr:colOff>101600</xdr:colOff>
      <xdr:row>94</xdr:row>
      <xdr:rowOff>158480</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2763500" y="1617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3557</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2547111" y="1594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a:extLst>
            <a:ext uri="{FF2B5EF4-FFF2-40B4-BE49-F238E27FC236}">
              <a16:creationId xmlns:a16="http://schemas.microsoft.com/office/drawing/2014/main" id="{00000000-0008-0000-0700-0000F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a:extLst>
            <a:ext uri="{FF2B5EF4-FFF2-40B4-BE49-F238E27FC236}">
              <a16:creationId xmlns:a16="http://schemas.microsoft.com/office/drawing/2014/main" id="{00000000-0008-0000-0700-0000F3020000}"/>
            </a:ext>
          </a:extLst>
        </xdr:cNvPr>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a:extLst>
            <a:ext uri="{FF2B5EF4-FFF2-40B4-BE49-F238E27FC236}">
              <a16:creationId xmlns:a16="http://schemas.microsoft.com/office/drawing/2014/main" id="{00000000-0008-0000-0700-0000F5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a:extLst>
            <a:ext uri="{FF2B5EF4-FFF2-40B4-BE49-F238E27FC236}">
              <a16:creationId xmlns:a16="http://schemas.microsoft.com/office/drawing/2014/main" id="{00000000-0008-0000-0700-0000F8020000}"/>
            </a:ext>
          </a:extLst>
        </xdr:cNvPr>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131354</xdr:rowOff>
    </xdr:from>
    <xdr:to>
      <xdr:col>112</xdr:col>
      <xdr:colOff>38100</xdr:colOff>
      <xdr:row>39</xdr:row>
      <xdr:rowOff>61504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1272500" y="664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78031</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66333" y="64216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19776</xdr:rowOff>
    </xdr:from>
    <xdr:to>
      <xdr:col>107</xdr:col>
      <xdr:colOff>101600</xdr:colOff>
      <xdr:row>39</xdr:row>
      <xdr:rowOff>121376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0383500" y="670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137903</xdr:rowOff>
    </xdr:from>
    <xdr:ext cx="313932"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77333" y="64815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162923</xdr:rowOff>
    </xdr:from>
    <xdr:to>
      <xdr:col>102</xdr:col>
      <xdr:colOff>165100</xdr:colOff>
      <xdr:row>39</xdr:row>
      <xdr:rowOff>93073</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9494500" y="6678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109600</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88333" y="64532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156391</xdr:rowOff>
    </xdr:from>
    <xdr:to>
      <xdr:col>98</xdr:col>
      <xdr:colOff>38100</xdr:colOff>
      <xdr:row>39</xdr:row>
      <xdr:rowOff>86541</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18605500" y="667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103069</xdr:rowOff>
    </xdr:from>
    <xdr:ext cx="313932"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499333" y="64467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a:extLst>
            <a:ext uri="{FF2B5EF4-FFF2-40B4-BE49-F238E27FC236}">
              <a16:creationId xmlns:a16="http://schemas.microsoft.com/office/drawing/2014/main" id="{00000000-0008-0000-0700-00000B030000}"/>
            </a:ext>
          </a:extLst>
        </xdr:cNvPr>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a:extLst>
            <a:ext uri="{FF2B5EF4-FFF2-40B4-BE49-F238E27FC236}">
              <a16:creationId xmlns:a16="http://schemas.microsoft.com/office/drawing/2014/main" id="{00000000-0008-0000-0700-00002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a:extLst>
            <a:ext uri="{FF2B5EF4-FFF2-40B4-BE49-F238E27FC236}">
              <a16:creationId xmlns:a16="http://schemas.microsoft.com/office/drawing/2014/main" id="{00000000-0008-0000-0700-00002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a:extLst>
            <a:ext uri="{FF2B5EF4-FFF2-40B4-BE49-F238E27FC236}">
              <a16:creationId xmlns:a16="http://schemas.microsoft.com/office/drawing/2014/main" id="{00000000-0008-0000-0700-00002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a:extLst>
            <a:ext uri="{FF2B5EF4-FFF2-40B4-BE49-F238E27FC236}">
              <a16:creationId xmlns:a16="http://schemas.microsoft.com/office/drawing/2014/main" id="{00000000-0008-0000-0700-00002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a:extLst>
            <a:ext uri="{FF2B5EF4-FFF2-40B4-BE49-F238E27FC236}">
              <a16:creationId xmlns:a16="http://schemas.microsoft.com/office/drawing/2014/main" id="{00000000-0008-0000-0700-00003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a:extLst>
            <a:ext uri="{FF2B5EF4-FFF2-40B4-BE49-F238E27FC236}">
              <a16:creationId xmlns:a16="http://schemas.microsoft.com/office/drawing/2014/main" id="{00000000-0008-0000-0700-00003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a:extLst>
            <a:ext uri="{FF2B5EF4-FFF2-40B4-BE49-F238E27FC236}">
              <a16:creationId xmlns:a16="http://schemas.microsoft.com/office/drawing/2014/main" id="{00000000-0008-0000-0700-00004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民生費の住民一人当たりのコストは類似団体平均を下回っているが上昇傾向にあり、今年度は</a:t>
          </a:r>
          <a:r>
            <a:rPr kumimoji="1" lang="en-US" altLang="ja-JP" sz="1300">
              <a:latin typeface="ＭＳ Ｐゴシック" panose="020B0600070205080204" pitchFamily="50" charset="-128"/>
              <a:ea typeface="ＭＳ Ｐゴシック" panose="020B0600070205080204" pitchFamily="50" charset="-128"/>
            </a:rPr>
            <a:t>121,687</a:t>
          </a:r>
          <a:r>
            <a:rPr kumimoji="1" lang="ja-JP" altLang="en-US" sz="1300">
              <a:latin typeface="ＭＳ Ｐゴシック" panose="020B0600070205080204" pitchFamily="50" charset="-128"/>
              <a:ea typeface="ＭＳ Ｐゴシック" panose="020B0600070205080204" pitchFamily="50" charset="-128"/>
            </a:rPr>
            <a:t>円となった。主な増加要因として、障害福祉サービスの利用者増や高齢化に伴う介護保険や後期高齢者医療費などの社会保障経費の増加が挙げられる。教育費の住民一人当たりのコストは前年度から大きく増加しており</a:t>
          </a:r>
          <a:r>
            <a:rPr kumimoji="1" lang="en-US" altLang="ja-JP" sz="1300">
              <a:latin typeface="ＭＳ Ｐゴシック" panose="020B0600070205080204" pitchFamily="50" charset="-128"/>
              <a:ea typeface="ＭＳ Ｐゴシック" panose="020B0600070205080204" pitchFamily="50" charset="-128"/>
            </a:rPr>
            <a:t>53,879</a:t>
          </a:r>
          <a:r>
            <a:rPr kumimoji="1" lang="ja-JP" altLang="en-US" sz="1300">
              <a:latin typeface="ＭＳ Ｐゴシック" panose="020B0600070205080204" pitchFamily="50" charset="-128"/>
              <a:ea typeface="ＭＳ Ｐゴシック" panose="020B0600070205080204" pitchFamily="50" charset="-128"/>
            </a:rPr>
            <a:t>円となった。こちらも類似団体平均を下回っているが、今後は少子化の影響により統廃合を含めた学校適正化を進めていくため一時的にコストの増加が見込まれる。衛生費の住民一人当たりのコストは</a:t>
          </a:r>
          <a:r>
            <a:rPr kumimoji="1" lang="en-US" altLang="ja-JP" sz="1300">
              <a:latin typeface="ＭＳ Ｐゴシック" panose="020B0600070205080204" pitchFamily="50" charset="-128"/>
              <a:ea typeface="ＭＳ Ｐゴシック" panose="020B0600070205080204" pitchFamily="50" charset="-128"/>
            </a:rPr>
            <a:t>37,728</a:t>
          </a:r>
          <a:r>
            <a:rPr kumimoji="1" lang="ja-JP" altLang="en-US" sz="1300">
              <a:latin typeface="ＭＳ Ｐゴシック" panose="020B0600070205080204" pitchFamily="50" charset="-128"/>
              <a:ea typeface="ＭＳ Ｐゴシック" panose="020B0600070205080204" pitchFamily="50" charset="-128"/>
            </a:rPr>
            <a:t>円となり、前年度と比較すると増加している。今後はごみ処理の広域化により多額の建設費用を要する見込みであること、また塵埃焼却場の操業停止による解体、それに伴う不燃ごみ等中継施設の建設を予定していることから、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年度にかけては大幅なコストの増加が想定される。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特定目的基金への積立てを推進していることから、財政調整基金は減少傾向であるが、災害などの臨時財政需要に備えるため、実質収支比率と合わせて標準財政規模の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を目安として維持していくように努める。また近年、公債費の削減を目的に地方債の繰上償還を積極的に行っていることから、実質単年度収支は増加傾向にある。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連結実質赤字比率に係る各会計において、黒字額の大部分を水道事業会計が占めている。水道事業会計の経常収支比率は</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以上を維持しており、毎年度の剰余金により黒字額が増加傾向にあるが、水道施設や配水管の更新を控えており、剰余金の減少が見込まれている。今後も全ての会計において、財政の健全化を図り、連結実質赤字比率の安定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28168;&#12305;_&#12304;R4.09.26&#12294;&#12305;&#20196;&#21644;&#65298;&#24180;&#24230;&#36001;&#25919;&#29366;&#27841;&#36039;&#26009;&#38598;&#65288;&#20844;&#20250;&#35336;&#20998;&#65289;&#12398;&#20316;&#25104;&#21450;&#12403;&#25552;&#20986;&#12395;&#12388;&#12356;&#12390;/zai02-25kanmaki&#65288;&#20844;&#20250;&#3533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cell r="BP51">
            <v>138.9</v>
          </cell>
          <cell r="BX51">
            <v>138.1</v>
          </cell>
          <cell r="CF51">
            <v>122.9</v>
          </cell>
          <cell r="CN51">
            <v>115.3</v>
          </cell>
          <cell r="CV51">
            <v>102.2</v>
          </cell>
        </row>
        <row r="53">
          <cell r="BP53">
            <v>66.099999999999994</v>
          </cell>
          <cell r="BX53">
            <v>66.8</v>
          </cell>
          <cell r="CF53">
            <v>67.900000000000006</v>
          </cell>
          <cell r="CN53">
            <v>69.099999999999994</v>
          </cell>
          <cell r="CV53">
            <v>70.3</v>
          </cell>
        </row>
        <row r="55">
          <cell r="AN55" t="str">
            <v>類似団体内平均値</v>
          </cell>
          <cell r="BP55">
            <v>21</v>
          </cell>
          <cell r="BX55">
            <v>20.2</v>
          </cell>
          <cell r="CF55">
            <v>18.3</v>
          </cell>
          <cell r="CN55">
            <v>20.3</v>
          </cell>
          <cell r="CV55">
            <v>15.5</v>
          </cell>
        </row>
        <row r="57">
          <cell r="BP57">
            <v>55.9</v>
          </cell>
          <cell r="BX57">
            <v>57.5</v>
          </cell>
          <cell r="CF57">
            <v>59.3</v>
          </cell>
          <cell r="CN57">
            <v>60.3</v>
          </cell>
          <cell r="CV57">
            <v>61.4</v>
          </cell>
        </row>
        <row r="72">
          <cell r="BP72" t="str">
            <v>H28</v>
          </cell>
          <cell r="BX72" t="str">
            <v>H29</v>
          </cell>
          <cell r="CF72" t="str">
            <v>H30</v>
          </cell>
          <cell r="CN72" t="str">
            <v>R01</v>
          </cell>
          <cell r="CV72" t="str">
            <v>R02</v>
          </cell>
        </row>
        <row r="73">
          <cell r="AN73" t="str">
            <v>当該団体値</v>
          </cell>
          <cell r="BP73">
            <v>138.9</v>
          </cell>
          <cell r="BX73">
            <v>138.1</v>
          </cell>
          <cell r="CF73">
            <v>122.9</v>
          </cell>
          <cell r="CN73">
            <v>115.3</v>
          </cell>
          <cell r="CV73">
            <v>102.2</v>
          </cell>
        </row>
        <row r="75">
          <cell r="BP75">
            <v>14.7</v>
          </cell>
          <cell r="BX75">
            <v>14.4</v>
          </cell>
          <cell r="CF75">
            <v>14</v>
          </cell>
          <cell r="CN75">
            <v>13.9</v>
          </cell>
          <cell r="CV75">
            <v>13.9</v>
          </cell>
        </row>
        <row r="77">
          <cell r="AN77" t="str">
            <v>類似団体内平均値</v>
          </cell>
          <cell r="BP77">
            <v>21</v>
          </cell>
          <cell r="BX77">
            <v>20.2</v>
          </cell>
          <cell r="CF77">
            <v>18.3</v>
          </cell>
          <cell r="CN77">
            <v>20.3</v>
          </cell>
          <cell r="CV77">
            <v>15.5</v>
          </cell>
        </row>
        <row r="79">
          <cell r="BP79">
            <v>6.8</v>
          </cell>
          <cell r="BX79">
            <v>6.8</v>
          </cell>
          <cell r="CF79">
            <v>6.8</v>
          </cell>
          <cell r="CN79">
            <v>6.6</v>
          </cell>
          <cell r="CV79">
            <v>6.4</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11148456</v>
      </c>
      <c r="BO4" s="426"/>
      <c r="BP4" s="426"/>
      <c r="BQ4" s="426"/>
      <c r="BR4" s="426"/>
      <c r="BS4" s="426"/>
      <c r="BT4" s="426"/>
      <c r="BU4" s="427"/>
      <c r="BV4" s="425">
        <v>7731205</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4.2</v>
      </c>
      <c r="CU4" s="610"/>
      <c r="CV4" s="610"/>
      <c r="CW4" s="610"/>
      <c r="CX4" s="610"/>
      <c r="CY4" s="610"/>
      <c r="CZ4" s="610"/>
      <c r="DA4" s="611"/>
      <c r="DB4" s="609">
        <v>4.0999999999999996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10922527</v>
      </c>
      <c r="BO5" s="431"/>
      <c r="BP5" s="431"/>
      <c r="BQ5" s="431"/>
      <c r="BR5" s="431"/>
      <c r="BS5" s="431"/>
      <c r="BT5" s="431"/>
      <c r="BU5" s="432"/>
      <c r="BV5" s="430">
        <v>7475167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98.2</v>
      </c>
      <c r="CU5" s="401"/>
      <c r="CV5" s="401"/>
      <c r="CW5" s="401"/>
      <c r="CX5" s="401"/>
      <c r="CY5" s="401"/>
      <c r="CZ5" s="401"/>
      <c r="DA5" s="402"/>
      <c r="DB5" s="400">
        <v>99.3</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225929</v>
      </c>
      <c r="BO6" s="431"/>
      <c r="BP6" s="431"/>
      <c r="BQ6" s="431"/>
      <c r="BR6" s="431"/>
      <c r="BS6" s="431"/>
      <c r="BT6" s="431"/>
      <c r="BU6" s="432"/>
      <c r="BV6" s="430">
        <v>256038</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102.9</v>
      </c>
      <c r="CU6" s="584"/>
      <c r="CV6" s="584"/>
      <c r="CW6" s="584"/>
      <c r="CX6" s="584"/>
      <c r="CY6" s="584"/>
      <c r="CZ6" s="584"/>
      <c r="DA6" s="585"/>
      <c r="DB6" s="583">
        <v>104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9548</v>
      </c>
      <c r="BO7" s="431"/>
      <c r="BP7" s="431"/>
      <c r="BQ7" s="431"/>
      <c r="BR7" s="431"/>
      <c r="BS7" s="431"/>
      <c r="BT7" s="431"/>
      <c r="BU7" s="432"/>
      <c r="BV7" s="430">
        <v>51107</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5195176</v>
      </c>
      <c r="CU7" s="431"/>
      <c r="CV7" s="431"/>
      <c r="CW7" s="431"/>
      <c r="CX7" s="431"/>
      <c r="CY7" s="431"/>
      <c r="CZ7" s="431"/>
      <c r="DA7" s="432"/>
      <c r="DB7" s="430">
        <v>4981823</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216381</v>
      </c>
      <c r="BO8" s="431"/>
      <c r="BP8" s="431"/>
      <c r="BQ8" s="431"/>
      <c r="BR8" s="431"/>
      <c r="BS8" s="431"/>
      <c r="BT8" s="431"/>
      <c r="BU8" s="432"/>
      <c r="BV8" s="430">
        <v>204931</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0.49</v>
      </c>
      <c r="CU8" s="544"/>
      <c r="CV8" s="544"/>
      <c r="CW8" s="544"/>
      <c r="CX8" s="544"/>
      <c r="CY8" s="544"/>
      <c r="CZ8" s="544"/>
      <c r="DA8" s="545"/>
      <c r="DB8" s="543">
        <v>0.49</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21714</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11450</v>
      </c>
      <c r="BO9" s="431"/>
      <c r="BP9" s="431"/>
      <c r="BQ9" s="431"/>
      <c r="BR9" s="431"/>
      <c r="BS9" s="431"/>
      <c r="BT9" s="431"/>
      <c r="BU9" s="432"/>
      <c r="BV9" s="430">
        <v>72445</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19.2</v>
      </c>
      <c r="CU9" s="401"/>
      <c r="CV9" s="401"/>
      <c r="CW9" s="401"/>
      <c r="CX9" s="401"/>
      <c r="CY9" s="401"/>
      <c r="CZ9" s="401"/>
      <c r="DA9" s="402"/>
      <c r="DB9" s="400">
        <v>20.5</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22054</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221272</v>
      </c>
      <c r="BO10" s="431"/>
      <c r="BP10" s="431"/>
      <c r="BQ10" s="431"/>
      <c r="BR10" s="431"/>
      <c r="BS10" s="431"/>
      <c r="BT10" s="431"/>
      <c r="BU10" s="432"/>
      <c r="BV10" s="430">
        <v>56244</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119</v>
      </c>
      <c r="AV11" s="488"/>
      <c r="AW11" s="488"/>
      <c r="AX11" s="488"/>
      <c r="AY11" s="410" t="s">
        <v>125</v>
      </c>
      <c r="AZ11" s="411"/>
      <c r="BA11" s="411"/>
      <c r="BB11" s="411"/>
      <c r="BC11" s="411"/>
      <c r="BD11" s="411"/>
      <c r="BE11" s="411"/>
      <c r="BF11" s="411"/>
      <c r="BG11" s="411"/>
      <c r="BH11" s="411"/>
      <c r="BI11" s="411"/>
      <c r="BJ11" s="411"/>
      <c r="BK11" s="411"/>
      <c r="BL11" s="411"/>
      <c r="BM11" s="412"/>
      <c r="BN11" s="430">
        <v>64330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22168</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119</v>
      </c>
      <c r="AV12" s="488"/>
      <c r="AW12" s="488"/>
      <c r="AX12" s="488"/>
      <c r="AY12" s="410" t="s">
        <v>134</v>
      </c>
      <c r="AZ12" s="411"/>
      <c r="BA12" s="411"/>
      <c r="BB12" s="411"/>
      <c r="BC12" s="411"/>
      <c r="BD12" s="411"/>
      <c r="BE12" s="411"/>
      <c r="BF12" s="411"/>
      <c r="BG12" s="411"/>
      <c r="BH12" s="411"/>
      <c r="BI12" s="411"/>
      <c r="BJ12" s="411"/>
      <c r="BK12" s="411"/>
      <c r="BL12" s="411"/>
      <c r="BM12" s="412"/>
      <c r="BN12" s="430">
        <v>239435</v>
      </c>
      <c r="BO12" s="431"/>
      <c r="BP12" s="431"/>
      <c r="BQ12" s="431"/>
      <c r="BR12" s="431"/>
      <c r="BS12" s="431"/>
      <c r="BT12" s="431"/>
      <c r="BU12" s="432"/>
      <c r="BV12" s="430">
        <v>119950</v>
      </c>
      <c r="BW12" s="431"/>
      <c r="BX12" s="431"/>
      <c r="BY12" s="431"/>
      <c r="BZ12" s="431"/>
      <c r="CA12" s="431"/>
      <c r="CB12" s="431"/>
      <c r="CC12" s="432"/>
      <c r="CD12" s="439" t="s">
        <v>135</v>
      </c>
      <c r="CE12" s="440"/>
      <c r="CF12" s="440"/>
      <c r="CG12" s="440"/>
      <c r="CH12" s="440"/>
      <c r="CI12" s="440"/>
      <c r="CJ12" s="440"/>
      <c r="CK12" s="440"/>
      <c r="CL12" s="440"/>
      <c r="CM12" s="440"/>
      <c r="CN12" s="440"/>
      <c r="CO12" s="440"/>
      <c r="CP12" s="440"/>
      <c r="CQ12" s="440"/>
      <c r="CR12" s="440"/>
      <c r="CS12" s="441"/>
      <c r="CT12" s="543" t="s">
        <v>136</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21985</v>
      </c>
      <c r="S13" s="534"/>
      <c r="T13" s="534"/>
      <c r="U13" s="534"/>
      <c r="V13" s="535"/>
      <c r="W13" s="521" t="s">
        <v>139</v>
      </c>
      <c r="X13" s="443"/>
      <c r="Y13" s="443"/>
      <c r="Z13" s="443"/>
      <c r="AA13" s="443"/>
      <c r="AB13" s="444"/>
      <c r="AC13" s="406">
        <v>58</v>
      </c>
      <c r="AD13" s="407"/>
      <c r="AE13" s="407"/>
      <c r="AF13" s="407"/>
      <c r="AG13" s="408"/>
      <c r="AH13" s="406">
        <v>62</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57617</v>
      </c>
      <c r="BO13" s="431"/>
      <c r="BP13" s="431"/>
      <c r="BQ13" s="431"/>
      <c r="BR13" s="431"/>
      <c r="BS13" s="431"/>
      <c r="BT13" s="431"/>
      <c r="BU13" s="432"/>
      <c r="BV13" s="430">
        <v>8739</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13.9</v>
      </c>
      <c r="CU13" s="401"/>
      <c r="CV13" s="401"/>
      <c r="CW13" s="401"/>
      <c r="CX13" s="401"/>
      <c r="CY13" s="401"/>
      <c r="CZ13" s="401"/>
      <c r="DA13" s="402"/>
      <c r="DB13" s="400">
        <v>13.9</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22277</v>
      </c>
      <c r="S14" s="534"/>
      <c r="T14" s="534"/>
      <c r="U14" s="534"/>
      <c r="V14" s="535"/>
      <c r="W14" s="536"/>
      <c r="X14" s="446"/>
      <c r="Y14" s="446"/>
      <c r="Z14" s="446"/>
      <c r="AA14" s="446"/>
      <c r="AB14" s="447"/>
      <c r="AC14" s="526">
        <v>0.7</v>
      </c>
      <c r="AD14" s="527"/>
      <c r="AE14" s="527"/>
      <c r="AF14" s="527"/>
      <c r="AG14" s="528"/>
      <c r="AH14" s="526">
        <v>0.7</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v>102.2</v>
      </c>
      <c r="CU14" s="538"/>
      <c r="CV14" s="538"/>
      <c r="CW14" s="538"/>
      <c r="CX14" s="538"/>
      <c r="CY14" s="538"/>
      <c r="CZ14" s="538"/>
      <c r="DA14" s="539"/>
      <c r="DB14" s="537">
        <v>115.3</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146</v>
      </c>
      <c r="N15" s="531"/>
      <c r="O15" s="531"/>
      <c r="P15" s="531"/>
      <c r="Q15" s="532"/>
      <c r="R15" s="533">
        <v>22119</v>
      </c>
      <c r="S15" s="534"/>
      <c r="T15" s="534"/>
      <c r="U15" s="534"/>
      <c r="V15" s="535"/>
      <c r="W15" s="521" t="s">
        <v>147</v>
      </c>
      <c r="X15" s="443"/>
      <c r="Y15" s="443"/>
      <c r="Z15" s="443"/>
      <c r="AA15" s="443"/>
      <c r="AB15" s="444"/>
      <c r="AC15" s="406">
        <v>2095</v>
      </c>
      <c r="AD15" s="407"/>
      <c r="AE15" s="407"/>
      <c r="AF15" s="407"/>
      <c r="AG15" s="408"/>
      <c r="AH15" s="406">
        <v>2393</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2130099</v>
      </c>
      <c r="BO15" s="426"/>
      <c r="BP15" s="426"/>
      <c r="BQ15" s="426"/>
      <c r="BR15" s="426"/>
      <c r="BS15" s="426"/>
      <c r="BT15" s="426"/>
      <c r="BU15" s="427"/>
      <c r="BV15" s="425">
        <v>2048895</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25</v>
      </c>
      <c r="AD16" s="527"/>
      <c r="AE16" s="527"/>
      <c r="AF16" s="527"/>
      <c r="AG16" s="528"/>
      <c r="AH16" s="526">
        <v>26.6</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4414939</v>
      </c>
      <c r="BO16" s="431"/>
      <c r="BP16" s="431"/>
      <c r="BQ16" s="431"/>
      <c r="BR16" s="431"/>
      <c r="BS16" s="431"/>
      <c r="BT16" s="431"/>
      <c r="BU16" s="432"/>
      <c r="BV16" s="430">
        <v>4207271</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6225</v>
      </c>
      <c r="AD17" s="407"/>
      <c r="AE17" s="407"/>
      <c r="AF17" s="407"/>
      <c r="AG17" s="408"/>
      <c r="AH17" s="406">
        <v>6546</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2681134</v>
      </c>
      <c r="BO17" s="431"/>
      <c r="BP17" s="431"/>
      <c r="BQ17" s="431"/>
      <c r="BR17" s="431"/>
      <c r="BS17" s="431"/>
      <c r="BT17" s="431"/>
      <c r="BU17" s="432"/>
      <c r="BV17" s="430">
        <v>2600722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6.14</v>
      </c>
      <c r="M18" s="495"/>
      <c r="N18" s="495"/>
      <c r="O18" s="495"/>
      <c r="P18" s="495"/>
      <c r="Q18" s="495"/>
      <c r="R18" s="496"/>
      <c r="S18" s="496"/>
      <c r="T18" s="496"/>
      <c r="U18" s="496"/>
      <c r="V18" s="497"/>
      <c r="W18" s="511"/>
      <c r="X18" s="512"/>
      <c r="Y18" s="512"/>
      <c r="Z18" s="512"/>
      <c r="AA18" s="512"/>
      <c r="AB18" s="522"/>
      <c r="AC18" s="394">
        <v>74.3</v>
      </c>
      <c r="AD18" s="395"/>
      <c r="AE18" s="395"/>
      <c r="AF18" s="395"/>
      <c r="AG18" s="498"/>
      <c r="AH18" s="394">
        <v>72.7</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5115579</v>
      </c>
      <c r="BO18" s="431"/>
      <c r="BP18" s="431"/>
      <c r="BQ18" s="431"/>
      <c r="BR18" s="431"/>
      <c r="BS18" s="431"/>
      <c r="BT18" s="431"/>
      <c r="BU18" s="432"/>
      <c r="BV18" s="430">
        <v>4977177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3536</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6574251</v>
      </c>
      <c r="BO19" s="431"/>
      <c r="BP19" s="431"/>
      <c r="BQ19" s="431"/>
      <c r="BR19" s="431"/>
      <c r="BS19" s="431"/>
      <c r="BT19" s="431"/>
      <c r="BU19" s="432"/>
      <c r="BV19" s="430">
        <v>5688373</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8558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11018212</v>
      </c>
      <c r="BO23" s="431"/>
      <c r="BP23" s="431"/>
      <c r="BQ23" s="431"/>
      <c r="BR23" s="431"/>
      <c r="BS23" s="431"/>
      <c r="BT23" s="431"/>
      <c r="BU23" s="432"/>
      <c r="BV23" s="430">
        <v>11592624</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8200</v>
      </c>
      <c r="R24" s="407"/>
      <c r="S24" s="407"/>
      <c r="T24" s="407"/>
      <c r="U24" s="407"/>
      <c r="V24" s="408"/>
      <c r="W24" s="472"/>
      <c r="X24" s="463"/>
      <c r="Y24" s="464"/>
      <c r="Z24" s="403" t="s">
        <v>171</v>
      </c>
      <c r="AA24" s="404"/>
      <c r="AB24" s="404"/>
      <c r="AC24" s="404"/>
      <c r="AD24" s="404"/>
      <c r="AE24" s="404"/>
      <c r="AF24" s="404"/>
      <c r="AG24" s="405"/>
      <c r="AH24" s="406">
        <v>191</v>
      </c>
      <c r="AI24" s="407"/>
      <c r="AJ24" s="407"/>
      <c r="AK24" s="407"/>
      <c r="AL24" s="408"/>
      <c r="AM24" s="406">
        <v>540530</v>
      </c>
      <c r="AN24" s="407"/>
      <c r="AO24" s="407"/>
      <c r="AP24" s="407"/>
      <c r="AQ24" s="407"/>
      <c r="AR24" s="408"/>
      <c r="AS24" s="406">
        <v>2830</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6220891</v>
      </c>
      <c r="BO24" s="431"/>
      <c r="BP24" s="431"/>
      <c r="BQ24" s="431"/>
      <c r="BR24" s="431"/>
      <c r="BS24" s="431"/>
      <c r="BT24" s="431"/>
      <c r="BU24" s="432"/>
      <c r="BV24" s="430">
        <v>6482129</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6900</v>
      </c>
      <c r="R25" s="407"/>
      <c r="S25" s="407"/>
      <c r="T25" s="407"/>
      <c r="U25" s="407"/>
      <c r="V25" s="408"/>
      <c r="W25" s="472"/>
      <c r="X25" s="463"/>
      <c r="Y25" s="464"/>
      <c r="Z25" s="403" t="s">
        <v>174</v>
      </c>
      <c r="AA25" s="404"/>
      <c r="AB25" s="404"/>
      <c r="AC25" s="404"/>
      <c r="AD25" s="404"/>
      <c r="AE25" s="404"/>
      <c r="AF25" s="404"/>
      <c r="AG25" s="405"/>
      <c r="AH25" s="406" t="s">
        <v>137</v>
      </c>
      <c r="AI25" s="407"/>
      <c r="AJ25" s="407"/>
      <c r="AK25" s="407"/>
      <c r="AL25" s="408"/>
      <c r="AM25" s="406" t="s">
        <v>175</v>
      </c>
      <c r="AN25" s="407"/>
      <c r="AO25" s="407"/>
      <c r="AP25" s="407"/>
      <c r="AQ25" s="407"/>
      <c r="AR25" s="408"/>
      <c r="AS25" s="406" t="s">
        <v>176</v>
      </c>
      <c r="AT25" s="407"/>
      <c r="AU25" s="407"/>
      <c r="AV25" s="407"/>
      <c r="AW25" s="407"/>
      <c r="AX25" s="409"/>
      <c r="AY25" s="422" t="s">
        <v>177</v>
      </c>
      <c r="AZ25" s="423"/>
      <c r="BA25" s="423"/>
      <c r="BB25" s="423"/>
      <c r="BC25" s="423"/>
      <c r="BD25" s="423"/>
      <c r="BE25" s="423"/>
      <c r="BF25" s="423"/>
      <c r="BG25" s="423"/>
      <c r="BH25" s="423"/>
      <c r="BI25" s="423"/>
      <c r="BJ25" s="423"/>
      <c r="BK25" s="423"/>
      <c r="BL25" s="423"/>
      <c r="BM25" s="424"/>
      <c r="BN25" s="425">
        <v>167032</v>
      </c>
      <c r="BO25" s="426"/>
      <c r="BP25" s="426"/>
      <c r="BQ25" s="426"/>
      <c r="BR25" s="426"/>
      <c r="BS25" s="426"/>
      <c r="BT25" s="426"/>
      <c r="BU25" s="427"/>
      <c r="BV25" s="425">
        <v>247030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178</v>
      </c>
      <c r="F26" s="404"/>
      <c r="G26" s="404"/>
      <c r="H26" s="404"/>
      <c r="I26" s="404"/>
      <c r="J26" s="404"/>
      <c r="K26" s="405"/>
      <c r="L26" s="406">
        <v>1</v>
      </c>
      <c r="M26" s="407"/>
      <c r="N26" s="407"/>
      <c r="O26" s="407"/>
      <c r="P26" s="408"/>
      <c r="Q26" s="406">
        <v>6000</v>
      </c>
      <c r="R26" s="407"/>
      <c r="S26" s="407"/>
      <c r="T26" s="407"/>
      <c r="U26" s="407"/>
      <c r="V26" s="408"/>
      <c r="W26" s="472"/>
      <c r="X26" s="463"/>
      <c r="Y26" s="464"/>
      <c r="Z26" s="403" t="s">
        <v>179</v>
      </c>
      <c r="AA26" s="485"/>
      <c r="AB26" s="485"/>
      <c r="AC26" s="485"/>
      <c r="AD26" s="485"/>
      <c r="AE26" s="485"/>
      <c r="AF26" s="485"/>
      <c r="AG26" s="486"/>
      <c r="AH26" s="406">
        <v>31</v>
      </c>
      <c r="AI26" s="407"/>
      <c r="AJ26" s="407"/>
      <c r="AK26" s="407"/>
      <c r="AL26" s="408"/>
      <c r="AM26" s="406">
        <v>91047</v>
      </c>
      <c r="AN26" s="407"/>
      <c r="AO26" s="407"/>
      <c r="AP26" s="407"/>
      <c r="AQ26" s="407"/>
      <c r="AR26" s="408"/>
      <c r="AS26" s="406">
        <v>2937</v>
      </c>
      <c r="AT26" s="407"/>
      <c r="AU26" s="407"/>
      <c r="AV26" s="407"/>
      <c r="AW26" s="407"/>
      <c r="AX26" s="409"/>
      <c r="AY26" s="439" t="s">
        <v>180</v>
      </c>
      <c r="AZ26" s="440"/>
      <c r="BA26" s="440"/>
      <c r="BB26" s="440"/>
      <c r="BC26" s="440"/>
      <c r="BD26" s="440"/>
      <c r="BE26" s="440"/>
      <c r="BF26" s="440"/>
      <c r="BG26" s="440"/>
      <c r="BH26" s="440"/>
      <c r="BI26" s="440"/>
      <c r="BJ26" s="440"/>
      <c r="BK26" s="440"/>
      <c r="BL26" s="440"/>
      <c r="BM26" s="441"/>
      <c r="BN26" s="430" t="s">
        <v>136</v>
      </c>
      <c r="BO26" s="431"/>
      <c r="BP26" s="431"/>
      <c r="BQ26" s="431"/>
      <c r="BR26" s="431"/>
      <c r="BS26" s="431"/>
      <c r="BT26" s="431"/>
      <c r="BU26" s="432"/>
      <c r="BV26" s="430" t="s">
        <v>136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181</v>
      </c>
      <c r="F27" s="404"/>
      <c r="G27" s="404"/>
      <c r="H27" s="404"/>
      <c r="I27" s="404"/>
      <c r="J27" s="404"/>
      <c r="K27" s="405"/>
      <c r="L27" s="406">
        <v>1</v>
      </c>
      <c r="M27" s="407"/>
      <c r="N27" s="407"/>
      <c r="O27" s="407"/>
      <c r="P27" s="408"/>
      <c r="Q27" s="406">
        <v>3700</v>
      </c>
      <c r="R27" s="407"/>
      <c r="S27" s="407"/>
      <c r="T27" s="407"/>
      <c r="U27" s="407"/>
      <c r="V27" s="408"/>
      <c r="W27" s="472"/>
      <c r="X27" s="463"/>
      <c r="Y27" s="464"/>
      <c r="Z27" s="403" t="s">
        <v>182</v>
      </c>
      <c r="AA27" s="404"/>
      <c r="AB27" s="404"/>
      <c r="AC27" s="404"/>
      <c r="AD27" s="404"/>
      <c r="AE27" s="404"/>
      <c r="AF27" s="404"/>
      <c r="AG27" s="405"/>
      <c r="AH27" s="406">
        <v>11</v>
      </c>
      <c r="AI27" s="407"/>
      <c r="AJ27" s="407"/>
      <c r="AK27" s="407"/>
      <c r="AL27" s="408"/>
      <c r="AM27" s="406">
        <v>31372</v>
      </c>
      <c r="AN27" s="407"/>
      <c r="AO27" s="407"/>
      <c r="AP27" s="407"/>
      <c r="AQ27" s="407"/>
      <c r="AR27" s="408"/>
      <c r="AS27" s="406">
        <v>2852</v>
      </c>
      <c r="AT27" s="407"/>
      <c r="AU27" s="407"/>
      <c r="AV27" s="407"/>
      <c r="AW27" s="407"/>
      <c r="AX27" s="409"/>
      <c r="AY27" s="436" t="s">
        <v>183</v>
      </c>
      <c r="AZ27" s="437"/>
      <c r="BA27" s="437"/>
      <c r="BB27" s="437"/>
      <c r="BC27" s="437"/>
      <c r="BD27" s="437"/>
      <c r="BE27" s="437"/>
      <c r="BF27" s="437"/>
      <c r="BG27" s="437"/>
      <c r="BH27" s="437"/>
      <c r="BI27" s="437"/>
      <c r="BJ27" s="437"/>
      <c r="BK27" s="437"/>
      <c r="BL27" s="437"/>
      <c r="BM27" s="438"/>
      <c r="BN27" s="433">
        <v>43489</v>
      </c>
      <c r="BO27" s="434"/>
      <c r="BP27" s="434"/>
      <c r="BQ27" s="434"/>
      <c r="BR27" s="434"/>
      <c r="BS27" s="434"/>
      <c r="BT27" s="434"/>
      <c r="BU27" s="435"/>
      <c r="BV27" s="433">
        <v>43489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184</v>
      </c>
      <c r="F28" s="404"/>
      <c r="G28" s="404"/>
      <c r="H28" s="404"/>
      <c r="I28" s="404"/>
      <c r="J28" s="404"/>
      <c r="K28" s="405"/>
      <c r="L28" s="406">
        <v>1</v>
      </c>
      <c r="M28" s="407"/>
      <c r="N28" s="407"/>
      <c r="O28" s="407"/>
      <c r="P28" s="408"/>
      <c r="Q28" s="406">
        <v>3000</v>
      </c>
      <c r="R28" s="407"/>
      <c r="S28" s="407"/>
      <c r="T28" s="407"/>
      <c r="U28" s="407"/>
      <c r="V28" s="408"/>
      <c r="W28" s="472"/>
      <c r="X28" s="463"/>
      <c r="Y28" s="464"/>
      <c r="Z28" s="403" t="s">
        <v>185</v>
      </c>
      <c r="AA28" s="404"/>
      <c r="AB28" s="404"/>
      <c r="AC28" s="404"/>
      <c r="AD28" s="404"/>
      <c r="AE28" s="404"/>
      <c r="AF28" s="404"/>
      <c r="AG28" s="405"/>
      <c r="AH28" s="406" t="s">
        <v>186</v>
      </c>
      <c r="AI28" s="407"/>
      <c r="AJ28" s="407"/>
      <c r="AK28" s="407"/>
      <c r="AL28" s="408"/>
      <c r="AM28" s="406" t="s">
        <v>128</v>
      </c>
      <c r="AN28" s="407"/>
      <c r="AO28" s="407"/>
      <c r="AP28" s="407"/>
      <c r="AQ28" s="407"/>
      <c r="AR28" s="408"/>
      <c r="AS28" s="406" t="s">
        <v>137</v>
      </c>
      <c r="AT28" s="407"/>
      <c r="AU28" s="407"/>
      <c r="AV28" s="407"/>
      <c r="AW28" s="407"/>
      <c r="AX28" s="409"/>
      <c r="AY28" s="413" t="s">
        <v>187</v>
      </c>
      <c r="AZ28" s="414"/>
      <c r="BA28" s="414"/>
      <c r="BB28" s="415"/>
      <c r="BC28" s="422" t="s">
        <v>48</v>
      </c>
      <c r="BD28" s="423"/>
      <c r="BE28" s="423"/>
      <c r="BF28" s="423"/>
      <c r="BG28" s="423"/>
      <c r="BH28" s="423"/>
      <c r="BI28" s="423"/>
      <c r="BJ28" s="423"/>
      <c r="BK28" s="423"/>
      <c r="BL28" s="423"/>
      <c r="BM28" s="424"/>
      <c r="BN28" s="425">
        <v>893322</v>
      </c>
      <c r="BO28" s="426"/>
      <c r="BP28" s="426"/>
      <c r="BQ28" s="426"/>
      <c r="BR28" s="426"/>
      <c r="BS28" s="426"/>
      <c r="BT28" s="426"/>
      <c r="BU28" s="427"/>
      <c r="BV28" s="425">
        <v>911485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188</v>
      </c>
      <c r="F29" s="404"/>
      <c r="G29" s="404"/>
      <c r="H29" s="404"/>
      <c r="I29" s="404"/>
      <c r="J29" s="404"/>
      <c r="K29" s="405"/>
      <c r="L29" s="406">
        <v>10</v>
      </c>
      <c r="M29" s="407"/>
      <c r="N29" s="407"/>
      <c r="O29" s="407"/>
      <c r="P29" s="408"/>
      <c r="Q29" s="406">
        <v>2800</v>
      </c>
      <c r="R29" s="407"/>
      <c r="S29" s="407"/>
      <c r="T29" s="407"/>
      <c r="U29" s="407"/>
      <c r="V29" s="408"/>
      <c r="W29" s="473"/>
      <c r="X29" s="474"/>
      <c r="Y29" s="475"/>
      <c r="Z29" s="403" t="s">
        <v>189</v>
      </c>
      <c r="AA29" s="404"/>
      <c r="AB29" s="404"/>
      <c r="AC29" s="404"/>
      <c r="AD29" s="404"/>
      <c r="AE29" s="404"/>
      <c r="AF29" s="404"/>
      <c r="AG29" s="405"/>
      <c r="AH29" s="406">
        <v>202</v>
      </c>
      <c r="AI29" s="407"/>
      <c r="AJ29" s="407"/>
      <c r="AK29" s="407"/>
      <c r="AL29" s="408"/>
      <c r="AM29" s="406">
        <v>571902</v>
      </c>
      <c r="AN29" s="407"/>
      <c r="AO29" s="407"/>
      <c r="AP29" s="407"/>
      <c r="AQ29" s="407"/>
      <c r="AR29" s="408"/>
      <c r="AS29" s="406">
        <v>2831</v>
      </c>
      <c r="AT29" s="407"/>
      <c r="AU29" s="407"/>
      <c r="AV29" s="407"/>
      <c r="AW29" s="407"/>
      <c r="AX29" s="409"/>
      <c r="AY29" s="416"/>
      <c r="AZ29" s="417"/>
      <c r="BA29" s="417"/>
      <c r="BB29" s="418"/>
      <c r="BC29" s="410" t="s">
        <v>190</v>
      </c>
      <c r="BD29" s="411"/>
      <c r="BE29" s="411"/>
      <c r="BF29" s="411"/>
      <c r="BG29" s="411"/>
      <c r="BH29" s="411"/>
      <c r="BI29" s="411"/>
      <c r="BJ29" s="411"/>
      <c r="BK29" s="411"/>
      <c r="BL29" s="411"/>
      <c r="BM29" s="412"/>
      <c r="BN29" s="430">
        <v>12303</v>
      </c>
      <c r="BO29" s="431"/>
      <c r="BP29" s="431"/>
      <c r="BQ29" s="431"/>
      <c r="BR29" s="431"/>
      <c r="BS29" s="431"/>
      <c r="BT29" s="431"/>
      <c r="BU29" s="432"/>
      <c r="BV29" s="430">
        <v>7418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191</v>
      </c>
      <c r="X30" s="483"/>
      <c r="Y30" s="483"/>
      <c r="Z30" s="483"/>
      <c r="AA30" s="483"/>
      <c r="AB30" s="483"/>
      <c r="AC30" s="483"/>
      <c r="AD30" s="483"/>
      <c r="AE30" s="483"/>
      <c r="AF30" s="483"/>
      <c r="AG30" s="484"/>
      <c r="AH30" s="394">
        <v>93</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199106</v>
      </c>
      <c r="BO30" s="434"/>
      <c r="BP30" s="434"/>
      <c r="BQ30" s="434"/>
      <c r="BR30" s="434"/>
      <c r="BS30" s="434"/>
      <c r="BT30" s="434"/>
      <c r="BU30" s="435"/>
      <c r="BV30" s="433">
        <v>130477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198</v>
      </c>
      <c r="D33" s="393"/>
      <c r="E33" s="392" t="s">
        <v>199</v>
      </c>
      <c r="F33" s="392"/>
      <c r="G33" s="392"/>
      <c r="H33" s="392"/>
      <c r="I33" s="392"/>
      <c r="J33" s="392"/>
      <c r="K33" s="392"/>
      <c r="L33" s="392"/>
      <c r="M33" s="392"/>
      <c r="N33" s="392"/>
      <c r="O33" s="392"/>
      <c r="P33" s="392"/>
      <c r="Q33" s="392"/>
      <c r="R33" s="392"/>
      <c r="S33" s="392"/>
      <c r="T33" s="216"/>
      <c r="U33" s="393" t="s">
        <v>198</v>
      </c>
      <c r="V33" s="393"/>
      <c r="W33" s="392" t="s">
        <v>199</v>
      </c>
      <c r="X33" s="392"/>
      <c r="Y33" s="392"/>
      <c r="Z33" s="392"/>
      <c r="AA33" s="392"/>
      <c r="AB33" s="392"/>
      <c r="AC33" s="392"/>
      <c r="AD33" s="392"/>
      <c r="AE33" s="392"/>
      <c r="AF33" s="392"/>
      <c r="AG33" s="392"/>
      <c r="AH33" s="392"/>
      <c r="AI33" s="392"/>
      <c r="AJ33" s="392"/>
      <c r="AK33" s="392"/>
      <c r="AL33" s="216"/>
      <c r="AM33" s="393" t="s">
        <v>198</v>
      </c>
      <c r="AN33" s="393"/>
      <c r="AO33" s="392" t="s">
        <v>200</v>
      </c>
      <c r="AP33" s="392"/>
      <c r="AQ33" s="392"/>
      <c r="AR33" s="392"/>
      <c r="AS33" s="392"/>
      <c r="AT33" s="392"/>
      <c r="AU33" s="392"/>
      <c r="AV33" s="392"/>
      <c r="AW33" s="392"/>
      <c r="AX33" s="392"/>
      <c r="AY33" s="392"/>
      <c r="AZ33" s="392"/>
      <c r="BA33" s="392"/>
      <c r="BB33" s="392"/>
      <c r="BC33" s="392"/>
      <c r="BD33" s="217"/>
      <c r="BE33" s="392" t="s">
        <v>201</v>
      </c>
      <c r="BF33" s="392"/>
      <c r="BG33" s="392" t="s">
        <v>202</v>
      </c>
      <c r="BH33" s="392"/>
      <c r="BI33" s="392"/>
      <c r="BJ33" s="392"/>
      <c r="BK33" s="392"/>
      <c r="BL33" s="392"/>
      <c r="BM33" s="392"/>
      <c r="BN33" s="392"/>
      <c r="BO33" s="392"/>
      <c r="BP33" s="392"/>
      <c r="BQ33" s="392"/>
      <c r="BR33" s="392"/>
      <c r="BS33" s="392"/>
      <c r="BT33" s="392"/>
      <c r="BU33" s="392"/>
      <c r="BV33" s="217"/>
      <c r="BW33" s="393" t="s">
        <v>201</v>
      </c>
      <c r="BX33" s="393"/>
      <c r="BY33" s="392" t="s">
        <v>203</v>
      </c>
      <c r="BZ33" s="392"/>
      <c r="CA33" s="392"/>
      <c r="CB33" s="392"/>
      <c r="CC33" s="392"/>
      <c r="CD33" s="392"/>
      <c r="CE33" s="392"/>
      <c r="CF33" s="392"/>
      <c r="CG33" s="392"/>
      <c r="CH33" s="392"/>
      <c r="CI33" s="392"/>
      <c r="CJ33" s="392"/>
      <c r="CK33" s="392"/>
      <c r="CL33" s="392"/>
      <c r="CM33" s="392"/>
      <c r="CN33" s="216"/>
      <c r="CO33" s="393" t="s">
        <v>204</v>
      </c>
      <c r="CP33" s="393"/>
      <c r="CQ33" s="392" t="s">
        <v>205</v>
      </c>
      <c r="CR33" s="392"/>
      <c r="CS33" s="392"/>
      <c r="CT33" s="392"/>
      <c r="CU33" s="392"/>
      <c r="CV33" s="392"/>
      <c r="CW33" s="392"/>
      <c r="CX33" s="392"/>
      <c r="CY33" s="392"/>
      <c r="CZ33" s="392"/>
      <c r="DA33" s="392"/>
      <c r="DB33" s="392"/>
      <c r="DC33" s="392"/>
      <c r="DD33" s="392"/>
      <c r="DE33" s="392"/>
      <c r="DF33" s="216"/>
      <c r="DG33" s="391" t="s">
        <v>206</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国民健康保険特別会計</v>
      </c>
      <c r="X34" s="388"/>
      <c r="Y34" s="388"/>
      <c r="Z34" s="388"/>
      <c r="AA34" s="388"/>
      <c r="AB34" s="388"/>
      <c r="AC34" s="388"/>
      <c r="AD34" s="388"/>
      <c r="AE34" s="388"/>
      <c r="AF34" s="388"/>
      <c r="AG34" s="388"/>
      <c r="AH34" s="388"/>
      <c r="AI34" s="388"/>
      <c r="AJ34" s="388"/>
      <c r="AK34" s="388"/>
      <c r="AL34" s="214"/>
      <c r="AM34" s="389">
        <f>IF(AO34="","",MAX(C34:D43,U34:V43)+1)</f>
        <v>7</v>
      </c>
      <c r="AN34" s="389"/>
      <c r="AO34" s="388" t="str">
        <f>IF('各会計、関係団体の財政状況及び健全化判断比率'!B32="","",'各会計、関係団体の財政状況及び健全化判断比率'!B32)</f>
        <v>水道事業会計</v>
      </c>
      <c r="AP34" s="388"/>
      <c r="AQ34" s="388"/>
      <c r="AR34" s="388"/>
      <c r="AS34" s="388"/>
      <c r="AT34" s="388"/>
      <c r="AU34" s="388"/>
      <c r="AV34" s="388"/>
      <c r="AW34" s="388"/>
      <c r="AX34" s="388"/>
      <c r="AY34" s="388"/>
      <c r="AZ34" s="388"/>
      <c r="BA34" s="388"/>
      <c r="BB34" s="388"/>
      <c r="BC34" s="388"/>
      <c r="BD34" s="214"/>
      <c r="BE34" s="389">
        <f>IF(BG34="","",MAX(C34:D43,U34:V43,AM34:AN43)+1)</f>
        <v>8</v>
      </c>
      <c r="BF34" s="389"/>
      <c r="BG34" s="388" t="str">
        <f>IF('各会計、関係団体の財政状況及び健全化判断比率'!B33="","",'各会計、関係団体の財政状況及び健全化判断比率'!B33)</f>
        <v>下水道事業特別会計</v>
      </c>
      <c r="BH34" s="388"/>
      <c r="BI34" s="388"/>
      <c r="BJ34" s="388"/>
      <c r="BK34" s="388"/>
      <c r="BL34" s="388"/>
      <c r="BM34" s="388"/>
      <c r="BN34" s="388"/>
      <c r="BO34" s="388"/>
      <c r="BP34" s="388"/>
      <c r="BQ34" s="388"/>
      <c r="BR34" s="388"/>
      <c r="BS34" s="388"/>
      <c r="BT34" s="388"/>
      <c r="BU34" s="388"/>
      <c r="BV34" s="214"/>
      <c r="BW34" s="389">
        <f>IF(BY34="","",MAX(C34:D43,U34:V43,AM34:AN43,BE34:BF43)+1)</f>
        <v>9</v>
      </c>
      <c r="BX34" s="389"/>
      <c r="BY34" s="388" t="str">
        <f>IF('各会計、関係団体の財政状況及び健全化判断比率'!B68="","",'各会計、関係団体の財政状況及び健全化判断比率'!B68)</f>
        <v>老人福祉施設三室園組合</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住宅新築資金等貸付事業特別会計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介護保険特別会計（保険事業）</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10</v>
      </c>
      <c r="BX35" s="389"/>
      <c r="BY35" s="388" t="str">
        <f>IF('各会計、関係団体の財政状況及び健全化判断比率'!B69="","",'各会計、関係団体の財政状況及び健全化判断比率'!B69)</f>
        <v>奈良県葛城地区清掃事務組合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介護保険特別会計（介護ｻｰﾋﾞｽ事業）</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11</v>
      </c>
      <c r="BX36" s="389"/>
      <c r="BY36" s="388" t="str">
        <f>IF('各会計、関係団体の財政状況及び健全化判断比率'!B70="","",'各会計、関係団体の財政状況及び健全化判断比率'!B70)</f>
        <v>奈良県市町村総合事務組合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f t="shared" si="4"/>
        <v>6</v>
      </c>
      <c r="V37" s="389"/>
      <c r="W37" s="388" t="str">
        <f>IF('各会計、関係団体の財政状況及び健全化判断比率'!B31="","",'各会計、関係団体の財政状況及び健全化判断比率'!B31)</f>
        <v>後期高齢者医療特別会計</v>
      </c>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12</v>
      </c>
      <c r="BX37" s="389"/>
      <c r="BY37" s="388" t="str">
        <f>IF('各会計、関係団体の財政状況及び健全化判断比率'!B71="","",'各会計、関係団体の財政状況及び健全化判断比率'!B71)</f>
        <v>王寺周辺広域休日応急診療施設組合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13</v>
      </c>
      <c r="BX38" s="389"/>
      <c r="BY38" s="388" t="str">
        <f>IF('各会計、関係団体の財政状況及び健全化判断比率'!B72="","",'各会計、関係団体の財政状況及び健全化判断比率'!B72)</f>
        <v>静香苑環境施設組合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14</v>
      </c>
      <c r="BX39" s="389"/>
      <c r="BY39" s="388" t="str">
        <f>IF('各会計、関係団体の財政状況及び健全化判断比率'!B73="","",'各会計、関係団体の財政状況及び健全化判断比率'!B73)</f>
        <v>奈良県後期高齢者医療広域連合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15</v>
      </c>
      <c r="BX40" s="389"/>
      <c r="BY40" s="388" t="str">
        <f>IF('各会計、関係団体の財政状況及び健全化判断比率'!B74="","",'各会計、関係団体の財政状況及び健全化判断比率'!B74)</f>
        <v>奈良県広域消防組合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16</v>
      </c>
      <c r="BX41" s="389"/>
      <c r="BY41" s="388" t="str">
        <f>IF('各会計、関係団体の財政状況及び健全化判断比率'!B75="","",'各会計、関係団体の財政状況及び健全化判断比率'!B75)</f>
        <v>山辺・県北西部広域環境衛生組合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17</v>
      </c>
      <c r="BX42" s="389"/>
      <c r="BY42" s="388" t="str">
        <f>IF('各会計、関係団体の財政状況及び健全化判断比率'!B76="","",'各会計、関係団体の財政状況及び健全化判断比率'!B76)</f>
        <v>奈良広域水質検査センター組合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UC3lYIhclbMRj/7bCZ0C17smgumX4Jm7PLb+NHpnfGyO2zqVJH89e4AHamv+Lm5bu5uP/hqYCPqDXh4ZNCYq+A==" saltValue="+SYoDFRPU4Iw/9eXnKez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212" t="s">
        <v>572</v>
      </c>
      <c r="D34" s="1212"/>
      <c r="E34" s="1213"/>
      <c r="F34" s="32">
        <v>19.95</v>
      </c>
      <c r="G34" s="33">
        <v>20.48</v>
      </c>
      <c r="H34" s="33">
        <v>21.21</v>
      </c>
      <c r="I34" s="33">
        <v>22.75</v>
      </c>
      <c r="J34" s="34">
        <v>22.12</v>
      </c>
      <c r="K34" s="22"/>
      <c r="L34" s="22"/>
      <c r="M34" s="22"/>
      <c r="N34" s="22"/>
      <c r="O34" s="22"/>
      <c r="P34" s="22"/>
    </row>
    <row r="35" spans="1:16" ht="39" customHeight="1" x14ac:dyDescent="0.15">
      <c r="A35" s="22"/>
      <c r="B35" s="35"/>
      <c r="C35" s="1206" t="s">
        <v>573</v>
      </c>
      <c r="D35" s="1207"/>
      <c r="E35" s="1208"/>
      <c r="F35" s="36">
        <v>3.35</v>
      </c>
      <c r="G35" s="37">
        <v>3.87</v>
      </c>
      <c r="H35" s="37">
        <v>2.64</v>
      </c>
      <c r="I35" s="37">
        <v>4.0999999999999996</v>
      </c>
      <c r="J35" s="38">
        <v>4.1500000000000004</v>
      </c>
      <c r="K35" s="22"/>
      <c r="L35" s="22"/>
      <c r="M35" s="22"/>
      <c r="N35" s="22"/>
      <c r="O35" s="22"/>
      <c r="P35" s="22"/>
    </row>
    <row r="36" spans="1:16" ht="39" customHeight="1" x14ac:dyDescent="0.15">
      <c r="A36" s="22"/>
      <c r="B36" s="35"/>
      <c r="C36" s="1206" t="s">
        <v>574</v>
      </c>
      <c r="D36" s="1207"/>
      <c r="E36" s="1208"/>
      <c r="F36" s="36">
        <v>1.33</v>
      </c>
      <c r="G36" s="37">
        <v>1.17</v>
      </c>
      <c r="H36" s="37">
        <v>0.46</v>
      </c>
      <c r="I36" s="37">
        <v>1.73</v>
      </c>
      <c r="J36" s="38">
        <v>1.44</v>
      </c>
      <c r="K36" s="22"/>
      <c r="L36" s="22"/>
      <c r="M36" s="22"/>
      <c r="N36" s="22"/>
      <c r="O36" s="22"/>
      <c r="P36" s="22"/>
    </row>
    <row r="37" spans="1:16" ht="39" customHeight="1" x14ac:dyDescent="0.15">
      <c r="A37" s="22"/>
      <c r="B37" s="35"/>
      <c r="C37" s="1206" t="s">
        <v>575</v>
      </c>
      <c r="D37" s="1207"/>
      <c r="E37" s="1208"/>
      <c r="F37" s="36">
        <v>0.28999999999999998</v>
      </c>
      <c r="G37" s="37">
        <v>3.21</v>
      </c>
      <c r="H37" s="37">
        <v>0.26</v>
      </c>
      <c r="I37" s="37">
        <v>0.35</v>
      </c>
      <c r="J37" s="38">
        <v>0.74</v>
      </c>
      <c r="K37" s="22"/>
      <c r="L37" s="22"/>
      <c r="M37" s="22"/>
      <c r="N37" s="22"/>
      <c r="O37" s="22"/>
      <c r="P37" s="22"/>
    </row>
    <row r="38" spans="1:16" ht="39" customHeight="1" x14ac:dyDescent="0.15">
      <c r="A38" s="22"/>
      <c r="B38" s="35"/>
      <c r="C38" s="1206" t="s">
        <v>576</v>
      </c>
      <c r="D38" s="1207"/>
      <c r="E38" s="1208"/>
      <c r="F38" s="36">
        <v>0.17</v>
      </c>
      <c r="G38" s="37">
        <v>0.11</v>
      </c>
      <c r="H38" s="37">
        <v>0.19</v>
      </c>
      <c r="I38" s="37">
        <v>0.21</v>
      </c>
      <c r="J38" s="38">
        <v>0.34</v>
      </c>
      <c r="K38" s="22"/>
      <c r="L38" s="22"/>
      <c r="M38" s="22"/>
      <c r="N38" s="22"/>
      <c r="O38" s="22"/>
      <c r="P38" s="22"/>
    </row>
    <row r="39" spans="1:16" ht="39" customHeight="1" x14ac:dyDescent="0.15">
      <c r="A39" s="22"/>
      <c r="B39" s="35"/>
      <c r="C39" s="1206" t="s">
        <v>577</v>
      </c>
      <c r="D39" s="1207"/>
      <c r="E39" s="1208"/>
      <c r="F39" s="36">
        <v>0.01</v>
      </c>
      <c r="G39" s="37">
        <v>0.14000000000000001</v>
      </c>
      <c r="H39" s="37">
        <v>0.05</v>
      </c>
      <c r="I39" s="37">
        <v>0.04</v>
      </c>
      <c r="J39" s="38">
        <v>0.05</v>
      </c>
      <c r="K39" s="22"/>
      <c r="L39" s="22"/>
      <c r="M39" s="22"/>
      <c r="N39" s="22"/>
      <c r="O39" s="22"/>
      <c r="P39" s="22"/>
    </row>
    <row r="40" spans="1:16" ht="39" customHeight="1" x14ac:dyDescent="0.15">
      <c r="A40" s="22"/>
      <c r="B40" s="35"/>
      <c r="C40" s="1206" t="s">
        <v>578</v>
      </c>
      <c r="D40" s="1207"/>
      <c r="E40" s="1208"/>
      <c r="F40" s="36">
        <v>0.01</v>
      </c>
      <c r="G40" s="37">
        <v>0</v>
      </c>
      <c r="H40" s="37">
        <v>0</v>
      </c>
      <c r="I40" s="37">
        <v>0</v>
      </c>
      <c r="J40" s="38">
        <v>0</v>
      </c>
      <c r="K40" s="22"/>
      <c r="L40" s="22"/>
      <c r="M40" s="22"/>
      <c r="N40" s="22"/>
      <c r="O40" s="22"/>
      <c r="P40" s="22"/>
    </row>
    <row r="41" spans="1:16" ht="39" customHeight="1" x14ac:dyDescent="0.15">
      <c r="A41" s="22"/>
      <c r="B41" s="35"/>
      <c r="C41" s="1206" t="s">
        <v>579</v>
      </c>
      <c r="D41" s="1207"/>
      <c r="E41" s="1208"/>
      <c r="F41" s="36">
        <v>0</v>
      </c>
      <c r="G41" s="37">
        <v>0</v>
      </c>
      <c r="H41" s="37">
        <v>0</v>
      </c>
      <c r="I41" s="37">
        <v>0</v>
      </c>
      <c r="J41" s="38">
        <v>0</v>
      </c>
      <c r="K41" s="22"/>
      <c r="L41" s="22"/>
      <c r="M41" s="22"/>
      <c r="N41" s="22"/>
      <c r="O41" s="22"/>
      <c r="P41" s="22"/>
    </row>
    <row r="42" spans="1:16" ht="39" customHeight="1" x14ac:dyDescent="0.15">
      <c r="A42" s="22"/>
      <c r="B42" s="39"/>
      <c r="C42" s="1206" t="s">
        <v>580</v>
      </c>
      <c r="D42" s="1207"/>
      <c r="E42" s="1208"/>
      <c r="F42" s="36" t="s">
        <v>523</v>
      </c>
      <c r="G42" s="37" t="s">
        <v>523</v>
      </c>
      <c r="H42" s="37" t="s">
        <v>523</v>
      </c>
      <c r="I42" s="37" t="s">
        <v>523</v>
      </c>
      <c r="J42" s="38" t="s">
        <v>523</v>
      </c>
      <c r="K42" s="22"/>
      <c r="L42" s="22"/>
      <c r="M42" s="22"/>
      <c r="N42" s="22"/>
      <c r="O42" s="22"/>
      <c r="P42" s="22"/>
    </row>
    <row r="43" spans="1:16" ht="39" customHeight="1" thickBot="1" x14ac:dyDescent="0.2">
      <c r="A43" s="22"/>
      <c r="B43" s="40"/>
      <c r="C43" s="1209" t="s">
        <v>581</v>
      </c>
      <c r="D43" s="1210"/>
      <c r="E43" s="1211"/>
      <c r="F43" s="41" t="s">
        <v>523</v>
      </c>
      <c r="G43" s="42" t="s">
        <v>523</v>
      </c>
      <c r="H43" s="42" t="s">
        <v>523</v>
      </c>
      <c r="I43" s="42" t="s">
        <v>523</v>
      </c>
      <c r="J43" s="43" t="s">
        <v>523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SDUWpN/FBe/ePPDH66epMC7J5ijAtHnCeg8+qNC7fmtl1dX45i+6wL7I7BoP0k+PTHwRShLcIBemnmvUvXcKw==" saltValue="cZTm8oZO7vgENr5Bkk0D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1188</v>
      </c>
      <c r="L45" s="60">
        <v>1217</v>
      </c>
      <c r="M45" s="60">
        <v>1150</v>
      </c>
      <c r="N45" s="60">
        <v>1192</v>
      </c>
      <c r="O45" s="61">
        <v>1212</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523</v>
      </c>
      <c r="L46" s="64" t="s">
        <v>523</v>
      </c>
      <c r="M46" s="64" t="s">
        <v>523</v>
      </c>
      <c r="N46" s="64" t="s">
        <v>523</v>
      </c>
      <c r="O46" s="65" t="s">
        <v>523</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523</v>
      </c>
      <c r="L47" s="64" t="s">
        <v>523</v>
      </c>
      <c r="M47" s="64" t="s">
        <v>523</v>
      </c>
      <c r="N47" s="64" t="s">
        <v>523</v>
      </c>
      <c r="O47" s="65" t="s">
        <v>523</v>
      </c>
      <c r="P47" s="48"/>
      <c r="Q47" s="48"/>
      <c r="R47" s="48"/>
      <c r="S47" s="48"/>
      <c r="T47" s="48"/>
      <c r="U47" s="48"/>
    </row>
    <row r="48" spans="1:21" ht="30.75" customHeight="1" x14ac:dyDescent="0.15">
      <c r="A48" s="48"/>
      <c r="B48" s="1234"/>
      <c r="C48" s="1235"/>
      <c r="D48" s="62"/>
      <c r="E48" s="1216" t="s">
        <v>15</v>
      </c>
      <c r="F48" s="1216"/>
      <c r="G48" s="1216"/>
      <c r="H48" s="1216"/>
      <c r="I48" s="1216"/>
      <c r="J48" s="1217"/>
      <c r="K48" s="63">
        <v>129</v>
      </c>
      <c r="L48" s="64">
        <v>113</v>
      </c>
      <c r="M48" s="64">
        <v>127</v>
      </c>
      <c r="N48" s="64">
        <v>131</v>
      </c>
      <c r="O48" s="65">
        <v>126</v>
      </c>
      <c r="P48" s="48"/>
      <c r="Q48" s="48"/>
      <c r="R48" s="48"/>
      <c r="S48" s="48"/>
      <c r="T48" s="48"/>
      <c r="U48" s="48"/>
    </row>
    <row r="49" spans="1:21" ht="30.75" customHeight="1" x14ac:dyDescent="0.15">
      <c r="A49" s="48"/>
      <c r="B49" s="1234"/>
      <c r="C49" s="1235"/>
      <c r="D49" s="62"/>
      <c r="E49" s="1216" t="s">
        <v>16</v>
      </c>
      <c r="F49" s="1216"/>
      <c r="G49" s="1216"/>
      <c r="H49" s="1216"/>
      <c r="I49" s="1216"/>
      <c r="J49" s="1217"/>
      <c r="K49" s="63">
        <v>119</v>
      </c>
      <c r="L49" s="64">
        <v>95</v>
      </c>
      <c r="M49" s="64">
        <v>76</v>
      </c>
      <c r="N49" s="64">
        <v>71</v>
      </c>
      <c r="O49" s="65">
        <v>67</v>
      </c>
      <c r="P49" s="48"/>
      <c r="Q49" s="48"/>
      <c r="R49" s="48"/>
      <c r="S49" s="48"/>
      <c r="T49" s="48"/>
      <c r="U49" s="48"/>
    </row>
    <row r="50" spans="1:21" ht="30.75" customHeight="1" x14ac:dyDescent="0.15">
      <c r="A50" s="48"/>
      <c r="B50" s="1234"/>
      <c r="C50" s="1235"/>
      <c r="D50" s="62"/>
      <c r="E50" s="1216" t="s">
        <v>17</v>
      </c>
      <c r="F50" s="1216"/>
      <c r="G50" s="1216"/>
      <c r="H50" s="1216"/>
      <c r="I50" s="1216"/>
      <c r="J50" s="1217"/>
      <c r="K50" s="63" t="s">
        <v>523</v>
      </c>
      <c r="L50" s="64" t="s">
        <v>523</v>
      </c>
      <c r="M50" s="64" t="s">
        <v>523</v>
      </c>
      <c r="N50" s="64" t="s">
        <v>523</v>
      </c>
      <c r="O50" s="65" t="s">
        <v>523</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523</v>
      </c>
      <c r="L51" s="64" t="s">
        <v>523</v>
      </c>
      <c r="M51" s="64" t="s">
        <v>523</v>
      </c>
      <c r="N51" s="64">
        <v>0</v>
      </c>
      <c r="O51" s="65" t="s">
        <v>523</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818</v>
      </c>
      <c r="L52" s="64">
        <v>825</v>
      </c>
      <c r="M52" s="64">
        <v>804</v>
      </c>
      <c r="N52" s="64">
        <v>784</v>
      </c>
      <c r="O52" s="65">
        <v>766</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618</v>
      </c>
      <c r="L53" s="69">
        <v>600</v>
      </c>
      <c r="M53" s="69">
        <v>549</v>
      </c>
      <c r="N53" s="69">
        <v>610</v>
      </c>
      <c r="O53" s="70">
        <v>639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zdVeQFSk4o4YjclQOhjCgQxX7r78puwDnvhXaoaNU6FOU0Hfj4/NxOh83kfyUTMPmRsEBJd0OULFj+VJldorA==" saltValue="1T8CL4bePSvc3AAil7mRx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39370078740157483" bottom="0.39370078740157483" header="0.19685039370078741" footer="0.19685039370078741"/>
  <pageSetup paperSize="8" scale="77" orientation="landscape" cellComments="asDisplayed" horizontalDpi="300" verticalDpi="300" r:id="rId1"/>
  <headerFooter>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565</v>
      </c>
      <c r="J40" s="100" t="s">
        <v>566</v>
      </c>
      <c r="K40" s="100" t="s">
        <v>567</v>
      </c>
      <c r="L40" s="100" t="s">
        <v>568</v>
      </c>
      <c r="M40" s="101" t="s">
        <v>569</v>
      </c>
    </row>
    <row r="41" spans="2:13" ht="27.75" customHeight="1" x14ac:dyDescent="0.15">
      <c r="B41" s="1252" t="s">
        <v>30</v>
      </c>
      <c r="C41" s="1253"/>
      <c r="D41" s="102"/>
      <c r="E41" s="1254" t="s">
        <v>31</v>
      </c>
      <c r="F41" s="1254"/>
      <c r="G41" s="1254"/>
      <c r="H41" s="1255"/>
      <c r="I41" s="103">
        <v>12958</v>
      </c>
      <c r="J41" s="104">
        <v>12513</v>
      </c>
      <c r="K41" s="104">
        <v>12142</v>
      </c>
      <c r="L41" s="104">
        <v>11593</v>
      </c>
      <c r="M41" s="105">
        <v>11018</v>
      </c>
    </row>
    <row r="42" spans="2:13" ht="27.75" customHeight="1" x14ac:dyDescent="0.15">
      <c r="B42" s="1242"/>
      <c r="C42" s="1243"/>
      <c r="D42" s="106"/>
      <c r="E42" s="1246" t="s">
        <v>32</v>
      </c>
      <c r="F42" s="1246"/>
      <c r="G42" s="1246"/>
      <c r="H42" s="1247"/>
      <c r="I42" s="107">
        <v>6</v>
      </c>
      <c r="J42" s="108">
        <v>5</v>
      </c>
      <c r="K42" s="108">
        <v>6</v>
      </c>
      <c r="L42" s="108">
        <v>4</v>
      </c>
      <c r="M42" s="109">
        <v>3</v>
      </c>
    </row>
    <row r="43" spans="2:13" ht="27.75" customHeight="1" x14ac:dyDescent="0.15">
      <c r="B43" s="1242"/>
      <c r="C43" s="1243"/>
      <c r="D43" s="106"/>
      <c r="E43" s="1246" t="s">
        <v>33</v>
      </c>
      <c r="F43" s="1246"/>
      <c r="G43" s="1246"/>
      <c r="H43" s="1247"/>
      <c r="I43" s="107">
        <v>1984</v>
      </c>
      <c r="J43" s="108">
        <v>1901</v>
      </c>
      <c r="K43" s="108">
        <v>1868</v>
      </c>
      <c r="L43" s="108">
        <v>1767</v>
      </c>
      <c r="M43" s="109">
        <v>1719</v>
      </c>
    </row>
    <row r="44" spans="2:13" ht="27.75" customHeight="1" x14ac:dyDescent="0.15">
      <c r="B44" s="1242"/>
      <c r="C44" s="1243"/>
      <c r="D44" s="106"/>
      <c r="E44" s="1246" t="s">
        <v>34</v>
      </c>
      <c r="F44" s="1246"/>
      <c r="G44" s="1246"/>
      <c r="H44" s="1247"/>
      <c r="I44" s="107">
        <v>506</v>
      </c>
      <c r="J44" s="108">
        <v>432</v>
      </c>
      <c r="K44" s="108">
        <v>353</v>
      </c>
      <c r="L44" s="108">
        <v>267</v>
      </c>
      <c r="M44" s="109">
        <v>187</v>
      </c>
    </row>
    <row r="45" spans="2:13" ht="27.75" customHeight="1" x14ac:dyDescent="0.15">
      <c r="B45" s="1242"/>
      <c r="C45" s="1243"/>
      <c r="D45" s="106"/>
      <c r="E45" s="1246" t="s">
        <v>35</v>
      </c>
      <c r="F45" s="1246"/>
      <c r="G45" s="1246"/>
      <c r="H45" s="1247"/>
      <c r="I45" s="107">
        <v>636</v>
      </c>
      <c r="J45" s="108">
        <v>685</v>
      </c>
      <c r="K45" s="108">
        <v>541</v>
      </c>
      <c r="L45" s="108">
        <v>471</v>
      </c>
      <c r="M45" s="109">
        <v>474</v>
      </c>
    </row>
    <row r="46" spans="2:13" ht="27.75" customHeight="1" x14ac:dyDescent="0.15">
      <c r="B46" s="1242"/>
      <c r="C46" s="1243"/>
      <c r="D46" s="110"/>
      <c r="E46" s="1246" t="s">
        <v>36</v>
      </c>
      <c r="F46" s="1246"/>
      <c r="G46" s="1246"/>
      <c r="H46" s="1247"/>
      <c r="I46" s="107" t="s">
        <v>523</v>
      </c>
      <c r="J46" s="108" t="s">
        <v>523</v>
      </c>
      <c r="K46" s="108" t="s">
        <v>523</v>
      </c>
      <c r="L46" s="108" t="s">
        <v>523</v>
      </c>
      <c r="M46" s="109" t="s">
        <v>523</v>
      </c>
    </row>
    <row r="47" spans="2:13" ht="27.75" customHeight="1" x14ac:dyDescent="0.15">
      <c r="B47" s="1242"/>
      <c r="C47" s="1243"/>
      <c r="D47" s="111"/>
      <c r="E47" s="1256" t="s">
        <v>37</v>
      </c>
      <c r="F47" s="1257"/>
      <c r="G47" s="1257"/>
      <c r="H47" s="1258"/>
      <c r="I47" s="107" t="s">
        <v>523</v>
      </c>
      <c r="J47" s="108" t="s">
        <v>523</v>
      </c>
      <c r="K47" s="108" t="s">
        <v>523</v>
      </c>
      <c r="L47" s="108" t="s">
        <v>523</v>
      </c>
      <c r="M47" s="109" t="s">
        <v>523</v>
      </c>
    </row>
    <row r="48" spans="2:13" ht="27.75" customHeight="1" x14ac:dyDescent="0.15">
      <c r="B48" s="1242"/>
      <c r="C48" s="1243"/>
      <c r="D48" s="106"/>
      <c r="E48" s="1246" t="s">
        <v>38</v>
      </c>
      <c r="F48" s="1246"/>
      <c r="G48" s="1246"/>
      <c r="H48" s="1247"/>
      <c r="I48" s="107" t="s">
        <v>523</v>
      </c>
      <c r="J48" s="108" t="s">
        <v>523</v>
      </c>
      <c r="K48" s="108" t="s">
        <v>523</v>
      </c>
      <c r="L48" s="108" t="s">
        <v>523</v>
      </c>
      <c r="M48" s="109" t="s">
        <v>523</v>
      </c>
    </row>
    <row r="49" spans="2:13" ht="27.75" customHeight="1" x14ac:dyDescent="0.15">
      <c r="B49" s="1244"/>
      <c r="C49" s="1245"/>
      <c r="D49" s="106"/>
      <c r="E49" s="1246" t="s">
        <v>39</v>
      </c>
      <c r="F49" s="1246"/>
      <c r="G49" s="1246"/>
      <c r="H49" s="1247"/>
      <c r="I49" s="107" t="s">
        <v>523</v>
      </c>
      <c r="J49" s="108" t="s">
        <v>523</v>
      </c>
      <c r="K49" s="108" t="s">
        <v>523</v>
      </c>
      <c r="L49" s="108" t="s">
        <v>523</v>
      </c>
      <c r="M49" s="109" t="s">
        <v>523</v>
      </c>
    </row>
    <row r="50" spans="2:13" ht="27.75" customHeight="1" x14ac:dyDescent="0.15">
      <c r="B50" s="1240" t="s">
        <v>40</v>
      </c>
      <c r="C50" s="1241"/>
      <c r="D50" s="112"/>
      <c r="E50" s="1246" t="s">
        <v>41</v>
      </c>
      <c r="F50" s="1246"/>
      <c r="G50" s="1246"/>
      <c r="H50" s="1247"/>
      <c r="I50" s="107">
        <v>1873</v>
      </c>
      <c r="J50" s="108">
        <v>1712</v>
      </c>
      <c r="K50" s="108">
        <v>1983</v>
      </c>
      <c r="L50" s="108">
        <v>1790</v>
      </c>
      <c r="M50" s="109">
        <v>1813</v>
      </c>
    </row>
    <row r="51" spans="2:13" ht="27.75" customHeight="1" x14ac:dyDescent="0.15">
      <c r="B51" s="1242"/>
      <c r="C51" s="1243"/>
      <c r="D51" s="106"/>
      <c r="E51" s="1246" t="s">
        <v>42</v>
      </c>
      <c r="F51" s="1246"/>
      <c r="G51" s="1246"/>
      <c r="H51" s="1247"/>
      <c r="I51" s="107">
        <v>184</v>
      </c>
      <c r="J51" s="108">
        <v>152</v>
      </c>
      <c r="K51" s="108">
        <v>113</v>
      </c>
      <c r="L51" s="108">
        <v>85</v>
      </c>
      <c r="M51" s="109">
        <v>49</v>
      </c>
    </row>
    <row r="52" spans="2:13" ht="27.75" customHeight="1" x14ac:dyDescent="0.15">
      <c r="B52" s="1244"/>
      <c r="C52" s="1245"/>
      <c r="D52" s="106"/>
      <c r="E52" s="1246" t="s">
        <v>43</v>
      </c>
      <c r="F52" s="1246"/>
      <c r="G52" s="1246"/>
      <c r="H52" s="1247"/>
      <c r="I52" s="107">
        <v>8254</v>
      </c>
      <c r="J52" s="108">
        <v>7898</v>
      </c>
      <c r="K52" s="108">
        <v>7618</v>
      </c>
      <c r="L52" s="108">
        <v>7357</v>
      </c>
      <c r="M52" s="109">
        <v>6993</v>
      </c>
    </row>
    <row r="53" spans="2:13" ht="27.75" customHeight="1" thickBot="1" x14ac:dyDescent="0.2">
      <c r="B53" s="1248" t="s">
        <v>44</v>
      </c>
      <c r="C53" s="1249"/>
      <c r="D53" s="113"/>
      <c r="E53" s="1250" t="s">
        <v>45</v>
      </c>
      <c r="F53" s="1250"/>
      <c r="G53" s="1250"/>
      <c r="H53" s="1251"/>
      <c r="I53" s="114">
        <v>5780</v>
      </c>
      <c r="J53" s="115">
        <v>5771</v>
      </c>
      <c r="K53" s="115">
        <v>5197</v>
      </c>
      <c r="L53" s="115">
        <v>4871</v>
      </c>
      <c r="M53" s="116">
        <v>4545</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yILvEr2b4CuQHFTvVXEOOBNF02LzaXl8d1P4OxX7QjxW6xRj6sePPYSVoqbVsb8skcX6pRljEygKhf2BthHhw==" saltValue="lzrFsYPB6KK6inlijhAs8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39370078740157483" bottom="0.39370078740157483" header="0.19685039370078741" footer="0.19685039370078741"/>
  <pageSetup paperSize="8" scale="84" orientation="landscape" cellComments="asDisplayed" horizontalDpi="300" verticalDpi="300"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567</v>
      </c>
      <c r="G54" s="125" t="s">
        <v>568</v>
      </c>
      <c r="H54" s="126" t="s">
        <v>569</v>
      </c>
    </row>
    <row r="55" spans="2:8" ht="52.5" customHeight="1" x14ac:dyDescent="0.15">
      <c r="B55" s="127"/>
      <c r="C55" s="1267" t="s">
        <v>48</v>
      </c>
      <c r="D55" s="1267"/>
      <c r="E55" s="1268"/>
      <c r="F55" s="128">
        <v>975</v>
      </c>
      <c r="G55" s="128">
        <v>911</v>
      </c>
      <c r="H55" s="129">
        <v>893</v>
      </c>
    </row>
    <row r="56" spans="2:8" ht="52.5" customHeight="1" x14ac:dyDescent="0.15">
      <c r="B56" s="130"/>
      <c r="C56" s="1269" t="s">
        <v>49</v>
      </c>
      <c r="D56" s="1269"/>
      <c r="E56" s="1270"/>
      <c r="F56" s="131">
        <v>8</v>
      </c>
      <c r="G56" s="131">
        <v>7</v>
      </c>
      <c r="H56" s="132">
        <v>12</v>
      </c>
    </row>
    <row r="57" spans="2:8" ht="53.25" customHeight="1" x14ac:dyDescent="0.15">
      <c r="B57" s="130"/>
      <c r="C57" s="1271" t="s">
        <v>50</v>
      </c>
      <c r="D57" s="1271"/>
      <c r="E57" s="1272"/>
      <c r="F57" s="133">
        <v>95</v>
      </c>
      <c r="G57" s="133">
        <v>130</v>
      </c>
      <c r="H57" s="134">
        <v>199</v>
      </c>
    </row>
    <row r="58" spans="2:8" ht="45.75" customHeight="1" x14ac:dyDescent="0.15">
      <c r="B58" s="135"/>
      <c r="C58" s="1259" t="s">
        <v>598</v>
      </c>
      <c r="D58" s="1260"/>
      <c r="E58" s="1261"/>
      <c r="F58" s="136">
        <v>62</v>
      </c>
      <c r="G58" s="136">
        <v>97</v>
      </c>
      <c r="H58" s="137">
        <v>151</v>
      </c>
    </row>
    <row r="59" spans="2:8" ht="45.75" customHeight="1" x14ac:dyDescent="0.15">
      <c r="B59" s="135"/>
      <c r="C59" s="1259" t="s">
        <v>601</v>
      </c>
      <c r="D59" s="1260"/>
      <c r="E59" s="1261"/>
      <c r="F59" s="136">
        <v>20</v>
      </c>
      <c r="G59" s="136">
        <v>20</v>
      </c>
      <c r="H59" s="137">
        <v>21</v>
      </c>
    </row>
    <row r="60" spans="2:8" ht="45.75" customHeight="1" x14ac:dyDescent="0.15">
      <c r="B60" s="135"/>
      <c r="C60" s="1259" t="s">
        <v>603</v>
      </c>
      <c r="D60" s="1260"/>
      <c r="E60" s="1261"/>
      <c r="F60" s="136">
        <v>0</v>
      </c>
      <c r="G60" s="136">
        <v>0</v>
      </c>
      <c r="H60" s="137">
        <v>13</v>
      </c>
    </row>
    <row r="61" spans="2:8" ht="45.75" customHeight="1" x14ac:dyDescent="0.15">
      <c r="B61" s="135"/>
      <c r="C61" s="1259" t="s">
        <v>599</v>
      </c>
      <c r="D61" s="1260"/>
      <c r="E61" s="1261"/>
      <c r="F61" s="136">
        <v>12</v>
      </c>
      <c r="G61" s="136">
        <v>10</v>
      </c>
      <c r="H61" s="137">
        <v>9</v>
      </c>
    </row>
    <row r="62" spans="2:8" ht="45.75" customHeight="1" thickBot="1" x14ac:dyDescent="0.2">
      <c r="B62" s="138"/>
      <c r="C62" s="1262" t="s">
        <v>600</v>
      </c>
      <c r="D62" s="1263"/>
      <c r="E62" s="1264"/>
      <c r="F62" s="139" t="s">
        <v>602</v>
      </c>
      <c r="G62" s="139">
        <v>1</v>
      </c>
      <c r="H62" s="140">
        <v>2</v>
      </c>
    </row>
    <row r="63" spans="2:8" ht="52.5" customHeight="1" thickBot="1" x14ac:dyDescent="0.2">
      <c r="B63" s="141"/>
      <c r="C63" s="1265" t="s">
        <v>51</v>
      </c>
      <c r="D63" s="1265"/>
      <c r="E63" s="1266"/>
      <c r="F63" s="142">
        <v>1078</v>
      </c>
      <c r="G63" s="142">
        <v>1049</v>
      </c>
      <c r="H63" s="143">
        <v>1105</v>
      </c>
    </row>
    <row r="64" spans="2:8" ht="15" customHeight="1" x14ac:dyDescent="0.15"/>
  </sheetData>
  <sheetProtection algorithmName="SHA-512" hashValue="D2IZQjYUOYaNK2TLmIvEyynRHmtV5rguVY7GfPF95E3DdTB1J4JgzxZC4shud6/aqLXWsNESDjeYYwfsdphpDA==" saltValue="pKo3Fk8eYzt/6ZOZB8NBG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8" scale="59" orientation="landscape" cellComments="asDisplayed" horizontalDpi="300" verticalDpi="300"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C211C-932D-4885-BAB0-AC869FD59C91}">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605</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605</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606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607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608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609</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565</v>
      </c>
      <c r="BQ50" s="1307"/>
      <c r="BR50" s="1307"/>
      <c r="BS50" s="1307"/>
      <c r="BT50" s="1307"/>
      <c r="BU50" s="1307"/>
      <c r="BV50" s="1307"/>
      <c r="BW50" s="1307"/>
      <c r="BX50" s="1307" t="s">
        <v>566</v>
      </c>
      <c r="BY50" s="1307"/>
      <c r="BZ50" s="1307"/>
      <c r="CA50" s="1307"/>
      <c r="CB50" s="1307"/>
      <c r="CC50" s="1307"/>
      <c r="CD50" s="1307"/>
      <c r="CE50" s="1307"/>
      <c r="CF50" s="1307" t="s">
        <v>567</v>
      </c>
      <c r="CG50" s="1307"/>
      <c r="CH50" s="1307"/>
      <c r="CI50" s="1307"/>
      <c r="CJ50" s="1307"/>
      <c r="CK50" s="1307"/>
      <c r="CL50" s="1307"/>
      <c r="CM50" s="1307"/>
      <c r="CN50" s="1307" t="s">
        <v>568</v>
      </c>
      <c r="CO50" s="1307"/>
      <c r="CP50" s="1307"/>
      <c r="CQ50" s="1307"/>
      <c r="CR50" s="1307"/>
      <c r="CS50" s="1307"/>
      <c r="CT50" s="1307"/>
      <c r="CU50" s="1307"/>
      <c r="CV50" s="1307" t="s">
        <v>569</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610</v>
      </c>
      <c r="AO51" s="1311"/>
      <c r="AP51" s="1311"/>
      <c r="AQ51" s="1311"/>
      <c r="AR51" s="1311"/>
      <c r="AS51" s="1311"/>
      <c r="AT51" s="1311"/>
      <c r="AU51" s="1311"/>
      <c r="AV51" s="1311"/>
      <c r="AW51" s="1311"/>
      <c r="AX51" s="1311"/>
      <c r="AY51" s="1311"/>
      <c r="AZ51" s="1311"/>
      <c r="BA51" s="1311"/>
      <c r="BB51" s="1311" t="s">
        <v>611</v>
      </c>
      <c r="BC51" s="1311"/>
      <c r="BD51" s="1311"/>
      <c r="BE51" s="1311"/>
      <c r="BF51" s="1311"/>
      <c r="BG51" s="1311"/>
      <c r="BH51" s="1311"/>
      <c r="BI51" s="1311"/>
      <c r="BJ51" s="1311"/>
      <c r="BK51" s="1311"/>
      <c r="BL51" s="1311"/>
      <c r="BM51" s="1311"/>
      <c r="BN51" s="1311"/>
      <c r="BO51" s="1311"/>
      <c r="BP51" s="1312">
        <v>138.9</v>
      </c>
      <c r="BQ51" s="1312"/>
      <c r="BR51" s="1312"/>
      <c r="BS51" s="1312"/>
      <c r="BT51" s="1312"/>
      <c r="BU51" s="1312"/>
      <c r="BV51" s="1312"/>
      <c r="BW51" s="1312"/>
      <c r="BX51" s="1312">
        <v>138.1</v>
      </c>
      <c r="BY51" s="1312"/>
      <c r="BZ51" s="1312"/>
      <c r="CA51" s="1312"/>
      <c r="CB51" s="1312"/>
      <c r="CC51" s="1312"/>
      <c r="CD51" s="1312"/>
      <c r="CE51" s="1312"/>
      <c r="CF51" s="1312">
        <v>122.9</v>
      </c>
      <c r="CG51" s="1312"/>
      <c r="CH51" s="1312"/>
      <c r="CI51" s="1312"/>
      <c r="CJ51" s="1312"/>
      <c r="CK51" s="1312"/>
      <c r="CL51" s="1312"/>
      <c r="CM51" s="1312"/>
      <c r="CN51" s="1312">
        <v>115.3</v>
      </c>
      <c r="CO51" s="1312"/>
      <c r="CP51" s="1312"/>
      <c r="CQ51" s="1312"/>
      <c r="CR51" s="1312"/>
      <c r="CS51" s="1312"/>
      <c r="CT51" s="1312"/>
      <c r="CU51" s="1312"/>
      <c r="CV51" s="1312">
        <v>102.2</v>
      </c>
      <c r="CW51" s="1312"/>
      <c r="CX51" s="1312"/>
      <c r="CY51" s="1312"/>
      <c r="CZ51" s="1312"/>
      <c r="DA51" s="1312"/>
      <c r="DB51" s="1312"/>
      <c r="DC51" s="1312"/>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612</v>
      </c>
      <c r="BC53" s="1311"/>
      <c r="BD53" s="1311"/>
      <c r="BE53" s="1311"/>
      <c r="BF53" s="1311"/>
      <c r="BG53" s="1311"/>
      <c r="BH53" s="1311"/>
      <c r="BI53" s="1311"/>
      <c r="BJ53" s="1311"/>
      <c r="BK53" s="1311"/>
      <c r="BL53" s="1311"/>
      <c r="BM53" s="1311"/>
      <c r="BN53" s="1311"/>
      <c r="BO53" s="1311"/>
      <c r="BP53" s="1312">
        <v>66.099999999999994</v>
      </c>
      <c r="BQ53" s="1312"/>
      <c r="BR53" s="1312"/>
      <c r="BS53" s="1312"/>
      <c r="BT53" s="1312"/>
      <c r="BU53" s="1312"/>
      <c r="BV53" s="1312"/>
      <c r="BW53" s="1312"/>
      <c r="BX53" s="1312">
        <v>66.8</v>
      </c>
      <c r="BY53" s="1312"/>
      <c r="BZ53" s="1312"/>
      <c r="CA53" s="1312"/>
      <c r="CB53" s="1312"/>
      <c r="CC53" s="1312"/>
      <c r="CD53" s="1312"/>
      <c r="CE53" s="1312"/>
      <c r="CF53" s="1312">
        <v>67.900000000000006</v>
      </c>
      <c r="CG53" s="1312"/>
      <c r="CH53" s="1312"/>
      <c r="CI53" s="1312"/>
      <c r="CJ53" s="1312"/>
      <c r="CK53" s="1312"/>
      <c r="CL53" s="1312"/>
      <c r="CM53" s="1312"/>
      <c r="CN53" s="1312">
        <v>69.099999999999994</v>
      </c>
      <c r="CO53" s="1312"/>
      <c r="CP53" s="1312"/>
      <c r="CQ53" s="1312"/>
      <c r="CR53" s="1312"/>
      <c r="CS53" s="1312"/>
      <c r="CT53" s="1312"/>
      <c r="CU53" s="1312"/>
      <c r="CV53" s="1312">
        <v>70.3</v>
      </c>
      <c r="CW53" s="1312"/>
      <c r="CX53" s="1312"/>
      <c r="CY53" s="1312"/>
      <c r="CZ53" s="1312"/>
      <c r="DA53" s="1312"/>
      <c r="DB53" s="1312"/>
      <c r="DC53" s="1312"/>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x14ac:dyDescent="0.15">
      <c r="A55" s="1290"/>
      <c r="B55" s="1282"/>
      <c r="G55" s="1301"/>
      <c r="H55" s="1301"/>
      <c r="I55" s="1301"/>
      <c r="J55" s="1301"/>
      <c r="K55" s="1310"/>
      <c r="L55" s="1310"/>
      <c r="M55" s="1310"/>
      <c r="N55" s="1310"/>
      <c r="AN55" s="1307" t="s">
        <v>613</v>
      </c>
      <c r="AO55" s="1307"/>
      <c r="AP55" s="1307"/>
      <c r="AQ55" s="1307"/>
      <c r="AR55" s="1307"/>
      <c r="AS55" s="1307"/>
      <c r="AT55" s="1307"/>
      <c r="AU55" s="1307"/>
      <c r="AV55" s="1307"/>
      <c r="AW55" s="1307"/>
      <c r="AX55" s="1307"/>
      <c r="AY55" s="1307"/>
      <c r="AZ55" s="1307"/>
      <c r="BA55" s="1307"/>
      <c r="BB55" s="1311" t="s">
        <v>611</v>
      </c>
      <c r="BC55" s="1311"/>
      <c r="BD55" s="1311"/>
      <c r="BE55" s="1311"/>
      <c r="BF55" s="1311"/>
      <c r="BG55" s="1311"/>
      <c r="BH55" s="1311"/>
      <c r="BI55" s="1311"/>
      <c r="BJ55" s="1311"/>
      <c r="BK55" s="1311"/>
      <c r="BL55" s="1311"/>
      <c r="BM55" s="1311"/>
      <c r="BN55" s="1311"/>
      <c r="BO55" s="1311"/>
      <c r="BP55" s="1312">
        <v>21</v>
      </c>
      <c r="BQ55" s="1312"/>
      <c r="BR55" s="1312"/>
      <c r="BS55" s="1312"/>
      <c r="BT55" s="1312"/>
      <c r="BU55" s="1312"/>
      <c r="BV55" s="1312"/>
      <c r="BW55" s="1312"/>
      <c r="BX55" s="1312">
        <v>20.2</v>
      </c>
      <c r="BY55" s="1312"/>
      <c r="BZ55" s="1312"/>
      <c r="CA55" s="1312"/>
      <c r="CB55" s="1312"/>
      <c r="CC55" s="1312"/>
      <c r="CD55" s="1312"/>
      <c r="CE55" s="1312"/>
      <c r="CF55" s="1312">
        <v>18.3</v>
      </c>
      <c r="CG55" s="1312"/>
      <c r="CH55" s="1312"/>
      <c r="CI55" s="1312"/>
      <c r="CJ55" s="1312"/>
      <c r="CK55" s="1312"/>
      <c r="CL55" s="1312"/>
      <c r="CM55" s="1312"/>
      <c r="CN55" s="1312">
        <v>20.3</v>
      </c>
      <c r="CO55" s="1312"/>
      <c r="CP55" s="1312"/>
      <c r="CQ55" s="1312"/>
      <c r="CR55" s="1312"/>
      <c r="CS55" s="1312"/>
      <c r="CT55" s="1312"/>
      <c r="CU55" s="1312"/>
      <c r="CV55" s="1312">
        <v>15.5</v>
      </c>
      <c r="CW55" s="1312"/>
      <c r="CX55" s="1312"/>
      <c r="CY55" s="1312"/>
      <c r="CZ55" s="1312"/>
      <c r="DA55" s="1312"/>
      <c r="DB55" s="1312"/>
      <c r="DC55" s="1312"/>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x14ac:dyDescent="0.15">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612</v>
      </c>
      <c r="BC57" s="1311"/>
      <c r="BD57" s="1311"/>
      <c r="BE57" s="1311"/>
      <c r="BF57" s="1311"/>
      <c r="BG57" s="1311"/>
      <c r="BH57" s="1311"/>
      <c r="BI57" s="1311"/>
      <c r="BJ57" s="1311"/>
      <c r="BK57" s="1311"/>
      <c r="BL57" s="1311"/>
      <c r="BM57" s="1311"/>
      <c r="BN57" s="1311"/>
      <c r="BO57" s="1311"/>
      <c r="BP57" s="1312">
        <v>55.9</v>
      </c>
      <c r="BQ57" s="1312"/>
      <c r="BR57" s="1312"/>
      <c r="BS57" s="1312"/>
      <c r="BT57" s="1312"/>
      <c r="BU57" s="1312"/>
      <c r="BV57" s="1312"/>
      <c r="BW57" s="1312"/>
      <c r="BX57" s="1312">
        <v>57.5</v>
      </c>
      <c r="BY57" s="1312"/>
      <c r="BZ57" s="1312"/>
      <c r="CA57" s="1312"/>
      <c r="CB57" s="1312"/>
      <c r="CC57" s="1312"/>
      <c r="CD57" s="1312"/>
      <c r="CE57" s="1312"/>
      <c r="CF57" s="1312">
        <v>59.3</v>
      </c>
      <c r="CG57" s="1312"/>
      <c r="CH57" s="1312"/>
      <c r="CI57" s="1312"/>
      <c r="CJ57" s="1312"/>
      <c r="CK57" s="1312"/>
      <c r="CL57" s="1312"/>
      <c r="CM57" s="1312"/>
      <c r="CN57" s="1312">
        <v>60.3</v>
      </c>
      <c r="CO57" s="1312"/>
      <c r="CP57" s="1312"/>
      <c r="CQ57" s="1312"/>
      <c r="CR57" s="1312"/>
      <c r="CS57" s="1312"/>
      <c r="CT57" s="1312"/>
      <c r="CU57" s="1312"/>
      <c r="CV57" s="1312">
        <v>61.4</v>
      </c>
      <c r="CW57" s="1312"/>
      <c r="CX57" s="1312"/>
      <c r="CY57" s="1312"/>
      <c r="CZ57" s="1312"/>
      <c r="DA57" s="1312"/>
      <c r="DB57" s="1312"/>
      <c r="DC57" s="1312"/>
      <c r="DD57" s="1315"/>
      <c r="DE57" s="1313"/>
    </row>
    <row r="58" spans="1:109" s="1290" customFormat="1" x14ac:dyDescent="0.15">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x14ac:dyDescent="0.15">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x14ac:dyDescent="0.15">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x14ac:dyDescent="0.15">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1" t="s">
        <v>614</v>
      </c>
    </row>
    <row r="64" spans="1:109" x14ac:dyDescent="0.15">
      <c r="B64" s="1282"/>
      <c r="G64" s="1289"/>
      <c r="I64" s="1322"/>
      <c r="J64" s="1322"/>
      <c r="K64" s="1322"/>
      <c r="L64" s="1322"/>
      <c r="M64" s="1322"/>
      <c r="N64" s="1323"/>
      <c r="AM64" s="1289"/>
      <c r="AN64" s="1289" t="s">
        <v>607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615</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4"/>
      <c r="I70" s="1324"/>
      <c r="J70" s="1325"/>
      <c r="K70" s="1325"/>
      <c r="L70" s="1326"/>
      <c r="M70" s="1325"/>
      <c r="N70" s="1326"/>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7"/>
      <c r="I71" s="1328"/>
      <c r="J71" s="1325"/>
      <c r="K71" s="1325"/>
      <c r="L71" s="1326"/>
      <c r="M71" s="1325"/>
      <c r="N71" s="1326"/>
      <c r="AM71" s="1327"/>
      <c r="AN71" s="1275" t="s">
        <v>609</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565</v>
      </c>
      <c r="BQ72" s="1307"/>
      <c r="BR72" s="1307"/>
      <c r="BS72" s="1307"/>
      <c r="BT72" s="1307"/>
      <c r="BU72" s="1307"/>
      <c r="BV72" s="1307"/>
      <c r="BW72" s="1307"/>
      <c r="BX72" s="1307" t="s">
        <v>566</v>
      </c>
      <c r="BY72" s="1307"/>
      <c r="BZ72" s="1307"/>
      <c r="CA72" s="1307"/>
      <c r="CB72" s="1307"/>
      <c r="CC72" s="1307"/>
      <c r="CD72" s="1307"/>
      <c r="CE72" s="1307"/>
      <c r="CF72" s="1307" t="s">
        <v>567</v>
      </c>
      <c r="CG72" s="1307"/>
      <c r="CH72" s="1307"/>
      <c r="CI72" s="1307"/>
      <c r="CJ72" s="1307"/>
      <c r="CK72" s="1307"/>
      <c r="CL72" s="1307"/>
      <c r="CM72" s="1307"/>
      <c r="CN72" s="1307" t="s">
        <v>568</v>
      </c>
      <c r="CO72" s="1307"/>
      <c r="CP72" s="1307"/>
      <c r="CQ72" s="1307"/>
      <c r="CR72" s="1307"/>
      <c r="CS72" s="1307"/>
      <c r="CT72" s="1307"/>
      <c r="CU72" s="1307"/>
      <c r="CV72" s="1307" t="s">
        <v>569</v>
      </c>
      <c r="CW72" s="1307"/>
      <c r="CX72" s="1307"/>
      <c r="CY72" s="1307"/>
      <c r="CZ72" s="1307"/>
      <c r="DA72" s="1307"/>
      <c r="DB72" s="1307"/>
      <c r="DC72" s="1307"/>
    </row>
    <row r="73" spans="2:107" x14ac:dyDescent="0.15">
      <c r="B73" s="1282"/>
      <c r="G73" s="1308"/>
      <c r="H73" s="1308"/>
      <c r="I73" s="1308"/>
      <c r="J73" s="1308"/>
      <c r="K73" s="1329"/>
      <c r="L73" s="1329"/>
      <c r="M73" s="1329"/>
      <c r="N73" s="1329"/>
      <c r="AM73" s="1300"/>
      <c r="AN73" s="1311" t="s">
        <v>610</v>
      </c>
      <c r="AO73" s="1311"/>
      <c r="AP73" s="1311"/>
      <c r="AQ73" s="1311"/>
      <c r="AR73" s="1311"/>
      <c r="AS73" s="1311"/>
      <c r="AT73" s="1311"/>
      <c r="AU73" s="1311"/>
      <c r="AV73" s="1311"/>
      <c r="AW73" s="1311"/>
      <c r="AX73" s="1311"/>
      <c r="AY73" s="1311"/>
      <c r="AZ73" s="1311"/>
      <c r="BA73" s="1311"/>
      <c r="BB73" s="1311" t="s">
        <v>611</v>
      </c>
      <c r="BC73" s="1311"/>
      <c r="BD73" s="1311"/>
      <c r="BE73" s="1311"/>
      <c r="BF73" s="1311"/>
      <c r="BG73" s="1311"/>
      <c r="BH73" s="1311"/>
      <c r="BI73" s="1311"/>
      <c r="BJ73" s="1311"/>
      <c r="BK73" s="1311"/>
      <c r="BL73" s="1311"/>
      <c r="BM73" s="1311"/>
      <c r="BN73" s="1311"/>
      <c r="BO73" s="1311"/>
      <c r="BP73" s="1312">
        <v>138.9</v>
      </c>
      <c r="BQ73" s="1312"/>
      <c r="BR73" s="1312"/>
      <c r="BS73" s="1312"/>
      <c r="BT73" s="1312"/>
      <c r="BU73" s="1312"/>
      <c r="BV73" s="1312"/>
      <c r="BW73" s="1312"/>
      <c r="BX73" s="1312">
        <v>138.1</v>
      </c>
      <c r="BY73" s="1312"/>
      <c r="BZ73" s="1312"/>
      <c r="CA73" s="1312"/>
      <c r="CB73" s="1312"/>
      <c r="CC73" s="1312"/>
      <c r="CD73" s="1312"/>
      <c r="CE73" s="1312"/>
      <c r="CF73" s="1312">
        <v>122.9</v>
      </c>
      <c r="CG73" s="1312"/>
      <c r="CH73" s="1312"/>
      <c r="CI73" s="1312"/>
      <c r="CJ73" s="1312"/>
      <c r="CK73" s="1312"/>
      <c r="CL73" s="1312"/>
      <c r="CM73" s="1312"/>
      <c r="CN73" s="1312">
        <v>115.3</v>
      </c>
      <c r="CO73" s="1312"/>
      <c r="CP73" s="1312"/>
      <c r="CQ73" s="1312"/>
      <c r="CR73" s="1312"/>
      <c r="CS73" s="1312"/>
      <c r="CT73" s="1312"/>
      <c r="CU73" s="1312"/>
      <c r="CV73" s="1312">
        <v>102.2</v>
      </c>
      <c r="CW73" s="1312"/>
      <c r="CX73" s="1312"/>
      <c r="CY73" s="1312"/>
      <c r="CZ73" s="1312"/>
      <c r="DA73" s="1312"/>
      <c r="DB73" s="1312"/>
      <c r="DC73" s="1312"/>
    </row>
    <row r="74" spans="2:107" x14ac:dyDescent="0.15">
      <c r="B74" s="1282"/>
      <c r="G74" s="1308"/>
      <c r="H74" s="1308"/>
      <c r="I74" s="1308"/>
      <c r="J74" s="1308"/>
      <c r="K74" s="1329"/>
      <c r="L74" s="1329"/>
      <c r="M74" s="1329"/>
      <c r="N74" s="1329"/>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616</v>
      </c>
      <c r="BC75" s="1311"/>
      <c r="BD75" s="1311"/>
      <c r="BE75" s="1311"/>
      <c r="BF75" s="1311"/>
      <c r="BG75" s="1311"/>
      <c r="BH75" s="1311"/>
      <c r="BI75" s="1311"/>
      <c r="BJ75" s="1311"/>
      <c r="BK75" s="1311"/>
      <c r="BL75" s="1311"/>
      <c r="BM75" s="1311"/>
      <c r="BN75" s="1311"/>
      <c r="BO75" s="1311"/>
      <c r="BP75" s="1312">
        <v>14.7</v>
      </c>
      <c r="BQ75" s="1312"/>
      <c r="BR75" s="1312"/>
      <c r="BS75" s="1312"/>
      <c r="BT75" s="1312"/>
      <c r="BU75" s="1312"/>
      <c r="BV75" s="1312"/>
      <c r="BW75" s="1312"/>
      <c r="BX75" s="1312">
        <v>14.4</v>
      </c>
      <c r="BY75" s="1312"/>
      <c r="BZ75" s="1312"/>
      <c r="CA75" s="1312"/>
      <c r="CB75" s="1312"/>
      <c r="CC75" s="1312"/>
      <c r="CD75" s="1312"/>
      <c r="CE75" s="1312"/>
      <c r="CF75" s="1312">
        <v>14</v>
      </c>
      <c r="CG75" s="1312"/>
      <c r="CH75" s="1312"/>
      <c r="CI75" s="1312"/>
      <c r="CJ75" s="1312"/>
      <c r="CK75" s="1312"/>
      <c r="CL75" s="1312"/>
      <c r="CM75" s="1312"/>
      <c r="CN75" s="1312">
        <v>13.9</v>
      </c>
      <c r="CO75" s="1312"/>
      <c r="CP75" s="1312"/>
      <c r="CQ75" s="1312"/>
      <c r="CR75" s="1312"/>
      <c r="CS75" s="1312"/>
      <c r="CT75" s="1312"/>
      <c r="CU75" s="1312"/>
      <c r="CV75" s="1312">
        <v>13.9</v>
      </c>
      <c r="CW75" s="1312"/>
      <c r="CX75" s="1312"/>
      <c r="CY75" s="1312"/>
      <c r="CZ75" s="1312"/>
      <c r="DA75" s="1312"/>
      <c r="DB75" s="1312"/>
      <c r="DC75" s="1312"/>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x14ac:dyDescent="0.15">
      <c r="B77" s="1282"/>
      <c r="G77" s="1301"/>
      <c r="H77" s="1301"/>
      <c r="I77" s="1301"/>
      <c r="J77" s="1301"/>
      <c r="K77" s="1329"/>
      <c r="L77" s="1329"/>
      <c r="M77" s="1329"/>
      <c r="N77" s="1329"/>
      <c r="AN77" s="1307" t="s">
        <v>613</v>
      </c>
      <c r="AO77" s="1307"/>
      <c r="AP77" s="1307"/>
      <c r="AQ77" s="1307"/>
      <c r="AR77" s="1307"/>
      <c r="AS77" s="1307"/>
      <c r="AT77" s="1307"/>
      <c r="AU77" s="1307"/>
      <c r="AV77" s="1307"/>
      <c r="AW77" s="1307"/>
      <c r="AX77" s="1307"/>
      <c r="AY77" s="1307"/>
      <c r="AZ77" s="1307"/>
      <c r="BA77" s="1307"/>
      <c r="BB77" s="1311" t="s">
        <v>611</v>
      </c>
      <c r="BC77" s="1311"/>
      <c r="BD77" s="1311"/>
      <c r="BE77" s="1311"/>
      <c r="BF77" s="1311"/>
      <c r="BG77" s="1311"/>
      <c r="BH77" s="1311"/>
      <c r="BI77" s="1311"/>
      <c r="BJ77" s="1311"/>
      <c r="BK77" s="1311"/>
      <c r="BL77" s="1311"/>
      <c r="BM77" s="1311"/>
      <c r="BN77" s="1311"/>
      <c r="BO77" s="1311"/>
      <c r="BP77" s="1312">
        <v>21</v>
      </c>
      <c r="BQ77" s="1312"/>
      <c r="BR77" s="1312"/>
      <c r="BS77" s="1312"/>
      <c r="BT77" s="1312"/>
      <c r="BU77" s="1312"/>
      <c r="BV77" s="1312"/>
      <c r="BW77" s="1312"/>
      <c r="BX77" s="1312">
        <v>20.2</v>
      </c>
      <c r="BY77" s="1312"/>
      <c r="BZ77" s="1312"/>
      <c r="CA77" s="1312"/>
      <c r="CB77" s="1312"/>
      <c r="CC77" s="1312"/>
      <c r="CD77" s="1312"/>
      <c r="CE77" s="1312"/>
      <c r="CF77" s="1312">
        <v>18.3</v>
      </c>
      <c r="CG77" s="1312"/>
      <c r="CH77" s="1312"/>
      <c r="CI77" s="1312"/>
      <c r="CJ77" s="1312"/>
      <c r="CK77" s="1312"/>
      <c r="CL77" s="1312"/>
      <c r="CM77" s="1312"/>
      <c r="CN77" s="1312">
        <v>20.3</v>
      </c>
      <c r="CO77" s="1312"/>
      <c r="CP77" s="1312"/>
      <c r="CQ77" s="1312"/>
      <c r="CR77" s="1312"/>
      <c r="CS77" s="1312"/>
      <c r="CT77" s="1312"/>
      <c r="CU77" s="1312"/>
      <c r="CV77" s="1312">
        <v>15.5</v>
      </c>
      <c r="CW77" s="1312"/>
      <c r="CX77" s="1312"/>
      <c r="CY77" s="1312"/>
      <c r="CZ77" s="1312"/>
      <c r="DA77" s="1312"/>
      <c r="DB77" s="1312"/>
      <c r="DC77" s="1312"/>
    </row>
    <row r="78" spans="2:107" x14ac:dyDescent="0.15">
      <c r="B78" s="1282"/>
      <c r="G78" s="1301"/>
      <c r="H78" s="1301"/>
      <c r="I78" s="1301"/>
      <c r="J78" s="1301"/>
      <c r="K78" s="1329"/>
      <c r="L78" s="1329"/>
      <c r="M78" s="1329"/>
      <c r="N78" s="1329"/>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x14ac:dyDescent="0.15">
      <c r="B79" s="1282"/>
      <c r="G79" s="1301"/>
      <c r="H79" s="1301"/>
      <c r="I79" s="1314"/>
      <c r="J79" s="1314"/>
      <c r="K79" s="1330"/>
      <c r="L79" s="1330"/>
      <c r="M79" s="1330"/>
      <c r="N79" s="1330"/>
      <c r="AN79" s="1307"/>
      <c r="AO79" s="1307"/>
      <c r="AP79" s="1307"/>
      <c r="AQ79" s="1307"/>
      <c r="AR79" s="1307"/>
      <c r="AS79" s="1307"/>
      <c r="AT79" s="1307"/>
      <c r="AU79" s="1307"/>
      <c r="AV79" s="1307"/>
      <c r="AW79" s="1307"/>
      <c r="AX79" s="1307"/>
      <c r="AY79" s="1307"/>
      <c r="AZ79" s="1307"/>
      <c r="BA79" s="1307"/>
      <c r="BB79" s="1311" t="s">
        <v>616</v>
      </c>
      <c r="BC79" s="1311"/>
      <c r="BD79" s="1311"/>
      <c r="BE79" s="1311"/>
      <c r="BF79" s="1311"/>
      <c r="BG79" s="1311"/>
      <c r="BH79" s="1311"/>
      <c r="BI79" s="1311"/>
      <c r="BJ79" s="1311"/>
      <c r="BK79" s="1311"/>
      <c r="BL79" s="1311"/>
      <c r="BM79" s="1311"/>
      <c r="BN79" s="1311"/>
      <c r="BO79" s="1311"/>
      <c r="BP79" s="1312">
        <v>6.8</v>
      </c>
      <c r="BQ79" s="1312"/>
      <c r="BR79" s="1312"/>
      <c r="BS79" s="1312"/>
      <c r="BT79" s="1312"/>
      <c r="BU79" s="1312"/>
      <c r="BV79" s="1312"/>
      <c r="BW79" s="1312"/>
      <c r="BX79" s="1312">
        <v>6.8</v>
      </c>
      <c r="BY79" s="1312"/>
      <c r="BZ79" s="1312"/>
      <c r="CA79" s="1312"/>
      <c r="CB79" s="1312"/>
      <c r="CC79" s="1312"/>
      <c r="CD79" s="1312"/>
      <c r="CE79" s="1312"/>
      <c r="CF79" s="1312">
        <v>6.8</v>
      </c>
      <c r="CG79" s="1312"/>
      <c r="CH79" s="1312"/>
      <c r="CI79" s="1312"/>
      <c r="CJ79" s="1312"/>
      <c r="CK79" s="1312"/>
      <c r="CL79" s="1312"/>
      <c r="CM79" s="1312"/>
      <c r="CN79" s="1312">
        <v>6.6</v>
      </c>
      <c r="CO79" s="1312"/>
      <c r="CP79" s="1312"/>
      <c r="CQ79" s="1312"/>
      <c r="CR79" s="1312"/>
      <c r="CS79" s="1312"/>
      <c r="CT79" s="1312"/>
      <c r="CU79" s="1312"/>
      <c r="CV79" s="1312">
        <v>6.4</v>
      </c>
      <c r="CW79" s="1312"/>
      <c r="CX79" s="1312"/>
      <c r="CY79" s="1312"/>
      <c r="CZ79" s="1312"/>
      <c r="DA79" s="1312"/>
      <c r="DB79" s="1312"/>
      <c r="DC79" s="1312"/>
    </row>
    <row r="80" spans="2:107" x14ac:dyDescent="0.15">
      <c r="B80" s="1282"/>
      <c r="G80" s="1301"/>
      <c r="H80" s="1301"/>
      <c r="I80" s="1314"/>
      <c r="J80" s="1314"/>
      <c r="K80" s="1330"/>
      <c r="L80" s="1330"/>
      <c r="M80" s="1330"/>
      <c r="N80" s="1330"/>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x14ac:dyDescent="0.15">
      <c r="B81" s="1282"/>
    </row>
    <row r="82" spans="2:109" ht="17.25" x14ac:dyDescent="0.15">
      <c r="B82" s="1282"/>
      <c r="K82" s="1331"/>
      <c r="L82" s="1331"/>
      <c r="M82" s="1331"/>
      <c r="N82" s="1331"/>
      <c r="AQ82" s="1331"/>
      <c r="AR82" s="1331"/>
      <c r="AS82" s="1331"/>
      <c r="AT82" s="1331"/>
      <c r="BC82" s="1331"/>
      <c r="BD82" s="1331"/>
      <c r="BE82" s="1331"/>
      <c r="BF82" s="1331"/>
      <c r="BO82" s="1331"/>
      <c r="BP82" s="1331"/>
      <c r="BQ82" s="1331"/>
      <c r="BR82" s="1331"/>
      <c r="CA82" s="1331"/>
      <c r="CB82" s="1331"/>
      <c r="CC82" s="1331"/>
      <c r="CD82" s="1331"/>
      <c r="CM82" s="1331"/>
      <c r="CN82" s="1331"/>
      <c r="CO82" s="1331"/>
      <c r="CP82" s="1331"/>
      <c r="CY82" s="1331"/>
      <c r="CZ82" s="1331"/>
      <c r="DA82" s="1331"/>
      <c r="DB82" s="1331"/>
      <c r="DC82" s="1331"/>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2"/>
      <c r="AQ87" s="1332"/>
      <c r="BC87" s="1332"/>
      <c r="BO87" s="1332"/>
      <c r="CA87" s="1332"/>
      <c r="CM87" s="1332"/>
      <c r="CY87" s="1332"/>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H9bJXTl4rzeSf9/+YLYBYNQuJTCcq/7cVYIkZxK31b7Cgz2oYV6b2UNSbq3E/MB1rgDozhXaDP75pELRdXbpuA==" saltValue="obrNf3E2uDgEwkCV94vRG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E64E8-A7EB-4550-8AF6-51DDC8D2D1C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OSRA3ELszstzHgdtVdkkqUp0EUA3jNk/gxYTXEbkHw7GkIpEIPmoIHtzfYc44Uu269FFTnlSoxZolC76uLExfg==" saltValue="lGRoRSrt1T2rfUzJ0l5hE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24032-372C-4AE5-868D-11620557B94F}">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512</v>
      </c>
    </row>
  </sheetData>
  <sheetProtection algorithmName="SHA-512" hashValue="u+hiHU+MOeCxlkaapW2CE7YvGvg06PruA4qmf3QbqvtrCDaMdTWDy/8W9Uq1IEAxyyeNc2Ap2Wt8pVAGb5bEiQ==" saltValue="zX7OsgP4l/gGgmcE8BOhAw=="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562</v>
      </c>
      <c r="G2" s="157"/>
      <c r="H2" s="158"/>
    </row>
    <row r="3" spans="1:8" x14ac:dyDescent="0.15">
      <c r="A3" s="154" t="s">
        <v>555</v>
      </c>
      <c r="B3" s="159"/>
      <c r="C3" s="160"/>
      <c r="D3" s="161">
        <v>42768</v>
      </c>
      <c r="E3" s="162"/>
      <c r="F3" s="163">
        <v>47738</v>
      </c>
      <c r="G3" s="164"/>
      <c r="H3" s="165"/>
    </row>
    <row r="4" spans="1:8" x14ac:dyDescent="0.15">
      <c r="A4" s="166"/>
      <c r="B4" s="167"/>
      <c r="C4" s="168"/>
      <c r="D4" s="169">
        <v>34029</v>
      </c>
      <c r="E4" s="170"/>
      <c r="F4" s="171">
        <v>24937</v>
      </c>
      <c r="G4" s="172"/>
      <c r="H4" s="173"/>
    </row>
    <row r="5" spans="1:8" x14ac:dyDescent="0.15">
      <c r="A5" s="154" t="s">
        <v>557</v>
      </c>
      <c r="B5" s="159"/>
      <c r="C5" s="160"/>
      <c r="D5" s="161">
        <v>30464</v>
      </c>
      <c r="E5" s="162"/>
      <c r="F5" s="163">
        <v>52191</v>
      </c>
      <c r="G5" s="164"/>
      <c r="H5" s="165"/>
    </row>
    <row r="6" spans="1:8" x14ac:dyDescent="0.15">
      <c r="A6" s="166"/>
      <c r="B6" s="167"/>
      <c r="C6" s="168"/>
      <c r="D6" s="169">
        <v>15506</v>
      </c>
      <c r="E6" s="170"/>
      <c r="F6" s="171">
        <v>24843</v>
      </c>
      <c r="G6" s="172"/>
      <c r="H6" s="173"/>
    </row>
    <row r="7" spans="1:8" x14ac:dyDescent="0.15">
      <c r="A7" s="154" t="s">
        <v>558</v>
      </c>
      <c r="B7" s="159"/>
      <c r="C7" s="160"/>
      <c r="D7" s="161">
        <v>35225</v>
      </c>
      <c r="E7" s="162"/>
      <c r="F7" s="163">
        <v>47387</v>
      </c>
      <c r="G7" s="164"/>
      <c r="H7" s="165"/>
    </row>
    <row r="8" spans="1:8" x14ac:dyDescent="0.15">
      <c r="A8" s="166"/>
      <c r="B8" s="167"/>
      <c r="C8" s="168"/>
      <c r="D8" s="169">
        <v>19332</v>
      </c>
      <c r="E8" s="170"/>
      <c r="F8" s="171">
        <v>24928</v>
      </c>
      <c r="G8" s="172"/>
      <c r="H8" s="173"/>
    </row>
    <row r="9" spans="1:8" x14ac:dyDescent="0.15">
      <c r="A9" s="154" t="s">
        <v>559</v>
      </c>
      <c r="B9" s="159"/>
      <c r="C9" s="160"/>
      <c r="D9" s="161">
        <v>29682</v>
      </c>
      <c r="E9" s="162"/>
      <c r="F9" s="163">
        <v>51264</v>
      </c>
      <c r="G9" s="164"/>
      <c r="H9" s="165"/>
    </row>
    <row r="10" spans="1:8" x14ac:dyDescent="0.15">
      <c r="A10" s="166"/>
      <c r="B10" s="167"/>
      <c r="C10" s="168"/>
      <c r="D10" s="169">
        <v>18767</v>
      </c>
      <c r="E10" s="170"/>
      <c r="F10" s="171">
        <v>26040</v>
      </c>
      <c r="G10" s="172"/>
      <c r="H10" s="173"/>
    </row>
    <row r="11" spans="1:8" x14ac:dyDescent="0.15">
      <c r="A11" s="154" t="s">
        <v>560</v>
      </c>
      <c r="B11" s="159"/>
      <c r="C11" s="160"/>
      <c r="D11" s="161">
        <v>35390</v>
      </c>
      <c r="E11" s="162"/>
      <c r="F11" s="163">
        <v>52068</v>
      </c>
      <c r="G11" s="164"/>
      <c r="H11" s="165"/>
    </row>
    <row r="12" spans="1:8" x14ac:dyDescent="0.15">
      <c r="A12" s="166"/>
      <c r="B12" s="167"/>
      <c r="C12" s="174"/>
      <c r="D12" s="169">
        <v>12342</v>
      </c>
      <c r="E12" s="170"/>
      <c r="F12" s="171">
        <v>26936</v>
      </c>
      <c r="G12" s="172"/>
      <c r="H12" s="173"/>
    </row>
    <row r="13" spans="1:8" x14ac:dyDescent="0.15">
      <c r="A13" s="154"/>
      <c r="B13" s="159"/>
      <c r="C13" s="175"/>
      <c r="D13" s="176">
        <v>34706</v>
      </c>
      <c r="E13" s="177"/>
      <c r="F13" s="178">
        <v>50130</v>
      </c>
      <c r="G13" s="179"/>
      <c r="H13" s="165"/>
    </row>
    <row r="14" spans="1:8" x14ac:dyDescent="0.15">
      <c r="A14" s="166"/>
      <c r="B14" s="167"/>
      <c r="C14" s="168"/>
      <c r="D14" s="169">
        <v>19995</v>
      </c>
      <c r="E14" s="170"/>
      <c r="F14" s="171">
        <v>25537</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3.36</v>
      </c>
      <c r="C19" s="180">
        <f>ROUND(VALUE(SUBSTITUTE(実質収支比率等に係る経年分析!G$48,"▲","-")),2)</f>
        <v>3.88</v>
      </c>
      <c r="D19" s="180">
        <f>ROUND(VALUE(SUBSTITUTE(実質収支比率等に係る経年分析!H$48,"▲","-")),2)</f>
        <v>2.65</v>
      </c>
      <c r="E19" s="180">
        <f>ROUND(VALUE(SUBSTITUTE(実質収支比率等に係る経年分析!I$48,"▲","-")),2)</f>
        <v>4.1100000000000003</v>
      </c>
      <c r="F19" s="180">
        <f>ROUND(VALUE(SUBSTITUTE(実質収支比率等に係る経年分析!J$48,"▲","-")),2)</f>
        <v>4.17</v>
      </c>
    </row>
    <row r="20" spans="1:11" x14ac:dyDescent="0.15">
      <c r="A20" s="180" t="s">
        <v>55</v>
      </c>
      <c r="B20" s="180">
        <f>ROUND(VALUE(SUBSTITUTE(実質収支比率等に係る経年分析!F$47,"▲","-")),2)</f>
        <v>21.77</v>
      </c>
      <c r="C20" s="180">
        <f>ROUND(VALUE(SUBSTITUTE(実質収支比率等に係る経年分析!G$47,"▲","-")),2)</f>
        <v>19.11</v>
      </c>
      <c r="D20" s="180">
        <f>ROUND(VALUE(SUBSTITUTE(実質収支比率等に係る経年分析!H$47,"▲","-")),2)</f>
        <v>19.52</v>
      </c>
      <c r="E20" s="180">
        <f>ROUND(VALUE(SUBSTITUTE(実質収支比率等に係る経年分析!I$47,"▲","-")),2)</f>
        <v>18.3</v>
      </c>
      <c r="F20" s="180">
        <f>ROUND(VALUE(SUBSTITUTE(実質収支比率等に係る経年分析!J$47,"▲","-")),2)</f>
        <v>17.2</v>
      </c>
    </row>
    <row r="21" spans="1:11" x14ac:dyDescent="0.15">
      <c r="A21" s="180" t="s">
        <v>56</v>
      </c>
      <c r="B21" s="180">
        <f>IF(ISNUMBER(VALUE(SUBSTITUTE(実質収支比率等に係る経年分析!F$49,"▲","-"))),ROUND(VALUE(SUBSTITUTE(実質収支比率等に係る経年分析!F$49,"▲","-")),2),NA())</f>
        <v>-2.42</v>
      </c>
      <c r="C21" s="180">
        <f>IF(ISNUMBER(VALUE(SUBSTITUTE(実質収支比率等に係る経年分析!G$49,"▲","-"))),ROUND(VALUE(SUBSTITUTE(実質収支比率等に係る経年分析!G$49,"▲","-")),2),NA())</f>
        <v>-0.83</v>
      </c>
      <c r="D21" s="180">
        <f>IF(ISNUMBER(VALUE(SUBSTITUTE(実質収支比率等に係る経年分析!H$49,"▲","-"))),ROUND(VALUE(SUBSTITUTE(実質収支比率等に係る経年分析!H$49,"▲","-")),2),NA())</f>
        <v>0.03</v>
      </c>
      <c r="E21" s="180">
        <f>IF(ISNUMBER(VALUE(SUBSTITUTE(実質収支比率等に係る経年分析!I$49,"▲","-"))),ROUND(VALUE(SUBSTITUTE(実質収支比率等に係る経年分析!I$49,"▲","-")),2),NA())</f>
        <v>0.18</v>
      </c>
      <c r="F21" s="180">
        <f>IF(ISNUMBER(VALUE(SUBSTITUTE(実質収支比率等に係る経年分析!J$49,"▲","-"))),ROUND(VALUE(SUBSTITUTE(実質収支比率等に係る経年分析!J$49,"▲","-")),2),NA())</f>
        <v>1.1100000000000001</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住宅新築資金等貸付事業特別会計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介護保険特別会計（介護ｻｰﾋﾞｽ事業）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0.14000000000000001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0.05</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0.19</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0.28999999999999998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3.21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0.74</v>
      </c>
    </row>
    <row r="34" spans="1:16" x14ac:dyDescent="0.15">
      <c r="A34" s="181" t="str">
        <f>IF(連結実質赤字比率に係る赤字・黒字の構成分析!C$36="",NA(),連結実質赤字比率に係る赤字・黒字の構成分析!C$36)</f>
        <v>介護保険特別会計（保険事業）</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1.33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0.46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1.44</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3.35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3.87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4.0999999999999996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4.1500000000000004</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19.95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20.48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21.21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22.75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22.12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818</v>
      </c>
      <c r="E42" s="182"/>
      <c r="F42" s="182"/>
      <c r="G42" s="182">
        <f>'実質公債費比率（分子）の構造'!L$52</f>
        <v>825</v>
      </c>
      <c r="H42" s="182"/>
      <c r="I42" s="182"/>
      <c r="J42" s="182">
        <f>'実質公債費比率（分子）の構造'!M$52</f>
        <v>804</v>
      </c>
      <c r="K42" s="182"/>
      <c r="L42" s="182"/>
      <c r="M42" s="182">
        <f>'実質公債費比率（分子）の構造'!N$52</f>
        <v>784</v>
      </c>
      <c r="N42" s="182"/>
      <c r="O42" s="182"/>
      <c r="P42" s="182">
        <f>'実質公債費比率（分子）の構造'!O$52</f>
        <v>766</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119</v>
      </c>
      <c r="C45" s="182"/>
      <c r="D45" s="182"/>
      <c r="E45" s="182">
        <f>'実質公債費比率（分子）の構造'!L$49</f>
        <v>95</v>
      </c>
      <c r="F45" s="182"/>
      <c r="G45" s="182"/>
      <c r="H45" s="182">
        <f>'実質公債費比率（分子）の構造'!M$49</f>
        <v>76</v>
      </c>
      <c r="I45" s="182"/>
      <c r="J45" s="182"/>
      <c r="K45" s="182">
        <f>'実質公債費比率（分子）の構造'!N$49</f>
        <v>71</v>
      </c>
      <c r="L45" s="182"/>
      <c r="M45" s="182"/>
      <c r="N45" s="182">
        <f>'実質公債費比率（分子）の構造'!O$49</f>
        <v>67</v>
      </c>
      <c r="O45" s="182"/>
      <c r="P45" s="182"/>
    </row>
    <row r="46" spans="1:16" x14ac:dyDescent="0.15">
      <c r="A46" s="182" t="s">
        <v>67</v>
      </c>
      <c r="B46" s="182">
        <f>'実質公債費比率（分子）の構造'!K$48</f>
        <v>129</v>
      </c>
      <c r="C46" s="182"/>
      <c r="D46" s="182"/>
      <c r="E46" s="182">
        <f>'実質公債費比率（分子）の構造'!L$48</f>
        <v>113</v>
      </c>
      <c r="F46" s="182"/>
      <c r="G46" s="182"/>
      <c r="H46" s="182">
        <f>'実質公債費比率（分子）の構造'!M$48</f>
        <v>127</v>
      </c>
      <c r="I46" s="182"/>
      <c r="J46" s="182"/>
      <c r="K46" s="182">
        <f>'実質公債費比率（分子）の構造'!N$48</f>
        <v>131</v>
      </c>
      <c r="L46" s="182"/>
      <c r="M46" s="182"/>
      <c r="N46" s="182">
        <f>'実質公債費比率（分子）の構造'!O$48</f>
        <v>126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1188</v>
      </c>
      <c r="C49" s="182"/>
      <c r="D49" s="182"/>
      <c r="E49" s="182">
        <f>'実質公債費比率（分子）の構造'!L$45</f>
        <v>1217</v>
      </c>
      <c r="F49" s="182"/>
      <c r="G49" s="182"/>
      <c r="H49" s="182">
        <f>'実質公債費比率（分子）の構造'!M$45</f>
        <v>1150</v>
      </c>
      <c r="I49" s="182"/>
      <c r="J49" s="182"/>
      <c r="K49" s="182">
        <f>'実質公債費比率（分子）の構造'!N$45</f>
        <v>1192</v>
      </c>
      <c r="L49" s="182"/>
      <c r="M49" s="182"/>
      <c r="N49" s="182">
        <f>'実質公債費比率（分子）の構造'!O$45</f>
        <v>1212</v>
      </c>
      <c r="O49" s="182"/>
      <c r="P49" s="182"/>
    </row>
    <row r="50" spans="1:16" x14ac:dyDescent="0.15">
      <c r="A50" s="182" t="s">
        <v>71</v>
      </c>
      <c r="B50" s="182" t="e">
        <f>NA()</f>
        <v>#N/A</v>
      </c>
      <c r="C50" s="182">
        <f>IF(ISNUMBER('実質公債費比率（分子）の構造'!K$53),'実質公債費比率（分子）の構造'!K$53,NA())</f>
        <v>618</v>
      </c>
      <c r="D50" s="182" t="e">
        <f>NA()</f>
        <v>#N/A</v>
      </c>
      <c r="E50" s="182" t="e">
        <f>NA()</f>
        <v>#N/A</v>
      </c>
      <c r="F50" s="182">
        <f>IF(ISNUMBER('実質公債費比率（分子）の構造'!L$53),'実質公債費比率（分子）の構造'!L$53,NA())</f>
        <v>600</v>
      </c>
      <c r="G50" s="182" t="e">
        <f>NA()</f>
        <v>#N/A</v>
      </c>
      <c r="H50" s="182" t="e">
        <f>NA()</f>
        <v>#N/A</v>
      </c>
      <c r="I50" s="182">
        <f>IF(ISNUMBER('実質公債費比率（分子）の構造'!M$53),'実質公債費比率（分子）の構造'!M$53,NA())</f>
        <v>549</v>
      </c>
      <c r="J50" s="182" t="e">
        <f>NA()</f>
        <v>#N/A</v>
      </c>
      <c r="K50" s="182" t="e">
        <f>NA()</f>
        <v>#N/A</v>
      </c>
      <c r="L50" s="182">
        <f>IF(ISNUMBER('実質公債費比率（分子）の構造'!N$53),'実質公債費比率（分子）の構造'!N$53,NA())</f>
        <v>610</v>
      </c>
      <c r="M50" s="182" t="e">
        <f>NA()</f>
        <v>#N/A</v>
      </c>
      <c r="N50" s="182" t="e">
        <f>NA()</f>
        <v>#N/A</v>
      </c>
      <c r="O50" s="182">
        <f>IF(ISNUMBER('実質公債費比率（分子）の構造'!O$53),'実質公債費比率（分子）の構造'!O$53,NA())</f>
        <v>639</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8254</v>
      </c>
      <c r="E56" s="181"/>
      <c r="F56" s="181"/>
      <c r="G56" s="181">
        <f>'将来負担比率（分子）の構造'!J$52</f>
        <v>7898</v>
      </c>
      <c r="H56" s="181"/>
      <c r="I56" s="181"/>
      <c r="J56" s="181">
        <f>'将来負担比率（分子）の構造'!K$52</f>
        <v>7618</v>
      </c>
      <c r="K56" s="181"/>
      <c r="L56" s="181"/>
      <c r="M56" s="181">
        <f>'将来負担比率（分子）の構造'!L$52</f>
        <v>7357</v>
      </c>
      <c r="N56" s="181"/>
      <c r="O56" s="181"/>
      <c r="P56" s="181">
        <f>'将来負担比率（分子）の構造'!M$52</f>
        <v>6993</v>
      </c>
    </row>
    <row r="57" spans="1:16" x14ac:dyDescent="0.15">
      <c r="A57" s="181" t="s">
        <v>42</v>
      </c>
      <c r="B57" s="181"/>
      <c r="C57" s="181"/>
      <c r="D57" s="181">
        <f>'将来負担比率（分子）の構造'!I$51</f>
        <v>184</v>
      </c>
      <c r="E57" s="181"/>
      <c r="F57" s="181"/>
      <c r="G57" s="181">
        <f>'将来負担比率（分子）の構造'!J$51</f>
        <v>152</v>
      </c>
      <c r="H57" s="181"/>
      <c r="I57" s="181"/>
      <c r="J57" s="181">
        <f>'将来負担比率（分子）の構造'!K$51</f>
        <v>113</v>
      </c>
      <c r="K57" s="181"/>
      <c r="L57" s="181"/>
      <c r="M57" s="181">
        <f>'将来負担比率（分子）の構造'!L$51</f>
        <v>85</v>
      </c>
      <c r="N57" s="181"/>
      <c r="O57" s="181"/>
      <c r="P57" s="181">
        <f>'将来負担比率（分子）の構造'!M$51</f>
        <v>49</v>
      </c>
    </row>
    <row r="58" spans="1:16" x14ac:dyDescent="0.15">
      <c r="A58" s="181" t="s">
        <v>41</v>
      </c>
      <c r="B58" s="181"/>
      <c r="C58" s="181"/>
      <c r="D58" s="181">
        <f>'将来負担比率（分子）の構造'!I$50</f>
        <v>1873</v>
      </c>
      <c r="E58" s="181"/>
      <c r="F58" s="181"/>
      <c r="G58" s="181">
        <f>'将来負担比率（分子）の構造'!J$50</f>
        <v>1712</v>
      </c>
      <c r="H58" s="181"/>
      <c r="I58" s="181"/>
      <c r="J58" s="181">
        <f>'将来負担比率（分子）の構造'!K$50</f>
        <v>1983</v>
      </c>
      <c r="K58" s="181"/>
      <c r="L58" s="181"/>
      <c r="M58" s="181">
        <f>'将来負担比率（分子）の構造'!L$50</f>
        <v>1790</v>
      </c>
      <c r="N58" s="181"/>
      <c r="O58" s="181"/>
      <c r="P58" s="181">
        <f>'将来負担比率（分子）の構造'!M$50</f>
        <v>1813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636</v>
      </c>
      <c r="C62" s="181"/>
      <c r="D62" s="181"/>
      <c r="E62" s="181">
        <f>'将来負担比率（分子）の構造'!J$45</f>
        <v>685</v>
      </c>
      <c r="F62" s="181"/>
      <c r="G62" s="181"/>
      <c r="H62" s="181">
        <f>'将来負担比率（分子）の構造'!K$45</f>
        <v>541</v>
      </c>
      <c r="I62" s="181"/>
      <c r="J62" s="181"/>
      <c r="K62" s="181">
        <f>'将来負担比率（分子）の構造'!L$45</f>
        <v>471</v>
      </c>
      <c r="L62" s="181"/>
      <c r="M62" s="181"/>
      <c r="N62" s="181">
        <f>'将来負担比率（分子）の構造'!M$45</f>
        <v>474</v>
      </c>
      <c r="O62" s="181"/>
      <c r="P62" s="181"/>
    </row>
    <row r="63" spans="1:16" x14ac:dyDescent="0.15">
      <c r="A63" s="181" t="s">
        <v>34</v>
      </c>
      <c r="B63" s="181">
        <f>'将来負担比率（分子）の構造'!I$44</f>
        <v>506</v>
      </c>
      <c r="C63" s="181"/>
      <c r="D63" s="181"/>
      <c r="E63" s="181">
        <f>'将来負担比率（分子）の構造'!J$44</f>
        <v>432</v>
      </c>
      <c r="F63" s="181"/>
      <c r="G63" s="181"/>
      <c r="H63" s="181">
        <f>'将来負担比率（分子）の構造'!K$44</f>
        <v>353</v>
      </c>
      <c r="I63" s="181"/>
      <c r="J63" s="181"/>
      <c r="K63" s="181">
        <f>'将来負担比率（分子）の構造'!L$44</f>
        <v>267</v>
      </c>
      <c r="L63" s="181"/>
      <c r="M63" s="181"/>
      <c r="N63" s="181">
        <f>'将来負担比率（分子）の構造'!M$44</f>
        <v>187</v>
      </c>
      <c r="O63" s="181"/>
      <c r="P63" s="181"/>
    </row>
    <row r="64" spans="1:16" x14ac:dyDescent="0.15">
      <c r="A64" s="181" t="s">
        <v>33</v>
      </c>
      <c r="B64" s="181">
        <f>'将来負担比率（分子）の構造'!I$43</f>
        <v>1984</v>
      </c>
      <c r="C64" s="181"/>
      <c r="D64" s="181"/>
      <c r="E64" s="181">
        <f>'将来負担比率（分子）の構造'!J$43</f>
        <v>1901</v>
      </c>
      <c r="F64" s="181"/>
      <c r="G64" s="181"/>
      <c r="H64" s="181">
        <f>'将来負担比率（分子）の構造'!K$43</f>
        <v>1868</v>
      </c>
      <c r="I64" s="181"/>
      <c r="J64" s="181"/>
      <c r="K64" s="181">
        <f>'将来負担比率（分子）の構造'!L$43</f>
        <v>1767</v>
      </c>
      <c r="L64" s="181"/>
      <c r="M64" s="181"/>
      <c r="N64" s="181">
        <f>'将来負担比率（分子）の構造'!M$43</f>
        <v>1719</v>
      </c>
      <c r="O64" s="181"/>
      <c r="P64" s="181"/>
    </row>
    <row r="65" spans="1:16" x14ac:dyDescent="0.15">
      <c r="A65" s="181" t="s">
        <v>32</v>
      </c>
      <c r="B65" s="181">
        <f>'将来負担比率（分子）の構造'!I$42</f>
        <v>6</v>
      </c>
      <c r="C65" s="181"/>
      <c r="D65" s="181"/>
      <c r="E65" s="181">
        <f>'将来負担比率（分子）の構造'!J$42</f>
        <v>5</v>
      </c>
      <c r="F65" s="181"/>
      <c r="G65" s="181"/>
      <c r="H65" s="181">
        <f>'将来負担比率（分子）の構造'!K$42</f>
        <v>6</v>
      </c>
      <c r="I65" s="181"/>
      <c r="J65" s="181"/>
      <c r="K65" s="181">
        <f>'将来負担比率（分子）の構造'!L$42</f>
        <v>4</v>
      </c>
      <c r="L65" s="181"/>
      <c r="M65" s="181"/>
      <c r="N65" s="181">
        <f>'将来負担比率（分子）の構造'!M$42</f>
        <v>3</v>
      </c>
      <c r="O65" s="181"/>
      <c r="P65" s="181"/>
    </row>
    <row r="66" spans="1:16" x14ac:dyDescent="0.15">
      <c r="A66" s="181" t="s">
        <v>31</v>
      </c>
      <c r="B66" s="181">
        <f>'将来負担比率（分子）の構造'!I$41</f>
        <v>12958</v>
      </c>
      <c r="C66" s="181"/>
      <c r="D66" s="181"/>
      <c r="E66" s="181">
        <f>'将来負担比率（分子）の構造'!J$41</f>
        <v>12513</v>
      </c>
      <c r="F66" s="181"/>
      <c r="G66" s="181"/>
      <c r="H66" s="181">
        <f>'将来負担比率（分子）の構造'!K$41</f>
        <v>12142</v>
      </c>
      <c r="I66" s="181"/>
      <c r="J66" s="181"/>
      <c r="K66" s="181">
        <f>'将来負担比率（分子）の構造'!L$41</f>
        <v>11593</v>
      </c>
      <c r="L66" s="181"/>
      <c r="M66" s="181"/>
      <c r="N66" s="181">
        <f>'将来負担比率（分子）の構造'!M$41</f>
        <v>11018</v>
      </c>
      <c r="O66" s="181"/>
      <c r="P66" s="181"/>
    </row>
    <row r="67" spans="1:16" x14ac:dyDescent="0.15">
      <c r="A67" s="181" t="s">
        <v>75</v>
      </c>
      <c r="B67" s="181" t="e">
        <f>NA()</f>
        <v>#N/A</v>
      </c>
      <c r="C67" s="181">
        <f>IF(ISNUMBER('将来負担比率（分子）の構造'!I$53), IF('将来負担比率（分子）の構造'!I$53 &lt; 0, 0, '将来負担比率（分子）の構造'!I$53), NA())</f>
        <v>5780</v>
      </c>
      <c r="D67" s="181" t="e">
        <f>NA()</f>
        <v>#N/A</v>
      </c>
      <c r="E67" s="181" t="e">
        <f>NA()</f>
        <v>#N/A</v>
      </c>
      <c r="F67" s="181">
        <f>IF(ISNUMBER('将来負担比率（分子）の構造'!J$53), IF('将来負担比率（分子）の構造'!J$53 &lt; 0, 0, '将来負担比率（分子）の構造'!J$53), NA())</f>
        <v>5771</v>
      </c>
      <c r="G67" s="181" t="e">
        <f>NA()</f>
        <v>#N/A</v>
      </c>
      <c r="H67" s="181" t="e">
        <f>NA()</f>
        <v>#N/A</v>
      </c>
      <c r="I67" s="181">
        <f>IF(ISNUMBER('将来負担比率（分子）の構造'!K$53), IF('将来負担比率（分子）の構造'!K$53 &lt; 0, 0, '将来負担比率（分子）の構造'!K$53), NA())</f>
        <v>5197</v>
      </c>
      <c r="J67" s="181" t="e">
        <f>NA()</f>
        <v>#N/A</v>
      </c>
      <c r="K67" s="181" t="e">
        <f>NA()</f>
        <v>#N/A</v>
      </c>
      <c r="L67" s="181">
        <f>IF(ISNUMBER('将来負担比率（分子）の構造'!L$53), IF('将来負担比率（分子）の構造'!L$53 &lt; 0, 0, '将来負担比率（分子）の構造'!L$53), NA())</f>
        <v>4871</v>
      </c>
      <c r="M67" s="181" t="e">
        <f>NA()</f>
        <v>#N/A</v>
      </c>
      <c r="N67" s="181" t="e">
        <f>NA()</f>
        <v>#N/A</v>
      </c>
      <c r="O67" s="181">
        <f>IF(ISNUMBER('将来負担比率（分子）の構造'!M$53), IF('将来負担比率（分子）の構造'!M$53 &lt; 0, 0, '将来負担比率（分子）の構造'!M$53), NA())</f>
        <v>4545</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975</v>
      </c>
      <c r="C72" s="185">
        <f>基金残高に係る経年分析!G55</f>
        <v>911</v>
      </c>
      <c r="D72" s="185">
        <f>基金残高に係る経年分析!H55</f>
        <v>893</v>
      </c>
    </row>
    <row r="73" spans="1:16" x14ac:dyDescent="0.15">
      <c r="A73" s="184" t="s">
        <v>78</v>
      </c>
      <c r="B73" s="185">
        <f>基金残高に係る経年分析!F56</f>
        <v>8</v>
      </c>
      <c r="C73" s="185">
        <f>基金残高に係る経年分析!G56</f>
        <v>7</v>
      </c>
      <c r="D73" s="185">
        <f>基金残高に係る経年分析!H56</f>
        <v>12</v>
      </c>
    </row>
    <row r="74" spans="1:16" x14ac:dyDescent="0.15">
      <c r="A74" s="184" t="s">
        <v>79</v>
      </c>
      <c r="B74" s="185">
        <f>基金残高に係る経年分析!F57</f>
        <v>95</v>
      </c>
      <c r="C74" s="185">
        <f>基金残高に係る経年分析!G57</f>
        <v>130</v>
      </c>
      <c r="D74" s="185">
        <f>基金残高に係る経年分析!H57</f>
        <v>199</v>
      </c>
    </row>
  </sheetData>
  <sheetProtection algorithmName="SHA-512" hashValue="k7oPM0eFr/m7nN9sW+42XyxvnAu3nlQhCcmoZlklPlcIuffPEHvGJ39kEc5Hm3uTgn/WY92q1BCxEH6FInFBew==" saltValue="NyP6R74aO8yur+EATlVYc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215</v>
      </c>
      <c r="DI1" s="762"/>
      <c r="DJ1" s="762"/>
      <c r="DK1" s="762"/>
      <c r="DL1" s="762"/>
      <c r="DM1" s="762"/>
      <c r="DN1" s="763"/>
      <c r="DO1" s="226"/>
      <c r="DP1" s="761" t="s">
        <v>216</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218</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219</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220</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221</v>
      </c>
      <c r="S4" s="704"/>
      <c r="T4" s="704"/>
      <c r="U4" s="704"/>
      <c r="V4" s="704"/>
      <c r="W4" s="704"/>
      <c r="X4" s="704"/>
      <c r="Y4" s="705"/>
      <c r="Z4" s="703" t="s">
        <v>222</v>
      </c>
      <c r="AA4" s="704"/>
      <c r="AB4" s="704"/>
      <c r="AC4" s="705"/>
      <c r="AD4" s="703" t="s">
        <v>223</v>
      </c>
      <c r="AE4" s="704"/>
      <c r="AF4" s="704"/>
      <c r="AG4" s="704"/>
      <c r="AH4" s="704"/>
      <c r="AI4" s="704"/>
      <c r="AJ4" s="704"/>
      <c r="AK4" s="705"/>
      <c r="AL4" s="703" t="s">
        <v>222</v>
      </c>
      <c r="AM4" s="704"/>
      <c r="AN4" s="704"/>
      <c r="AO4" s="705"/>
      <c r="AP4" s="764" t="s">
        <v>224</v>
      </c>
      <c r="AQ4" s="764"/>
      <c r="AR4" s="764"/>
      <c r="AS4" s="764"/>
      <c r="AT4" s="764"/>
      <c r="AU4" s="764"/>
      <c r="AV4" s="764"/>
      <c r="AW4" s="764"/>
      <c r="AX4" s="764"/>
      <c r="AY4" s="764"/>
      <c r="AZ4" s="764"/>
      <c r="BA4" s="764"/>
      <c r="BB4" s="764"/>
      <c r="BC4" s="764"/>
      <c r="BD4" s="764"/>
      <c r="BE4" s="764"/>
      <c r="BF4" s="764"/>
      <c r="BG4" s="764" t="s">
        <v>225</v>
      </c>
      <c r="BH4" s="764"/>
      <c r="BI4" s="764"/>
      <c r="BJ4" s="764"/>
      <c r="BK4" s="764"/>
      <c r="BL4" s="764"/>
      <c r="BM4" s="764"/>
      <c r="BN4" s="764"/>
      <c r="BO4" s="764" t="s">
        <v>222</v>
      </c>
      <c r="BP4" s="764"/>
      <c r="BQ4" s="764"/>
      <c r="BR4" s="764"/>
      <c r="BS4" s="764" t="s">
        <v>226</v>
      </c>
      <c r="BT4" s="764"/>
      <c r="BU4" s="764"/>
      <c r="BV4" s="764"/>
      <c r="BW4" s="764"/>
      <c r="BX4" s="764"/>
      <c r="BY4" s="764"/>
      <c r="BZ4" s="764"/>
      <c r="CA4" s="764"/>
      <c r="CB4" s="764"/>
      <c r="CD4" s="746" t="s">
        <v>227</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228</v>
      </c>
      <c r="C5" s="709"/>
      <c r="D5" s="709"/>
      <c r="E5" s="709"/>
      <c r="F5" s="709"/>
      <c r="G5" s="709"/>
      <c r="H5" s="709"/>
      <c r="I5" s="709"/>
      <c r="J5" s="709"/>
      <c r="K5" s="709"/>
      <c r="L5" s="709"/>
      <c r="M5" s="709"/>
      <c r="N5" s="709"/>
      <c r="O5" s="709"/>
      <c r="P5" s="709"/>
      <c r="Q5" s="710"/>
      <c r="R5" s="697">
        <v>2124155</v>
      </c>
      <c r="S5" s="698"/>
      <c r="T5" s="698"/>
      <c r="U5" s="698"/>
      <c r="V5" s="698"/>
      <c r="W5" s="698"/>
      <c r="X5" s="698"/>
      <c r="Y5" s="741"/>
      <c r="Z5" s="759">
        <v>19.100000000000001</v>
      </c>
      <c r="AA5" s="759"/>
      <c r="AB5" s="759"/>
      <c r="AC5" s="759"/>
      <c r="AD5" s="760">
        <v>2124155</v>
      </c>
      <c r="AE5" s="760"/>
      <c r="AF5" s="760"/>
      <c r="AG5" s="760"/>
      <c r="AH5" s="760"/>
      <c r="AI5" s="760"/>
      <c r="AJ5" s="760"/>
      <c r="AK5" s="760"/>
      <c r="AL5" s="742">
        <v>42.7</v>
      </c>
      <c r="AM5" s="713"/>
      <c r="AN5" s="713"/>
      <c r="AO5" s="743"/>
      <c r="AP5" s="708" t="s">
        <v>229</v>
      </c>
      <c r="AQ5" s="709"/>
      <c r="AR5" s="709"/>
      <c r="AS5" s="709"/>
      <c r="AT5" s="709"/>
      <c r="AU5" s="709"/>
      <c r="AV5" s="709"/>
      <c r="AW5" s="709"/>
      <c r="AX5" s="709"/>
      <c r="AY5" s="709"/>
      <c r="AZ5" s="709"/>
      <c r="BA5" s="709"/>
      <c r="BB5" s="709"/>
      <c r="BC5" s="709"/>
      <c r="BD5" s="709"/>
      <c r="BE5" s="709"/>
      <c r="BF5" s="710"/>
      <c r="BG5" s="642">
        <v>2124155</v>
      </c>
      <c r="BH5" s="643"/>
      <c r="BI5" s="643"/>
      <c r="BJ5" s="643"/>
      <c r="BK5" s="643"/>
      <c r="BL5" s="643"/>
      <c r="BM5" s="643"/>
      <c r="BN5" s="644"/>
      <c r="BO5" s="675">
        <v>100</v>
      </c>
      <c r="BP5" s="675"/>
      <c r="BQ5" s="675"/>
      <c r="BR5" s="675"/>
      <c r="BS5" s="676" t="s">
        <v>136</v>
      </c>
      <c r="BT5" s="676"/>
      <c r="BU5" s="676"/>
      <c r="BV5" s="676"/>
      <c r="BW5" s="676"/>
      <c r="BX5" s="676"/>
      <c r="BY5" s="676"/>
      <c r="BZ5" s="676"/>
      <c r="CA5" s="676"/>
      <c r="CB5" s="730"/>
      <c r="CD5" s="746" t="s">
        <v>224</v>
      </c>
      <c r="CE5" s="747"/>
      <c r="CF5" s="747"/>
      <c r="CG5" s="747"/>
      <c r="CH5" s="747"/>
      <c r="CI5" s="747"/>
      <c r="CJ5" s="747"/>
      <c r="CK5" s="747"/>
      <c r="CL5" s="747"/>
      <c r="CM5" s="747"/>
      <c r="CN5" s="747"/>
      <c r="CO5" s="747"/>
      <c r="CP5" s="747"/>
      <c r="CQ5" s="748"/>
      <c r="CR5" s="746" t="s">
        <v>230</v>
      </c>
      <c r="CS5" s="747"/>
      <c r="CT5" s="747"/>
      <c r="CU5" s="747"/>
      <c r="CV5" s="747"/>
      <c r="CW5" s="747"/>
      <c r="CX5" s="747"/>
      <c r="CY5" s="748"/>
      <c r="CZ5" s="746" t="s">
        <v>222</v>
      </c>
      <c r="DA5" s="747"/>
      <c r="DB5" s="747"/>
      <c r="DC5" s="748"/>
      <c r="DD5" s="746" t="s">
        <v>231</v>
      </c>
      <c r="DE5" s="747"/>
      <c r="DF5" s="747"/>
      <c r="DG5" s="747"/>
      <c r="DH5" s="747"/>
      <c r="DI5" s="747"/>
      <c r="DJ5" s="747"/>
      <c r="DK5" s="747"/>
      <c r="DL5" s="747"/>
      <c r="DM5" s="747"/>
      <c r="DN5" s="747"/>
      <c r="DO5" s="747"/>
      <c r="DP5" s="748"/>
      <c r="DQ5" s="746" t="s">
        <v>232</v>
      </c>
      <c r="DR5" s="747"/>
      <c r="DS5" s="747"/>
      <c r="DT5" s="747"/>
      <c r="DU5" s="747"/>
      <c r="DV5" s="747"/>
      <c r="DW5" s="747"/>
      <c r="DX5" s="747"/>
      <c r="DY5" s="747"/>
      <c r="DZ5" s="747"/>
      <c r="EA5" s="747"/>
      <c r="EB5" s="747"/>
      <c r="EC5" s="748"/>
    </row>
    <row r="6" spans="2:143" ht="11.25" customHeight="1" x14ac:dyDescent="0.15">
      <c r="B6" s="639" t="s">
        <v>233</v>
      </c>
      <c r="C6" s="640"/>
      <c r="D6" s="640"/>
      <c r="E6" s="640"/>
      <c r="F6" s="640"/>
      <c r="G6" s="640"/>
      <c r="H6" s="640"/>
      <c r="I6" s="640"/>
      <c r="J6" s="640"/>
      <c r="K6" s="640"/>
      <c r="L6" s="640"/>
      <c r="M6" s="640"/>
      <c r="N6" s="640"/>
      <c r="O6" s="640"/>
      <c r="P6" s="640"/>
      <c r="Q6" s="641"/>
      <c r="R6" s="642">
        <v>49495</v>
      </c>
      <c r="S6" s="643"/>
      <c r="T6" s="643"/>
      <c r="U6" s="643"/>
      <c r="V6" s="643"/>
      <c r="W6" s="643"/>
      <c r="X6" s="643"/>
      <c r="Y6" s="644"/>
      <c r="Z6" s="675">
        <v>0.4</v>
      </c>
      <c r="AA6" s="675"/>
      <c r="AB6" s="675"/>
      <c r="AC6" s="675"/>
      <c r="AD6" s="676">
        <v>49495</v>
      </c>
      <c r="AE6" s="676"/>
      <c r="AF6" s="676"/>
      <c r="AG6" s="676"/>
      <c r="AH6" s="676"/>
      <c r="AI6" s="676"/>
      <c r="AJ6" s="676"/>
      <c r="AK6" s="676"/>
      <c r="AL6" s="645">
        <v>1</v>
      </c>
      <c r="AM6" s="646"/>
      <c r="AN6" s="646"/>
      <c r="AO6" s="677"/>
      <c r="AP6" s="639" t="s">
        <v>234</v>
      </c>
      <c r="AQ6" s="640"/>
      <c r="AR6" s="640"/>
      <c r="AS6" s="640"/>
      <c r="AT6" s="640"/>
      <c r="AU6" s="640"/>
      <c r="AV6" s="640"/>
      <c r="AW6" s="640"/>
      <c r="AX6" s="640"/>
      <c r="AY6" s="640"/>
      <c r="AZ6" s="640"/>
      <c r="BA6" s="640"/>
      <c r="BB6" s="640"/>
      <c r="BC6" s="640"/>
      <c r="BD6" s="640"/>
      <c r="BE6" s="640"/>
      <c r="BF6" s="641"/>
      <c r="BG6" s="642">
        <v>2124155</v>
      </c>
      <c r="BH6" s="643"/>
      <c r="BI6" s="643"/>
      <c r="BJ6" s="643"/>
      <c r="BK6" s="643"/>
      <c r="BL6" s="643"/>
      <c r="BM6" s="643"/>
      <c r="BN6" s="644"/>
      <c r="BO6" s="675">
        <v>100</v>
      </c>
      <c r="BP6" s="675"/>
      <c r="BQ6" s="675"/>
      <c r="BR6" s="675"/>
      <c r="BS6" s="676" t="s">
        <v>136</v>
      </c>
      <c r="BT6" s="676"/>
      <c r="BU6" s="676"/>
      <c r="BV6" s="676"/>
      <c r="BW6" s="676"/>
      <c r="BX6" s="676"/>
      <c r="BY6" s="676"/>
      <c r="BZ6" s="676"/>
      <c r="CA6" s="676"/>
      <c r="CB6" s="730"/>
      <c r="CD6" s="700" t="s">
        <v>235</v>
      </c>
      <c r="CE6" s="701"/>
      <c r="CF6" s="701"/>
      <c r="CG6" s="701"/>
      <c r="CH6" s="701"/>
      <c r="CI6" s="701"/>
      <c r="CJ6" s="701"/>
      <c r="CK6" s="701"/>
      <c r="CL6" s="701"/>
      <c r="CM6" s="701"/>
      <c r="CN6" s="701"/>
      <c r="CO6" s="701"/>
      <c r="CP6" s="701"/>
      <c r="CQ6" s="702"/>
      <c r="CR6" s="642">
        <v>100067</v>
      </c>
      <c r="CS6" s="643"/>
      <c r="CT6" s="643"/>
      <c r="CU6" s="643"/>
      <c r="CV6" s="643"/>
      <c r="CW6" s="643"/>
      <c r="CX6" s="643"/>
      <c r="CY6" s="644"/>
      <c r="CZ6" s="742">
        <v>0.9</v>
      </c>
      <c r="DA6" s="713"/>
      <c r="DB6" s="713"/>
      <c r="DC6" s="745"/>
      <c r="DD6" s="648" t="s">
        <v>236</v>
      </c>
      <c r="DE6" s="643"/>
      <c r="DF6" s="643"/>
      <c r="DG6" s="643"/>
      <c r="DH6" s="643"/>
      <c r="DI6" s="643"/>
      <c r="DJ6" s="643"/>
      <c r="DK6" s="643"/>
      <c r="DL6" s="643"/>
      <c r="DM6" s="643"/>
      <c r="DN6" s="643"/>
      <c r="DO6" s="643"/>
      <c r="DP6" s="644"/>
      <c r="DQ6" s="648">
        <v>99837</v>
      </c>
      <c r="DR6" s="643"/>
      <c r="DS6" s="643"/>
      <c r="DT6" s="643"/>
      <c r="DU6" s="643"/>
      <c r="DV6" s="643"/>
      <c r="DW6" s="643"/>
      <c r="DX6" s="643"/>
      <c r="DY6" s="643"/>
      <c r="DZ6" s="643"/>
      <c r="EA6" s="643"/>
      <c r="EB6" s="643"/>
      <c r="EC6" s="688"/>
    </row>
    <row r="7" spans="2:143" ht="11.25" customHeight="1" x14ac:dyDescent="0.15">
      <c r="B7" s="639" t="s">
        <v>237</v>
      </c>
      <c r="C7" s="640"/>
      <c r="D7" s="640"/>
      <c r="E7" s="640"/>
      <c r="F7" s="640"/>
      <c r="G7" s="640"/>
      <c r="H7" s="640"/>
      <c r="I7" s="640"/>
      <c r="J7" s="640"/>
      <c r="K7" s="640"/>
      <c r="L7" s="640"/>
      <c r="M7" s="640"/>
      <c r="N7" s="640"/>
      <c r="O7" s="640"/>
      <c r="P7" s="640"/>
      <c r="Q7" s="641"/>
      <c r="R7" s="642">
        <v>4196</v>
      </c>
      <c r="S7" s="643"/>
      <c r="T7" s="643"/>
      <c r="U7" s="643"/>
      <c r="V7" s="643"/>
      <c r="W7" s="643"/>
      <c r="X7" s="643"/>
      <c r="Y7" s="644"/>
      <c r="Z7" s="675">
        <v>0</v>
      </c>
      <c r="AA7" s="675"/>
      <c r="AB7" s="675"/>
      <c r="AC7" s="675"/>
      <c r="AD7" s="676">
        <v>4196</v>
      </c>
      <c r="AE7" s="676"/>
      <c r="AF7" s="676"/>
      <c r="AG7" s="676"/>
      <c r="AH7" s="676"/>
      <c r="AI7" s="676"/>
      <c r="AJ7" s="676"/>
      <c r="AK7" s="676"/>
      <c r="AL7" s="645">
        <v>0.1</v>
      </c>
      <c r="AM7" s="646"/>
      <c r="AN7" s="646"/>
      <c r="AO7" s="677"/>
      <c r="AP7" s="639" t="s">
        <v>238</v>
      </c>
      <c r="AQ7" s="640"/>
      <c r="AR7" s="640"/>
      <c r="AS7" s="640"/>
      <c r="AT7" s="640"/>
      <c r="AU7" s="640"/>
      <c r="AV7" s="640"/>
      <c r="AW7" s="640"/>
      <c r="AX7" s="640"/>
      <c r="AY7" s="640"/>
      <c r="AZ7" s="640"/>
      <c r="BA7" s="640"/>
      <c r="BB7" s="640"/>
      <c r="BC7" s="640"/>
      <c r="BD7" s="640"/>
      <c r="BE7" s="640"/>
      <c r="BF7" s="641"/>
      <c r="BG7" s="642">
        <v>1106177</v>
      </c>
      <c r="BH7" s="643"/>
      <c r="BI7" s="643"/>
      <c r="BJ7" s="643"/>
      <c r="BK7" s="643"/>
      <c r="BL7" s="643"/>
      <c r="BM7" s="643"/>
      <c r="BN7" s="644"/>
      <c r="BO7" s="675">
        <v>52.1</v>
      </c>
      <c r="BP7" s="675"/>
      <c r="BQ7" s="675"/>
      <c r="BR7" s="675"/>
      <c r="BS7" s="676" t="s">
        <v>239</v>
      </c>
      <c r="BT7" s="676"/>
      <c r="BU7" s="676"/>
      <c r="BV7" s="676"/>
      <c r="BW7" s="676"/>
      <c r="BX7" s="676"/>
      <c r="BY7" s="676"/>
      <c r="BZ7" s="676"/>
      <c r="CA7" s="676"/>
      <c r="CB7" s="730"/>
      <c r="CD7" s="689" t="s">
        <v>240</v>
      </c>
      <c r="CE7" s="686"/>
      <c r="CF7" s="686"/>
      <c r="CG7" s="686"/>
      <c r="CH7" s="686"/>
      <c r="CI7" s="686"/>
      <c r="CJ7" s="686"/>
      <c r="CK7" s="686"/>
      <c r="CL7" s="686"/>
      <c r="CM7" s="686"/>
      <c r="CN7" s="686"/>
      <c r="CO7" s="686"/>
      <c r="CP7" s="686"/>
      <c r="CQ7" s="687"/>
      <c r="CR7" s="642">
        <v>3387349</v>
      </c>
      <c r="CS7" s="643"/>
      <c r="CT7" s="643"/>
      <c r="CU7" s="643"/>
      <c r="CV7" s="643"/>
      <c r="CW7" s="643"/>
      <c r="CX7" s="643"/>
      <c r="CY7" s="644"/>
      <c r="CZ7" s="675">
        <v>31</v>
      </c>
      <c r="DA7" s="675"/>
      <c r="DB7" s="675"/>
      <c r="DC7" s="675"/>
      <c r="DD7" s="648">
        <v>9421</v>
      </c>
      <c r="DE7" s="643"/>
      <c r="DF7" s="643"/>
      <c r="DG7" s="643"/>
      <c r="DH7" s="643"/>
      <c r="DI7" s="643"/>
      <c r="DJ7" s="643"/>
      <c r="DK7" s="643"/>
      <c r="DL7" s="643"/>
      <c r="DM7" s="643"/>
      <c r="DN7" s="643"/>
      <c r="DO7" s="643"/>
      <c r="DP7" s="644"/>
      <c r="DQ7" s="648">
        <v>1066193</v>
      </c>
      <c r="DR7" s="643"/>
      <c r="DS7" s="643"/>
      <c r="DT7" s="643"/>
      <c r="DU7" s="643"/>
      <c r="DV7" s="643"/>
      <c r="DW7" s="643"/>
      <c r="DX7" s="643"/>
      <c r="DY7" s="643"/>
      <c r="DZ7" s="643"/>
      <c r="EA7" s="643"/>
      <c r="EB7" s="643"/>
      <c r="EC7" s="688"/>
    </row>
    <row r="8" spans="2:143" ht="11.25" customHeight="1" x14ac:dyDescent="0.15">
      <c r="B8" s="639" t="s">
        <v>241</v>
      </c>
      <c r="C8" s="640"/>
      <c r="D8" s="640"/>
      <c r="E8" s="640"/>
      <c r="F8" s="640"/>
      <c r="G8" s="640"/>
      <c r="H8" s="640"/>
      <c r="I8" s="640"/>
      <c r="J8" s="640"/>
      <c r="K8" s="640"/>
      <c r="L8" s="640"/>
      <c r="M8" s="640"/>
      <c r="N8" s="640"/>
      <c r="O8" s="640"/>
      <c r="P8" s="640"/>
      <c r="Q8" s="641"/>
      <c r="R8" s="642">
        <v>21766</v>
      </c>
      <c r="S8" s="643"/>
      <c r="T8" s="643"/>
      <c r="U8" s="643"/>
      <c r="V8" s="643"/>
      <c r="W8" s="643"/>
      <c r="X8" s="643"/>
      <c r="Y8" s="644"/>
      <c r="Z8" s="675">
        <v>0.2</v>
      </c>
      <c r="AA8" s="675"/>
      <c r="AB8" s="675"/>
      <c r="AC8" s="675"/>
      <c r="AD8" s="676">
        <v>21766</v>
      </c>
      <c r="AE8" s="676"/>
      <c r="AF8" s="676"/>
      <c r="AG8" s="676"/>
      <c r="AH8" s="676"/>
      <c r="AI8" s="676"/>
      <c r="AJ8" s="676"/>
      <c r="AK8" s="676"/>
      <c r="AL8" s="645">
        <v>0.4</v>
      </c>
      <c r="AM8" s="646"/>
      <c r="AN8" s="646"/>
      <c r="AO8" s="677"/>
      <c r="AP8" s="639" t="s">
        <v>242</v>
      </c>
      <c r="AQ8" s="640"/>
      <c r="AR8" s="640"/>
      <c r="AS8" s="640"/>
      <c r="AT8" s="640"/>
      <c r="AU8" s="640"/>
      <c r="AV8" s="640"/>
      <c r="AW8" s="640"/>
      <c r="AX8" s="640"/>
      <c r="AY8" s="640"/>
      <c r="AZ8" s="640"/>
      <c r="BA8" s="640"/>
      <c r="BB8" s="640"/>
      <c r="BC8" s="640"/>
      <c r="BD8" s="640"/>
      <c r="BE8" s="640"/>
      <c r="BF8" s="641"/>
      <c r="BG8" s="642">
        <v>36075</v>
      </c>
      <c r="BH8" s="643"/>
      <c r="BI8" s="643"/>
      <c r="BJ8" s="643"/>
      <c r="BK8" s="643"/>
      <c r="BL8" s="643"/>
      <c r="BM8" s="643"/>
      <c r="BN8" s="644"/>
      <c r="BO8" s="675">
        <v>1.7</v>
      </c>
      <c r="BP8" s="675"/>
      <c r="BQ8" s="675"/>
      <c r="BR8" s="675"/>
      <c r="BS8" s="648" t="s">
        <v>239</v>
      </c>
      <c r="BT8" s="643"/>
      <c r="BU8" s="643"/>
      <c r="BV8" s="643"/>
      <c r="BW8" s="643"/>
      <c r="BX8" s="643"/>
      <c r="BY8" s="643"/>
      <c r="BZ8" s="643"/>
      <c r="CA8" s="643"/>
      <c r="CB8" s="688"/>
      <c r="CD8" s="689" t="s">
        <v>243</v>
      </c>
      <c r="CE8" s="686"/>
      <c r="CF8" s="686"/>
      <c r="CG8" s="686"/>
      <c r="CH8" s="686"/>
      <c r="CI8" s="686"/>
      <c r="CJ8" s="686"/>
      <c r="CK8" s="686"/>
      <c r="CL8" s="686"/>
      <c r="CM8" s="686"/>
      <c r="CN8" s="686"/>
      <c r="CO8" s="686"/>
      <c r="CP8" s="686"/>
      <c r="CQ8" s="687"/>
      <c r="CR8" s="642">
        <v>2697565</v>
      </c>
      <c r="CS8" s="643"/>
      <c r="CT8" s="643"/>
      <c r="CU8" s="643"/>
      <c r="CV8" s="643"/>
      <c r="CW8" s="643"/>
      <c r="CX8" s="643"/>
      <c r="CY8" s="644"/>
      <c r="CZ8" s="675">
        <v>24.7</v>
      </c>
      <c r="DA8" s="675"/>
      <c r="DB8" s="675"/>
      <c r="DC8" s="675"/>
      <c r="DD8" s="648">
        <v>1704</v>
      </c>
      <c r="DE8" s="643"/>
      <c r="DF8" s="643"/>
      <c r="DG8" s="643"/>
      <c r="DH8" s="643"/>
      <c r="DI8" s="643"/>
      <c r="DJ8" s="643"/>
      <c r="DK8" s="643"/>
      <c r="DL8" s="643"/>
      <c r="DM8" s="643"/>
      <c r="DN8" s="643"/>
      <c r="DO8" s="643"/>
      <c r="DP8" s="644"/>
      <c r="DQ8" s="648">
        <v>1449535</v>
      </c>
      <c r="DR8" s="643"/>
      <c r="DS8" s="643"/>
      <c r="DT8" s="643"/>
      <c r="DU8" s="643"/>
      <c r="DV8" s="643"/>
      <c r="DW8" s="643"/>
      <c r="DX8" s="643"/>
      <c r="DY8" s="643"/>
      <c r="DZ8" s="643"/>
      <c r="EA8" s="643"/>
      <c r="EB8" s="643"/>
      <c r="EC8" s="688"/>
    </row>
    <row r="9" spans="2:143" ht="11.25" customHeight="1" x14ac:dyDescent="0.15">
      <c r="B9" s="639" t="s">
        <v>244</v>
      </c>
      <c r="C9" s="640"/>
      <c r="D9" s="640"/>
      <c r="E9" s="640"/>
      <c r="F9" s="640"/>
      <c r="G9" s="640"/>
      <c r="H9" s="640"/>
      <c r="I9" s="640"/>
      <c r="J9" s="640"/>
      <c r="K9" s="640"/>
      <c r="L9" s="640"/>
      <c r="M9" s="640"/>
      <c r="N9" s="640"/>
      <c r="O9" s="640"/>
      <c r="P9" s="640"/>
      <c r="Q9" s="641"/>
      <c r="R9" s="642">
        <v>23929</v>
      </c>
      <c r="S9" s="643"/>
      <c r="T9" s="643"/>
      <c r="U9" s="643"/>
      <c r="V9" s="643"/>
      <c r="W9" s="643"/>
      <c r="X9" s="643"/>
      <c r="Y9" s="644"/>
      <c r="Z9" s="675">
        <v>0.2</v>
      </c>
      <c r="AA9" s="675"/>
      <c r="AB9" s="675"/>
      <c r="AC9" s="675"/>
      <c r="AD9" s="676">
        <v>23929</v>
      </c>
      <c r="AE9" s="676"/>
      <c r="AF9" s="676"/>
      <c r="AG9" s="676"/>
      <c r="AH9" s="676"/>
      <c r="AI9" s="676"/>
      <c r="AJ9" s="676"/>
      <c r="AK9" s="676"/>
      <c r="AL9" s="645">
        <v>0.5</v>
      </c>
      <c r="AM9" s="646"/>
      <c r="AN9" s="646"/>
      <c r="AO9" s="677"/>
      <c r="AP9" s="639" t="s">
        <v>245</v>
      </c>
      <c r="AQ9" s="640"/>
      <c r="AR9" s="640"/>
      <c r="AS9" s="640"/>
      <c r="AT9" s="640"/>
      <c r="AU9" s="640"/>
      <c r="AV9" s="640"/>
      <c r="AW9" s="640"/>
      <c r="AX9" s="640"/>
      <c r="AY9" s="640"/>
      <c r="AZ9" s="640"/>
      <c r="BA9" s="640"/>
      <c r="BB9" s="640"/>
      <c r="BC9" s="640"/>
      <c r="BD9" s="640"/>
      <c r="BE9" s="640"/>
      <c r="BF9" s="641"/>
      <c r="BG9" s="642">
        <v>994648</v>
      </c>
      <c r="BH9" s="643"/>
      <c r="BI9" s="643"/>
      <c r="BJ9" s="643"/>
      <c r="BK9" s="643"/>
      <c r="BL9" s="643"/>
      <c r="BM9" s="643"/>
      <c r="BN9" s="644"/>
      <c r="BO9" s="675">
        <v>46.8</v>
      </c>
      <c r="BP9" s="675"/>
      <c r="BQ9" s="675"/>
      <c r="BR9" s="675"/>
      <c r="BS9" s="648" t="s">
        <v>236</v>
      </c>
      <c r="BT9" s="643"/>
      <c r="BU9" s="643"/>
      <c r="BV9" s="643"/>
      <c r="BW9" s="643"/>
      <c r="BX9" s="643"/>
      <c r="BY9" s="643"/>
      <c r="BZ9" s="643"/>
      <c r="CA9" s="643"/>
      <c r="CB9" s="688"/>
      <c r="CD9" s="689" t="s">
        <v>246</v>
      </c>
      <c r="CE9" s="686"/>
      <c r="CF9" s="686"/>
      <c r="CG9" s="686"/>
      <c r="CH9" s="686"/>
      <c r="CI9" s="686"/>
      <c r="CJ9" s="686"/>
      <c r="CK9" s="686"/>
      <c r="CL9" s="686"/>
      <c r="CM9" s="686"/>
      <c r="CN9" s="686"/>
      <c r="CO9" s="686"/>
      <c r="CP9" s="686"/>
      <c r="CQ9" s="687"/>
      <c r="CR9" s="642">
        <v>836352</v>
      </c>
      <c r="CS9" s="643"/>
      <c r="CT9" s="643"/>
      <c r="CU9" s="643"/>
      <c r="CV9" s="643"/>
      <c r="CW9" s="643"/>
      <c r="CX9" s="643"/>
      <c r="CY9" s="644"/>
      <c r="CZ9" s="675">
        <v>7.7</v>
      </c>
      <c r="DA9" s="675"/>
      <c r="DB9" s="675"/>
      <c r="DC9" s="675"/>
      <c r="DD9" s="648">
        <v>36536</v>
      </c>
      <c r="DE9" s="643"/>
      <c r="DF9" s="643"/>
      <c r="DG9" s="643"/>
      <c r="DH9" s="643"/>
      <c r="DI9" s="643"/>
      <c r="DJ9" s="643"/>
      <c r="DK9" s="643"/>
      <c r="DL9" s="643"/>
      <c r="DM9" s="643"/>
      <c r="DN9" s="643"/>
      <c r="DO9" s="643"/>
      <c r="DP9" s="644"/>
      <c r="DQ9" s="648">
        <v>697945</v>
      </c>
      <c r="DR9" s="643"/>
      <c r="DS9" s="643"/>
      <c r="DT9" s="643"/>
      <c r="DU9" s="643"/>
      <c r="DV9" s="643"/>
      <c r="DW9" s="643"/>
      <c r="DX9" s="643"/>
      <c r="DY9" s="643"/>
      <c r="DZ9" s="643"/>
      <c r="EA9" s="643"/>
      <c r="EB9" s="643"/>
      <c r="EC9" s="688"/>
    </row>
    <row r="10" spans="2:143" ht="11.25" customHeight="1" x14ac:dyDescent="0.15">
      <c r="B10" s="639" t="s">
        <v>247</v>
      </c>
      <c r="C10" s="640"/>
      <c r="D10" s="640"/>
      <c r="E10" s="640"/>
      <c r="F10" s="640"/>
      <c r="G10" s="640"/>
      <c r="H10" s="640"/>
      <c r="I10" s="640"/>
      <c r="J10" s="640"/>
      <c r="K10" s="640"/>
      <c r="L10" s="640"/>
      <c r="M10" s="640"/>
      <c r="N10" s="640"/>
      <c r="O10" s="640"/>
      <c r="P10" s="640"/>
      <c r="Q10" s="641"/>
      <c r="R10" s="642" t="s">
        <v>236</v>
      </c>
      <c r="S10" s="643"/>
      <c r="T10" s="643"/>
      <c r="U10" s="643"/>
      <c r="V10" s="643"/>
      <c r="W10" s="643"/>
      <c r="X10" s="643"/>
      <c r="Y10" s="644"/>
      <c r="Z10" s="675" t="s">
        <v>136</v>
      </c>
      <c r="AA10" s="675"/>
      <c r="AB10" s="675"/>
      <c r="AC10" s="675"/>
      <c r="AD10" s="676" t="s">
        <v>136</v>
      </c>
      <c r="AE10" s="676"/>
      <c r="AF10" s="676"/>
      <c r="AG10" s="676"/>
      <c r="AH10" s="676"/>
      <c r="AI10" s="676"/>
      <c r="AJ10" s="676"/>
      <c r="AK10" s="676"/>
      <c r="AL10" s="645" t="s">
        <v>136</v>
      </c>
      <c r="AM10" s="646"/>
      <c r="AN10" s="646"/>
      <c r="AO10" s="677"/>
      <c r="AP10" s="639" t="s">
        <v>248</v>
      </c>
      <c r="AQ10" s="640"/>
      <c r="AR10" s="640"/>
      <c r="AS10" s="640"/>
      <c r="AT10" s="640"/>
      <c r="AU10" s="640"/>
      <c r="AV10" s="640"/>
      <c r="AW10" s="640"/>
      <c r="AX10" s="640"/>
      <c r="AY10" s="640"/>
      <c r="AZ10" s="640"/>
      <c r="BA10" s="640"/>
      <c r="BB10" s="640"/>
      <c r="BC10" s="640"/>
      <c r="BD10" s="640"/>
      <c r="BE10" s="640"/>
      <c r="BF10" s="641"/>
      <c r="BG10" s="642">
        <v>35584</v>
      </c>
      <c r="BH10" s="643"/>
      <c r="BI10" s="643"/>
      <c r="BJ10" s="643"/>
      <c r="BK10" s="643"/>
      <c r="BL10" s="643"/>
      <c r="BM10" s="643"/>
      <c r="BN10" s="644"/>
      <c r="BO10" s="675">
        <v>1.7</v>
      </c>
      <c r="BP10" s="675"/>
      <c r="BQ10" s="675"/>
      <c r="BR10" s="675"/>
      <c r="BS10" s="648" t="s">
        <v>236</v>
      </c>
      <c r="BT10" s="643"/>
      <c r="BU10" s="643"/>
      <c r="BV10" s="643"/>
      <c r="BW10" s="643"/>
      <c r="BX10" s="643"/>
      <c r="BY10" s="643"/>
      <c r="BZ10" s="643"/>
      <c r="CA10" s="643"/>
      <c r="CB10" s="688"/>
      <c r="CD10" s="689" t="s">
        <v>249</v>
      </c>
      <c r="CE10" s="686"/>
      <c r="CF10" s="686"/>
      <c r="CG10" s="686"/>
      <c r="CH10" s="686"/>
      <c r="CI10" s="686"/>
      <c r="CJ10" s="686"/>
      <c r="CK10" s="686"/>
      <c r="CL10" s="686"/>
      <c r="CM10" s="686"/>
      <c r="CN10" s="686"/>
      <c r="CO10" s="686"/>
      <c r="CP10" s="686"/>
      <c r="CQ10" s="687"/>
      <c r="CR10" s="642">
        <v>10100</v>
      </c>
      <c r="CS10" s="643"/>
      <c r="CT10" s="643"/>
      <c r="CU10" s="643"/>
      <c r="CV10" s="643"/>
      <c r="CW10" s="643"/>
      <c r="CX10" s="643"/>
      <c r="CY10" s="644"/>
      <c r="CZ10" s="675">
        <v>0.1</v>
      </c>
      <c r="DA10" s="675"/>
      <c r="DB10" s="675"/>
      <c r="DC10" s="675"/>
      <c r="DD10" s="648" t="s">
        <v>236</v>
      </c>
      <c r="DE10" s="643"/>
      <c r="DF10" s="643"/>
      <c r="DG10" s="643"/>
      <c r="DH10" s="643"/>
      <c r="DI10" s="643"/>
      <c r="DJ10" s="643"/>
      <c r="DK10" s="643"/>
      <c r="DL10" s="643"/>
      <c r="DM10" s="643"/>
      <c r="DN10" s="643"/>
      <c r="DO10" s="643"/>
      <c r="DP10" s="644"/>
      <c r="DQ10" s="648">
        <v>10100</v>
      </c>
      <c r="DR10" s="643"/>
      <c r="DS10" s="643"/>
      <c r="DT10" s="643"/>
      <c r="DU10" s="643"/>
      <c r="DV10" s="643"/>
      <c r="DW10" s="643"/>
      <c r="DX10" s="643"/>
      <c r="DY10" s="643"/>
      <c r="DZ10" s="643"/>
      <c r="EA10" s="643"/>
      <c r="EB10" s="643"/>
      <c r="EC10" s="688"/>
    </row>
    <row r="11" spans="2:143" ht="11.25" customHeight="1" x14ac:dyDescent="0.15">
      <c r="B11" s="639" t="s">
        <v>250</v>
      </c>
      <c r="C11" s="640"/>
      <c r="D11" s="640"/>
      <c r="E11" s="640"/>
      <c r="F11" s="640"/>
      <c r="G11" s="640"/>
      <c r="H11" s="640"/>
      <c r="I11" s="640"/>
      <c r="J11" s="640"/>
      <c r="K11" s="640"/>
      <c r="L11" s="640"/>
      <c r="M11" s="640"/>
      <c r="N11" s="640"/>
      <c r="O11" s="640"/>
      <c r="P11" s="640"/>
      <c r="Q11" s="641"/>
      <c r="R11" s="642">
        <v>396986</v>
      </c>
      <c r="S11" s="643"/>
      <c r="T11" s="643"/>
      <c r="U11" s="643"/>
      <c r="V11" s="643"/>
      <c r="W11" s="643"/>
      <c r="X11" s="643"/>
      <c r="Y11" s="644"/>
      <c r="Z11" s="645">
        <v>3.6</v>
      </c>
      <c r="AA11" s="646"/>
      <c r="AB11" s="646"/>
      <c r="AC11" s="647"/>
      <c r="AD11" s="648">
        <v>396986</v>
      </c>
      <c r="AE11" s="643"/>
      <c r="AF11" s="643"/>
      <c r="AG11" s="643"/>
      <c r="AH11" s="643"/>
      <c r="AI11" s="643"/>
      <c r="AJ11" s="643"/>
      <c r="AK11" s="644"/>
      <c r="AL11" s="645">
        <v>8</v>
      </c>
      <c r="AM11" s="646"/>
      <c r="AN11" s="646"/>
      <c r="AO11" s="677"/>
      <c r="AP11" s="639" t="s">
        <v>251</v>
      </c>
      <c r="AQ11" s="640"/>
      <c r="AR11" s="640"/>
      <c r="AS11" s="640"/>
      <c r="AT11" s="640"/>
      <c r="AU11" s="640"/>
      <c r="AV11" s="640"/>
      <c r="AW11" s="640"/>
      <c r="AX11" s="640"/>
      <c r="AY11" s="640"/>
      <c r="AZ11" s="640"/>
      <c r="BA11" s="640"/>
      <c r="BB11" s="640"/>
      <c r="BC11" s="640"/>
      <c r="BD11" s="640"/>
      <c r="BE11" s="640"/>
      <c r="BF11" s="641"/>
      <c r="BG11" s="642">
        <v>39870</v>
      </c>
      <c r="BH11" s="643"/>
      <c r="BI11" s="643"/>
      <c r="BJ11" s="643"/>
      <c r="BK11" s="643"/>
      <c r="BL11" s="643"/>
      <c r="BM11" s="643"/>
      <c r="BN11" s="644"/>
      <c r="BO11" s="675">
        <v>1.9</v>
      </c>
      <c r="BP11" s="675"/>
      <c r="BQ11" s="675"/>
      <c r="BR11" s="675"/>
      <c r="BS11" s="648" t="s">
        <v>236</v>
      </c>
      <c r="BT11" s="643"/>
      <c r="BU11" s="643"/>
      <c r="BV11" s="643"/>
      <c r="BW11" s="643"/>
      <c r="BX11" s="643"/>
      <c r="BY11" s="643"/>
      <c r="BZ11" s="643"/>
      <c r="CA11" s="643"/>
      <c r="CB11" s="688"/>
      <c r="CD11" s="689" t="s">
        <v>252</v>
      </c>
      <c r="CE11" s="686"/>
      <c r="CF11" s="686"/>
      <c r="CG11" s="686"/>
      <c r="CH11" s="686"/>
      <c r="CI11" s="686"/>
      <c r="CJ11" s="686"/>
      <c r="CK11" s="686"/>
      <c r="CL11" s="686"/>
      <c r="CM11" s="686"/>
      <c r="CN11" s="686"/>
      <c r="CO11" s="686"/>
      <c r="CP11" s="686"/>
      <c r="CQ11" s="687"/>
      <c r="CR11" s="642">
        <v>47737</v>
      </c>
      <c r="CS11" s="643"/>
      <c r="CT11" s="643"/>
      <c r="CU11" s="643"/>
      <c r="CV11" s="643"/>
      <c r="CW11" s="643"/>
      <c r="CX11" s="643"/>
      <c r="CY11" s="644"/>
      <c r="CZ11" s="675">
        <v>0.4</v>
      </c>
      <c r="DA11" s="675"/>
      <c r="DB11" s="675"/>
      <c r="DC11" s="675"/>
      <c r="DD11" s="648">
        <v>9472</v>
      </c>
      <c r="DE11" s="643"/>
      <c r="DF11" s="643"/>
      <c r="DG11" s="643"/>
      <c r="DH11" s="643"/>
      <c r="DI11" s="643"/>
      <c r="DJ11" s="643"/>
      <c r="DK11" s="643"/>
      <c r="DL11" s="643"/>
      <c r="DM11" s="643"/>
      <c r="DN11" s="643"/>
      <c r="DO11" s="643"/>
      <c r="DP11" s="644"/>
      <c r="DQ11" s="648">
        <v>29920</v>
      </c>
      <c r="DR11" s="643"/>
      <c r="DS11" s="643"/>
      <c r="DT11" s="643"/>
      <c r="DU11" s="643"/>
      <c r="DV11" s="643"/>
      <c r="DW11" s="643"/>
      <c r="DX11" s="643"/>
      <c r="DY11" s="643"/>
      <c r="DZ11" s="643"/>
      <c r="EA11" s="643"/>
      <c r="EB11" s="643"/>
      <c r="EC11" s="688"/>
    </row>
    <row r="12" spans="2:143" ht="11.25" customHeight="1" x14ac:dyDescent="0.15">
      <c r="B12" s="639" t="s">
        <v>253</v>
      </c>
      <c r="C12" s="640"/>
      <c r="D12" s="640"/>
      <c r="E12" s="640"/>
      <c r="F12" s="640"/>
      <c r="G12" s="640"/>
      <c r="H12" s="640"/>
      <c r="I12" s="640"/>
      <c r="J12" s="640"/>
      <c r="K12" s="640"/>
      <c r="L12" s="640"/>
      <c r="M12" s="640"/>
      <c r="N12" s="640"/>
      <c r="O12" s="640"/>
      <c r="P12" s="640"/>
      <c r="Q12" s="641"/>
      <c r="R12" s="642" t="s">
        <v>236</v>
      </c>
      <c r="S12" s="643"/>
      <c r="T12" s="643"/>
      <c r="U12" s="643"/>
      <c r="V12" s="643"/>
      <c r="W12" s="643"/>
      <c r="X12" s="643"/>
      <c r="Y12" s="644"/>
      <c r="Z12" s="675" t="s">
        <v>236</v>
      </c>
      <c r="AA12" s="675"/>
      <c r="AB12" s="675"/>
      <c r="AC12" s="675"/>
      <c r="AD12" s="676" t="s">
        <v>236</v>
      </c>
      <c r="AE12" s="676"/>
      <c r="AF12" s="676"/>
      <c r="AG12" s="676"/>
      <c r="AH12" s="676"/>
      <c r="AI12" s="676"/>
      <c r="AJ12" s="676"/>
      <c r="AK12" s="676"/>
      <c r="AL12" s="645" t="s">
        <v>239</v>
      </c>
      <c r="AM12" s="646"/>
      <c r="AN12" s="646"/>
      <c r="AO12" s="677"/>
      <c r="AP12" s="639" t="s">
        <v>254</v>
      </c>
      <c r="AQ12" s="640"/>
      <c r="AR12" s="640"/>
      <c r="AS12" s="640"/>
      <c r="AT12" s="640"/>
      <c r="AU12" s="640"/>
      <c r="AV12" s="640"/>
      <c r="AW12" s="640"/>
      <c r="AX12" s="640"/>
      <c r="AY12" s="640"/>
      <c r="AZ12" s="640"/>
      <c r="BA12" s="640"/>
      <c r="BB12" s="640"/>
      <c r="BC12" s="640"/>
      <c r="BD12" s="640"/>
      <c r="BE12" s="640"/>
      <c r="BF12" s="641"/>
      <c r="BG12" s="642">
        <v>827508</v>
      </c>
      <c r="BH12" s="643"/>
      <c r="BI12" s="643"/>
      <c r="BJ12" s="643"/>
      <c r="BK12" s="643"/>
      <c r="BL12" s="643"/>
      <c r="BM12" s="643"/>
      <c r="BN12" s="644"/>
      <c r="BO12" s="675">
        <v>39</v>
      </c>
      <c r="BP12" s="675"/>
      <c r="BQ12" s="675"/>
      <c r="BR12" s="675"/>
      <c r="BS12" s="648" t="s">
        <v>236</v>
      </c>
      <c r="BT12" s="643"/>
      <c r="BU12" s="643"/>
      <c r="BV12" s="643"/>
      <c r="BW12" s="643"/>
      <c r="BX12" s="643"/>
      <c r="BY12" s="643"/>
      <c r="BZ12" s="643"/>
      <c r="CA12" s="643"/>
      <c r="CB12" s="688"/>
      <c r="CD12" s="689" t="s">
        <v>255</v>
      </c>
      <c r="CE12" s="686"/>
      <c r="CF12" s="686"/>
      <c r="CG12" s="686"/>
      <c r="CH12" s="686"/>
      <c r="CI12" s="686"/>
      <c r="CJ12" s="686"/>
      <c r="CK12" s="686"/>
      <c r="CL12" s="686"/>
      <c r="CM12" s="686"/>
      <c r="CN12" s="686"/>
      <c r="CO12" s="686"/>
      <c r="CP12" s="686"/>
      <c r="CQ12" s="687"/>
      <c r="CR12" s="642">
        <v>258897</v>
      </c>
      <c r="CS12" s="643"/>
      <c r="CT12" s="643"/>
      <c r="CU12" s="643"/>
      <c r="CV12" s="643"/>
      <c r="CW12" s="643"/>
      <c r="CX12" s="643"/>
      <c r="CY12" s="644"/>
      <c r="CZ12" s="675">
        <v>2.4</v>
      </c>
      <c r="DA12" s="675"/>
      <c r="DB12" s="675"/>
      <c r="DC12" s="675"/>
      <c r="DD12" s="648" t="s">
        <v>239</v>
      </c>
      <c r="DE12" s="643"/>
      <c r="DF12" s="643"/>
      <c r="DG12" s="643"/>
      <c r="DH12" s="643"/>
      <c r="DI12" s="643"/>
      <c r="DJ12" s="643"/>
      <c r="DK12" s="643"/>
      <c r="DL12" s="643"/>
      <c r="DM12" s="643"/>
      <c r="DN12" s="643"/>
      <c r="DO12" s="643"/>
      <c r="DP12" s="644"/>
      <c r="DQ12" s="648">
        <v>258548</v>
      </c>
      <c r="DR12" s="643"/>
      <c r="DS12" s="643"/>
      <c r="DT12" s="643"/>
      <c r="DU12" s="643"/>
      <c r="DV12" s="643"/>
      <c r="DW12" s="643"/>
      <c r="DX12" s="643"/>
      <c r="DY12" s="643"/>
      <c r="DZ12" s="643"/>
      <c r="EA12" s="643"/>
      <c r="EB12" s="643"/>
      <c r="EC12" s="688"/>
    </row>
    <row r="13" spans="2:143" ht="11.25" customHeight="1" x14ac:dyDescent="0.15">
      <c r="B13" s="639" t="s">
        <v>256</v>
      </c>
      <c r="C13" s="640"/>
      <c r="D13" s="640"/>
      <c r="E13" s="640"/>
      <c r="F13" s="640"/>
      <c r="G13" s="640"/>
      <c r="H13" s="640"/>
      <c r="I13" s="640"/>
      <c r="J13" s="640"/>
      <c r="K13" s="640"/>
      <c r="L13" s="640"/>
      <c r="M13" s="640"/>
      <c r="N13" s="640"/>
      <c r="O13" s="640"/>
      <c r="P13" s="640"/>
      <c r="Q13" s="641"/>
      <c r="R13" s="642" t="s">
        <v>239</v>
      </c>
      <c r="S13" s="643"/>
      <c r="T13" s="643"/>
      <c r="U13" s="643"/>
      <c r="V13" s="643"/>
      <c r="W13" s="643"/>
      <c r="X13" s="643"/>
      <c r="Y13" s="644"/>
      <c r="Z13" s="675" t="s">
        <v>136</v>
      </c>
      <c r="AA13" s="675"/>
      <c r="AB13" s="675"/>
      <c r="AC13" s="675"/>
      <c r="AD13" s="676" t="s">
        <v>239</v>
      </c>
      <c r="AE13" s="676"/>
      <c r="AF13" s="676"/>
      <c r="AG13" s="676"/>
      <c r="AH13" s="676"/>
      <c r="AI13" s="676"/>
      <c r="AJ13" s="676"/>
      <c r="AK13" s="676"/>
      <c r="AL13" s="645" t="s">
        <v>239</v>
      </c>
      <c r="AM13" s="646"/>
      <c r="AN13" s="646"/>
      <c r="AO13" s="677"/>
      <c r="AP13" s="639" t="s">
        <v>257</v>
      </c>
      <c r="AQ13" s="640"/>
      <c r="AR13" s="640"/>
      <c r="AS13" s="640"/>
      <c r="AT13" s="640"/>
      <c r="AU13" s="640"/>
      <c r="AV13" s="640"/>
      <c r="AW13" s="640"/>
      <c r="AX13" s="640"/>
      <c r="AY13" s="640"/>
      <c r="AZ13" s="640"/>
      <c r="BA13" s="640"/>
      <c r="BB13" s="640"/>
      <c r="BC13" s="640"/>
      <c r="BD13" s="640"/>
      <c r="BE13" s="640"/>
      <c r="BF13" s="641"/>
      <c r="BG13" s="642">
        <v>827508</v>
      </c>
      <c r="BH13" s="643"/>
      <c r="BI13" s="643"/>
      <c r="BJ13" s="643"/>
      <c r="BK13" s="643"/>
      <c r="BL13" s="643"/>
      <c r="BM13" s="643"/>
      <c r="BN13" s="644"/>
      <c r="BO13" s="675">
        <v>39</v>
      </c>
      <c r="BP13" s="675"/>
      <c r="BQ13" s="675"/>
      <c r="BR13" s="675"/>
      <c r="BS13" s="648" t="s">
        <v>236</v>
      </c>
      <c r="BT13" s="643"/>
      <c r="BU13" s="643"/>
      <c r="BV13" s="643"/>
      <c r="BW13" s="643"/>
      <c r="BX13" s="643"/>
      <c r="BY13" s="643"/>
      <c r="BZ13" s="643"/>
      <c r="CA13" s="643"/>
      <c r="CB13" s="688"/>
      <c r="CD13" s="689" t="s">
        <v>258</v>
      </c>
      <c r="CE13" s="686"/>
      <c r="CF13" s="686"/>
      <c r="CG13" s="686"/>
      <c r="CH13" s="686"/>
      <c r="CI13" s="686"/>
      <c r="CJ13" s="686"/>
      <c r="CK13" s="686"/>
      <c r="CL13" s="686"/>
      <c r="CM13" s="686"/>
      <c r="CN13" s="686"/>
      <c r="CO13" s="686"/>
      <c r="CP13" s="686"/>
      <c r="CQ13" s="687"/>
      <c r="CR13" s="642">
        <v>773891</v>
      </c>
      <c r="CS13" s="643"/>
      <c r="CT13" s="643"/>
      <c r="CU13" s="643"/>
      <c r="CV13" s="643"/>
      <c r="CW13" s="643"/>
      <c r="CX13" s="643"/>
      <c r="CY13" s="644"/>
      <c r="CZ13" s="675">
        <v>7.1</v>
      </c>
      <c r="DA13" s="675"/>
      <c r="DB13" s="675"/>
      <c r="DC13" s="675"/>
      <c r="DD13" s="648">
        <v>429537</v>
      </c>
      <c r="DE13" s="643"/>
      <c r="DF13" s="643"/>
      <c r="DG13" s="643"/>
      <c r="DH13" s="643"/>
      <c r="DI13" s="643"/>
      <c r="DJ13" s="643"/>
      <c r="DK13" s="643"/>
      <c r="DL13" s="643"/>
      <c r="DM13" s="643"/>
      <c r="DN13" s="643"/>
      <c r="DO13" s="643"/>
      <c r="DP13" s="644"/>
      <c r="DQ13" s="648">
        <v>338910</v>
      </c>
      <c r="DR13" s="643"/>
      <c r="DS13" s="643"/>
      <c r="DT13" s="643"/>
      <c r="DU13" s="643"/>
      <c r="DV13" s="643"/>
      <c r="DW13" s="643"/>
      <c r="DX13" s="643"/>
      <c r="DY13" s="643"/>
      <c r="DZ13" s="643"/>
      <c r="EA13" s="643"/>
      <c r="EB13" s="643"/>
      <c r="EC13" s="688"/>
    </row>
    <row r="14" spans="2:143" ht="11.25" customHeight="1" x14ac:dyDescent="0.15">
      <c r="B14" s="639" t="s">
        <v>259</v>
      </c>
      <c r="C14" s="640"/>
      <c r="D14" s="640"/>
      <c r="E14" s="640"/>
      <c r="F14" s="640"/>
      <c r="G14" s="640"/>
      <c r="H14" s="640"/>
      <c r="I14" s="640"/>
      <c r="J14" s="640"/>
      <c r="K14" s="640"/>
      <c r="L14" s="640"/>
      <c r="M14" s="640"/>
      <c r="N14" s="640"/>
      <c r="O14" s="640"/>
      <c r="P14" s="640"/>
      <c r="Q14" s="641"/>
      <c r="R14" s="642" t="s">
        <v>136</v>
      </c>
      <c r="S14" s="643"/>
      <c r="T14" s="643"/>
      <c r="U14" s="643"/>
      <c r="V14" s="643"/>
      <c r="W14" s="643"/>
      <c r="X14" s="643"/>
      <c r="Y14" s="644"/>
      <c r="Z14" s="675" t="s">
        <v>236</v>
      </c>
      <c r="AA14" s="675"/>
      <c r="AB14" s="675"/>
      <c r="AC14" s="675"/>
      <c r="AD14" s="676" t="s">
        <v>136</v>
      </c>
      <c r="AE14" s="676"/>
      <c r="AF14" s="676"/>
      <c r="AG14" s="676"/>
      <c r="AH14" s="676"/>
      <c r="AI14" s="676"/>
      <c r="AJ14" s="676"/>
      <c r="AK14" s="676"/>
      <c r="AL14" s="645" t="s">
        <v>236</v>
      </c>
      <c r="AM14" s="646"/>
      <c r="AN14" s="646"/>
      <c r="AO14" s="677"/>
      <c r="AP14" s="639" t="s">
        <v>260</v>
      </c>
      <c r="AQ14" s="640"/>
      <c r="AR14" s="640"/>
      <c r="AS14" s="640"/>
      <c r="AT14" s="640"/>
      <c r="AU14" s="640"/>
      <c r="AV14" s="640"/>
      <c r="AW14" s="640"/>
      <c r="AX14" s="640"/>
      <c r="AY14" s="640"/>
      <c r="AZ14" s="640"/>
      <c r="BA14" s="640"/>
      <c r="BB14" s="640"/>
      <c r="BC14" s="640"/>
      <c r="BD14" s="640"/>
      <c r="BE14" s="640"/>
      <c r="BF14" s="641"/>
      <c r="BG14" s="642">
        <v>52887</v>
      </c>
      <c r="BH14" s="643"/>
      <c r="BI14" s="643"/>
      <c r="BJ14" s="643"/>
      <c r="BK14" s="643"/>
      <c r="BL14" s="643"/>
      <c r="BM14" s="643"/>
      <c r="BN14" s="644"/>
      <c r="BO14" s="675">
        <v>2.5</v>
      </c>
      <c r="BP14" s="675"/>
      <c r="BQ14" s="675"/>
      <c r="BR14" s="675"/>
      <c r="BS14" s="648" t="s">
        <v>136</v>
      </c>
      <c r="BT14" s="643"/>
      <c r="BU14" s="643"/>
      <c r="BV14" s="643"/>
      <c r="BW14" s="643"/>
      <c r="BX14" s="643"/>
      <c r="BY14" s="643"/>
      <c r="BZ14" s="643"/>
      <c r="CA14" s="643"/>
      <c r="CB14" s="688"/>
      <c r="CD14" s="689" t="s">
        <v>261</v>
      </c>
      <c r="CE14" s="686"/>
      <c r="CF14" s="686"/>
      <c r="CG14" s="686"/>
      <c r="CH14" s="686"/>
      <c r="CI14" s="686"/>
      <c r="CJ14" s="686"/>
      <c r="CK14" s="686"/>
      <c r="CL14" s="686"/>
      <c r="CM14" s="686"/>
      <c r="CN14" s="686"/>
      <c r="CO14" s="686"/>
      <c r="CP14" s="686"/>
      <c r="CQ14" s="687"/>
      <c r="CR14" s="642">
        <v>339382</v>
      </c>
      <c r="CS14" s="643"/>
      <c r="CT14" s="643"/>
      <c r="CU14" s="643"/>
      <c r="CV14" s="643"/>
      <c r="CW14" s="643"/>
      <c r="CX14" s="643"/>
      <c r="CY14" s="644"/>
      <c r="CZ14" s="675">
        <v>3.1</v>
      </c>
      <c r="DA14" s="675"/>
      <c r="DB14" s="675"/>
      <c r="DC14" s="675"/>
      <c r="DD14" s="648">
        <v>20148</v>
      </c>
      <c r="DE14" s="643"/>
      <c r="DF14" s="643"/>
      <c r="DG14" s="643"/>
      <c r="DH14" s="643"/>
      <c r="DI14" s="643"/>
      <c r="DJ14" s="643"/>
      <c r="DK14" s="643"/>
      <c r="DL14" s="643"/>
      <c r="DM14" s="643"/>
      <c r="DN14" s="643"/>
      <c r="DO14" s="643"/>
      <c r="DP14" s="644"/>
      <c r="DQ14" s="648">
        <v>315952</v>
      </c>
      <c r="DR14" s="643"/>
      <c r="DS14" s="643"/>
      <c r="DT14" s="643"/>
      <c r="DU14" s="643"/>
      <c r="DV14" s="643"/>
      <c r="DW14" s="643"/>
      <c r="DX14" s="643"/>
      <c r="DY14" s="643"/>
      <c r="DZ14" s="643"/>
      <c r="EA14" s="643"/>
      <c r="EB14" s="643"/>
      <c r="EC14" s="688"/>
    </row>
    <row r="15" spans="2:143" ht="11.25" customHeight="1" x14ac:dyDescent="0.15">
      <c r="B15" s="639" t="s">
        <v>262</v>
      </c>
      <c r="C15" s="640"/>
      <c r="D15" s="640"/>
      <c r="E15" s="640"/>
      <c r="F15" s="640"/>
      <c r="G15" s="640"/>
      <c r="H15" s="640"/>
      <c r="I15" s="640"/>
      <c r="J15" s="640"/>
      <c r="K15" s="640"/>
      <c r="L15" s="640"/>
      <c r="M15" s="640"/>
      <c r="N15" s="640"/>
      <c r="O15" s="640"/>
      <c r="P15" s="640"/>
      <c r="Q15" s="641"/>
      <c r="R15" s="642" t="s">
        <v>236</v>
      </c>
      <c r="S15" s="643"/>
      <c r="T15" s="643"/>
      <c r="U15" s="643"/>
      <c r="V15" s="643"/>
      <c r="W15" s="643"/>
      <c r="X15" s="643"/>
      <c r="Y15" s="644"/>
      <c r="Z15" s="675" t="s">
        <v>239</v>
      </c>
      <c r="AA15" s="675"/>
      <c r="AB15" s="675"/>
      <c r="AC15" s="675"/>
      <c r="AD15" s="676" t="s">
        <v>239</v>
      </c>
      <c r="AE15" s="676"/>
      <c r="AF15" s="676"/>
      <c r="AG15" s="676"/>
      <c r="AH15" s="676"/>
      <c r="AI15" s="676"/>
      <c r="AJ15" s="676"/>
      <c r="AK15" s="676"/>
      <c r="AL15" s="645" t="s">
        <v>236</v>
      </c>
      <c r="AM15" s="646"/>
      <c r="AN15" s="646"/>
      <c r="AO15" s="677"/>
      <c r="AP15" s="639" t="s">
        <v>263</v>
      </c>
      <c r="AQ15" s="640"/>
      <c r="AR15" s="640"/>
      <c r="AS15" s="640"/>
      <c r="AT15" s="640"/>
      <c r="AU15" s="640"/>
      <c r="AV15" s="640"/>
      <c r="AW15" s="640"/>
      <c r="AX15" s="640"/>
      <c r="AY15" s="640"/>
      <c r="AZ15" s="640"/>
      <c r="BA15" s="640"/>
      <c r="BB15" s="640"/>
      <c r="BC15" s="640"/>
      <c r="BD15" s="640"/>
      <c r="BE15" s="640"/>
      <c r="BF15" s="641"/>
      <c r="BG15" s="642">
        <v>137583</v>
      </c>
      <c r="BH15" s="643"/>
      <c r="BI15" s="643"/>
      <c r="BJ15" s="643"/>
      <c r="BK15" s="643"/>
      <c r="BL15" s="643"/>
      <c r="BM15" s="643"/>
      <c r="BN15" s="644"/>
      <c r="BO15" s="675">
        <v>6.5</v>
      </c>
      <c r="BP15" s="675"/>
      <c r="BQ15" s="675"/>
      <c r="BR15" s="675"/>
      <c r="BS15" s="648" t="s">
        <v>239</v>
      </c>
      <c r="BT15" s="643"/>
      <c r="BU15" s="643"/>
      <c r="BV15" s="643"/>
      <c r="BW15" s="643"/>
      <c r="BX15" s="643"/>
      <c r="BY15" s="643"/>
      <c r="BZ15" s="643"/>
      <c r="CA15" s="643"/>
      <c r="CB15" s="688"/>
      <c r="CD15" s="689" t="s">
        <v>264</v>
      </c>
      <c r="CE15" s="686"/>
      <c r="CF15" s="686"/>
      <c r="CG15" s="686"/>
      <c r="CH15" s="686"/>
      <c r="CI15" s="686"/>
      <c r="CJ15" s="686"/>
      <c r="CK15" s="686"/>
      <c r="CL15" s="686"/>
      <c r="CM15" s="686"/>
      <c r="CN15" s="686"/>
      <c r="CO15" s="686"/>
      <c r="CP15" s="686"/>
      <c r="CQ15" s="687"/>
      <c r="CR15" s="642">
        <v>1194386</v>
      </c>
      <c r="CS15" s="643"/>
      <c r="CT15" s="643"/>
      <c r="CU15" s="643"/>
      <c r="CV15" s="643"/>
      <c r="CW15" s="643"/>
      <c r="CX15" s="643"/>
      <c r="CY15" s="644"/>
      <c r="CZ15" s="675">
        <v>10.9</v>
      </c>
      <c r="DA15" s="675"/>
      <c r="DB15" s="675"/>
      <c r="DC15" s="675"/>
      <c r="DD15" s="648">
        <v>277712</v>
      </c>
      <c r="DE15" s="643"/>
      <c r="DF15" s="643"/>
      <c r="DG15" s="643"/>
      <c r="DH15" s="643"/>
      <c r="DI15" s="643"/>
      <c r="DJ15" s="643"/>
      <c r="DK15" s="643"/>
      <c r="DL15" s="643"/>
      <c r="DM15" s="643"/>
      <c r="DN15" s="643"/>
      <c r="DO15" s="643"/>
      <c r="DP15" s="644"/>
      <c r="DQ15" s="648">
        <v>821523</v>
      </c>
      <c r="DR15" s="643"/>
      <c r="DS15" s="643"/>
      <c r="DT15" s="643"/>
      <c r="DU15" s="643"/>
      <c r="DV15" s="643"/>
      <c r="DW15" s="643"/>
      <c r="DX15" s="643"/>
      <c r="DY15" s="643"/>
      <c r="DZ15" s="643"/>
      <c r="EA15" s="643"/>
      <c r="EB15" s="643"/>
      <c r="EC15" s="688"/>
    </row>
    <row r="16" spans="2:143" ht="11.25" customHeight="1" x14ac:dyDescent="0.15">
      <c r="B16" s="639" t="s">
        <v>265</v>
      </c>
      <c r="C16" s="640"/>
      <c r="D16" s="640"/>
      <c r="E16" s="640"/>
      <c r="F16" s="640"/>
      <c r="G16" s="640"/>
      <c r="H16" s="640"/>
      <c r="I16" s="640"/>
      <c r="J16" s="640"/>
      <c r="K16" s="640"/>
      <c r="L16" s="640"/>
      <c r="M16" s="640"/>
      <c r="N16" s="640"/>
      <c r="O16" s="640"/>
      <c r="P16" s="640"/>
      <c r="Q16" s="641"/>
      <c r="R16" s="642">
        <v>5074</v>
      </c>
      <c r="S16" s="643"/>
      <c r="T16" s="643"/>
      <c r="U16" s="643"/>
      <c r="V16" s="643"/>
      <c r="W16" s="643"/>
      <c r="X16" s="643"/>
      <c r="Y16" s="644"/>
      <c r="Z16" s="675">
        <v>0</v>
      </c>
      <c r="AA16" s="675"/>
      <c r="AB16" s="675"/>
      <c r="AC16" s="675"/>
      <c r="AD16" s="676">
        <v>5074</v>
      </c>
      <c r="AE16" s="676"/>
      <c r="AF16" s="676"/>
      <c r="AG16" s="676"/>
      <c r="AH16" s="676"/>
      <c r="AI16" s="676"/>
      <c r="AJ16" s="676"/>
      <c r="AK16" s="676"/>
      <c r="AL16" s="645">
        <v>0.1</v>
      </c>
      <c r="AM16" s="646"/>
      <c r="AN16" s="646"/>
      <c r="AO16" s="677"/>
      <c r="AP16" s="639" t="s">
        <v>266</v>
      </c>
      <c r="AQ16" s="640"/>
      <c r="AR16" s="640"/>
      <c r="AS16" s="640"/>
      <c r="AT16" s="640"/>
      <c r="AU16" s="640"/>
      <c r="AV16" s="640"/>
      <c r="AW16" s="640"/>
      <c r="AX16" s="640"/>
      <c r="AY16" s="640"/>
      <c r="AZ16" s="640"/>
      <c r="BA16" s="640"/>
      <c r="BB16" s="640"/>
      <c r="BC16" s="640"/>
      <c r="BD16" s="640"/>
      <c r="BE16" s="640"/>
      <c r="BF16" s="641"/>
      <c r="BG16" s="642" t="s">
        <v>239</v>
      </c>
      <c r="BH16" s="643"/>
      <c r="BI16" s="643"/>
      <c r="BJ16" s="643"/>
      <c r="BK16" s="643"/>
      <c r="BL16" s="643"/>
      <c r="BM16" s="643"/>
      <c r="BN16" s="644"/>
      <c r="BO16" s="675" t="s">
        <v>236</v>
      </c>
      <c r="BP16" s="675"/>
      <c r="BQ16" s="675"/>
      <c r="BR16" s="675"/>
      <c r="BS16" s="648" t="s">
        <v>236</v>
      </c>
      <c r="BT16" s="643"/>
      <c r="BU16" s="643"/>
      <c r="BV16" s="643"/>
      <c r="BW16" s="643"/>
      <c r="BX16" s="643"/>
      <c r="BY16" s="643"/>
      <c r="BZ16" s="643"/>
      <c r="CA16" s="643"/>
      <c r="CB16" s="688"/>
      <c r="CD16" s="689" t="s">
        <v>267</v>
      </c>
      <c r="CE16" s="686"/>
      <c r="CF16" s="686"/>
      <c r="CG16" s="686"/>
      <c r="CH16" s="686"/>
      <c r="CI16" s="686"/>
      <c r="CJ16" s="686"/>
      <c r="CK16" s="686"/>
      <c r="CL16" s="686"/>
      <c r="CM16" s="686"/>
      <c r="CN16" s="686"/>
      <c r="CO16" s="686"/>
      <c r="CP16" s="686"/>
      <c r="CQ16" s="687"/>
      <c r="CR16" s="642" t="s">
        <v>236</v>
      </c>
      <c r="CS16" s="643"/>
      <c r="CT16" s="643"/>
      <c r="CU16" s="643"/>
      <c r="CV16" s="643"/>
      <c r="CW16" s="643"/>
      <c r="CX16" s="643"/>
      <c r="CY16" s="644"/>
      <c r="CZ16" s="675" t="s">
        <v>236</v>
      </c>
      <c r="DA16" s="675"/>
      <c r="DB16" s="675"/>
      <c r="DC16" s="675"/>
      <c r="DD16" s="648" t="s">
        <v>236</v>
      </c>
      <c r="DE16" s="643"/>
      <c r="DF16" s="643"/>
      <c r="DG16" s="643"/>
      <c r="DH16" s="643"/>
      <c r="DI16" s="643"/>
      <c r="DJ16" s="643"/>
      <c r="DK16" s="643"/>
      <c r="DL16" s="643"/>
      <c r="DM16" s="643"/>
      <c r="DN16" s="643"/>
      <c r="DO16" s="643"/>
      <c r="DP16" s="644"/>
      <c r="DQ16" s="648" t="s">
        <v>136</v>
      </c>
      <c r="DR16" s="643"/>
      <c r="DS16" s="643"/>
      <c r="DT16" s="643"/>
      <c r="DU16" s="643"/>
      <c r="DV16" s="643"/>
      <c r="DW16" s="643"/>
      <c r="DX16" s="643"/>
      <c r="DY16" s="643"/>
      <c r="DZ16" s="643"/>
      <c r="EA16" s="643"/>
      <c r="EB16" s="643"/>
      <c r="EC16" s="688"/>
    </row>
    <row r="17" spans="2:133" ht="11.25" customHeight="1" x14ac:dyDescent="0.15">
      <c r="B17" s="639" t="s">
        <v>268</v>
      </c>
      <c r="C17" s="640"/>
      <c r="D17" s="640"/>
      <c r="E17" s="640"/>
      <c r="F17" s="640"/>
      <c r="G17" s="640"/>
      <c r="H17" s="640"/>
      <c r="I17" s="640"/>
      <c r="J17" s="640"/>
      <c r="K17" s="640"/>
      <c r="L17" s="640"/>
      <c r="M17" s="640"/>
      <c r="N17" s="640"/>
      <c r="O17" s="640"/>
      <c r="P17" s="640"/>
      <c r="Q17" s="641"/>
      <c r="R17" s="642">
        <v>7219</v>
      </c>
      <c r="S17" s="643"/>
      <c r="T17" s="643"/>
      <c r="U17" s="643"/>
      <c r="V17" s="643"/>
      <c r="W17" s="643"/>
      <c r="X17" s="643"/>
      <c r="Y17" s="644"/>
      <c r="Z17" s="675">
        <v>0.1</v>
      </c>
      <c r="AA17" s="675"/>
      <c r="AB17" s="675"/>
      <c r="AC17" s="675"/>
      <c r="AD17" s="676">
        <v>7219</v>
      </c>
      <c r="AE17" s="676"/>
      <c r="AF17" s="676"/>
      <c r="AG17" s="676"/>
      <c r="AH17" s="676"/>
      <c r="AI17" s="676"/>
      <c r="AJ17" s="676"/>
      <c r="AK17" s="676"/>
      <c r="AL17" s="645">
        <v>0.1</v>
      </c>
      <c r="AM17" s="646"/>
      <c r="AN17" s="646"/>
      <c r="AO17" s="677"/>
      <c r="AP17" s="639" t="s">
        <v>269</v>
      </c>
      <c r="AQ17" s="640"/>
      <c r="AR17" s="640"/>
      <c r="AS17" s="640"/>
      <c r="AT17" s="640"/>
      <c r="AU17" s="640"/>
      <c r="AV17" s="640"/>
      <c r="AW17" s="640"/>
      <c r="AX17" s="640"/>
      <c r="AY17" s="640"/>
      <c r="AZ17" s="640"/>
      <c r="BA17" s="640"/>
      <c r="BB17" s="640"/>
      <c r="BC17" s="640"/>
      <c r="BD17" s="640"/>
      <c r="BE17" s="640"/>
      <c r="BF17" s="641"/>
      <c r="BG17" s="642" t="s">
        <v>239</v>
      </c>
      <c r="BH17" s="643"/>
      <c r="BI17" s="643"/>
      <c r="BJ17" s="643"/>
      <c r="BK17" s="643"/>
      <c r="BL17" s="643"/>
      <c r="BM17" s="643"/>
      <c r="BN17" s="644"/>
      <c r="BO17" s="675" t="s">
        <v>236</v>
      </c>
      <c r="BP17" s="675"/>
      <c r="BQ17" s="675"/>
      <c r="BR17" s="675"/>
      <c r="BS17" s="648" t="s">
        <v>239</v>
      </c>
      <c r="BT17" s="643"/>
      <c r="BU17" s="643"/>
      <c r="BV17" s="643"/>
      <c r="BW17" s="643"/>
      <c r="BX17" s="643"/>
      <c r="BY17" s="643"/>
      <c r="BZ17" s="643"/>
      <c r="CA17" s="643"/>
      <c r="CB17" s="688"/>
      <c r="CD17" s="689" t="s">
        <v>270</v>
      </c>
      <c r="CE17" s="686"/>
      <c r="CF17" s="686"/>
      <c r="CG17" s="686"/>
      <c r="CH17" s="686"/>
      <c r="CI17" s="686"/>
      <c r="CJ17" s="686"/>
      <c r="CK17" s="686"/>
      <c r="CL17" s="686"/>
      <c r="CM17" s="686"/>
      <c r="CN17" s="686"/>
      <c r="CO17" s="686"/>
      <c r="CP17" s="686"/>
      <c r="CQ17" s="687"/>
      <c r="CR17" s="642">
        <v>1276801</v>
      </c>
      <c r="CS17" s="643"/>
      <c r="CT17" s="643"/>
      <c r="CU17" s="643"/>
      <c r="CV17" s="643"/>
      <c r="CW17" s="643"/>
      <c r="CX17" s="643"/>
      <c r="CY17" s="644"/>
      <c r="CZ17" s="675">
        <v>11.7</v>
      </c>
      <c r="DA17" s="675"/>
      <c r="DB17" s="675"/>
      <c r="DC17" s="675"/>
      <c r="DD17" s="648" t="s">
        <v>136</v>
      </c>
      <c r="DE17" s="643"/>
      <c r="DF17" s="643"/>
      <c r="DG17" s="643"/>
      <c r="DH17" s="643"/>
      <c r="DI17" s="643"/>
      <c r="DJ17" s="643"/>
      <c r="DK17" s="643"/>
      <c r="DL17" s="643"/>
      <c r="DM17" s="643"/>
      <c r="DN17" s="643"/>
      <c r="DO17" s="643"/>
      <c r="DP17" s="644"/>
      <c r="DQ17" s="648">
        <v>1259859</v>
      </c>
      <c r="DR17" s="643"/>
      <c r="DS17" s="643"/>
      <c r="DT17" s="643"/>
      <c r="DU17" s="643"/>
      <c r="DV17" s="643"/>
      <c r="DW17" s="643"/>
      <c r="DX17" s="643"/>
      <c r="DY17" s="643"/>
      <c r="DZ17" s="643"/>
      <c r="EA17" s="643"/>
      <c r="EB17" s="643"/>
      <c r="EC17" s="688"/>
    </row>
    <row r="18" spans="2:133" ht="11.25" customHeight="1" x14ac:dyDescent="0.15">
      <c r="B18" s="639" t="s">
        <v>271</v>
      </c>
      <c r="C18" s="640"/>
      <c r="D18" s="640"/>
      <c r="E18" s="640"/>
      <c r="F18" s="640"/>
      <c r="G18" s="640"/>
      <c r="H18" s="640"/>
      <c r="I18" s="640"/>
      <c r="J18" s="640"/>
      <c r="K18" s="640"/>
      <c r="L18" s="640"/>
      <c r="M18" s="640"/>
      <c r="N18" s="640"/>
      <c r="O18" s="640"/>
      <c r="P18" s="640"/>
      <c r="Q18" s="641"/>
      <c r="R18" s="642">
        <v>23513</v>
      </c>
      <c r="S18" s="643"/>
      <c r="T18" s="643"/>
      <c r="U18" s="643"/>
      <c r="V18" s="643"/>
      <c r="W18" s="643"/>
      <c r="X18" s="643"/>
      <c r="Y18" s="644"/>
      <c r="Z18" s="675">
        <v>0.2</v>
      </c>
      <c r="AA18" s="675"/>
      <c r="AB18" s="675"/>
      <c r="AC18" s="675"/>
      <c r="AD18" s="676">
        <v>23513</v>
      </c>
      <c r="AE18" s="676"/>
      <c r="AF18" s="676"/>
      <c r="AG18" s="676"/>
      <c r="AH18" s="676"/>
      <c r="AI18" s="676"/>
      <c r="AJ18" s="676"/>
      <c r="AK18" s="676"/>
      <c r="AL18" s="645">
        <v>0.5</v>
      </c>
      <c r="AM18" s="646"/>
      <c r="AN18" s="646"/>
      <c r="AO18" s="677"/>
      <c r="AP18" s="639" t="s">
        <v>272</v>
      </c>
      <c r="AQ18" s="640"/>
      <c r="AR18" s="640"/>
      <c r="AS18" s="640"/>
      <c r="AT18" s="640"/>
      <c r="AU18" s="640"/>
      <c r="AV18" s="640"/>
      <c r="AW18" s="640"/>
      <c r="AX18" s="640"/>
      <c r="AY18" s="640"/>
      <c r="AZ18" s="640"/>
      <c r="BA18" s="640"/>
      <c r="BB18" s="640"/>
      <c r="BC18" s="640"/>
      <c r="BD18" s="640"/>
      <c r="BE18" s="640"/>
      <c r="BF18" s="641"/>
      <c r="BG18" s="642" t="s">
        <v>136</v>
      </c>
      <c r="BH18" s="643"/>
      <c r="BI18" s="643"/>
      <c r="BJ18" s="643"/>
      <c r="BK18" s="643"/>
      <c r="BL18" s="643"/>
      <c r="BM18" s="643"/>
      <c r="BN18" s="644"/>
      <c r="BO18" s="675" t="s">
        <v>239</v>
      </c>
      <c r="BP18" s="675"/>
      <c r="BQ18" s="675"/>
      <c r="BR18" s="675"/>
      <c r="BS18" s="648" t="s">
        <v>239</v>
      </c>
      <c r="BT18" s="643"/>
      <c r="BU18" s="643"/>
      <c r="BV18" s="643"/>
      <c r="BW18" s="643"/>
      <c r="BX18" s="643"/>
      <c r="BY18" s="643"/>
      <c r="BZ18" s="643"/>
      <c r="CA18" s="643"/>
      <c r="CB18" s="688"/>
      <c r="CD18" s="689" t="s">
        <v>273</v>
      </c>
      <c r="CE18" s="686"/>
      <c r="CF18" s="686"/>
      <c r="CG18" s="686"/>
      <c r="CH18" s="686"/>
      <c r="CI18" s="686"/>
      <c r="CJ18" s="686"/>
      <c r="CK18" s="686"/>
      <c r="CL18" s="686"/>
      <c r="CM18" s="686"/>
      <c r="CN18" s="686"/>
      <c r="CO18" s="686"/>
      <c r="CP18" s="686"/>
      <c r="CQ18" s="687"/>
      <c r="CR18" s="642" t="s">
        <v>236</v>
      </c>
      <c r="CS18" s="643"/>
      <c r="CT18" s="643"/>
      <c r="CU18" s="643"/>
      <c r="CV18" s="643"/>
      <c r="CW18" s="643"/>
      <c r="CX18" s="643"/>
      <c r="CY18" s="644"/>
      <c r="CZ18" s="675" t="s">
        <v>239</v>
      </c>
      <c r="DA18" s="675"/>
      <c r="DB18" s="675"/>
      <c r="DC18" s="675"/>
      <c r="DD18" s="648" t="s">
        <v>236</v>
      </c>
      <c r="DE18" s="643"/>
      <c r="DF18" s="643"/>
      <c r="DG18" s="643"/>
      <c r="DH18" s="643"/>
      <c r="DI18" s="643"/>
      <c r="DJ18" s="643"/>
      <c r="DK18" s="643"/>
      <c r="DL18" s="643"/>
      <c r="DM18" s="643"/>
      <c r="DN18" s="643"/>
      <c r="DO18" s="643"/>
      <c r="DP18" s="644"/>
      <c r="DQ18" s="648" t="s">
        <v>236</v>
      </c>
      <c r="DR18" s="643"/>
      <c r="DS18" s="643"/>
      <c r="DT18" s="643"/>
      <c r="DU18" s="643"/>
      <c r="DV18" s="643"/>
      <c r="DW18" s="643"/>
      <c r="DX18" s="643"/>
      <c r="DY18" s="643"/>
      <c r="DZ18" s="643"/>
      <c r="EA18" s="643"/>
      <c r="EB18" s="643"/>
      <c r="EC18" s="688"/>
    </row>
    <row r="19" spans="2:133" ht="11.25" customHeight="1" x14ac:dyDescent="0.15">
      <c r="B19" s="639" t="s">
        <v>274</v>
      </c>
      <c r="C19" s="640"/>
      <c r="D19" s="640"/>
      <c r="E19" s="640"/>
      <c r="F19" s="640"/>
      <c r="G19" s="640"/>
      <c r="H19" s="640"/>
      <c r="I19" s="640"/>
      <c r="J19" s="640"/>
      <c r="K19" s="640"/>
      <c r="L19" s="640"/>
      <c r="M19" s="640"/>
      <c r="N19" s="640"/>
      <c r="O19" s="640"/>
      <c r="P19" s="640"/>
      <c r="Q19" s="641"/>
      <c r="R19" s="642">
        <v>19794</v>
      </c>
      <c r="S19" s="643"/>
      <c r="T19" s="643"/>
      <c r="U19" s="643"/>
      <c r="V19" s="643"/>
      <c r="W19" s="643"/>
      <c r="X19" s="643"/>
      <c r="Y19" s="644"/>
      <c r="Z19" s="675">
        <v>0.2</v>
      </c>
      <c r="AA19" s="675"/>
      <c r="AB19" s="675"/>
      <c r="AC19" s="675"/>
      <c r="AD19" s="676">
        <v>19794</v>
      </c>
      <c r="AE19" s="676"/>
      <c r="AF19" s="676"/>
      <c r="AG19" s="676"/>
      <c r="AH19" s="676"/>
      <c r="AI19" s="676"/>
      <c r="AJ19" s="676"/>
      <c r="AK19" s="676"/>
      <c r="AL19" s="645">
        <v>0.4</v>
      </c>
      <c r="AM19" s="646"/>
      <c r="AN19" s="646"/>
      <c r="AO19" s="677"/>
      <c r="AP19" s="639" t="s">
        <v>275</v>
      </c>
      <c r="AQ19" s="640"/>
      <c r="AR19" s="640"/>
      <c r="AS19" s="640"/>
      <c r="AT19" s="640"/>
      <c r="AU19" s="640"/>
      <c r="AV19" s="640"/>
      <c r="AW19" s="640"/>
      <c r="AX19" s="640"/>
      <c r="AY19" s="640"/>
      <c r="AZ19" s="640"/>
      <c r="BA19" s="640"/>
      <c r="BB19" s="640"/>
      <c r="BC19" s="640"/>
      <c r="BD19" s="640"/>
      <c r="BE19" s="640"/>
      <c r="BF19" s="641"/>
      <c r="BG19" s="642" t="s">
        <v>236</v>
      </c>
      <c r="BH19" s="643"/>
      <c r="BI19" s="643"/>
      <c r="BJ19" s="643"/>
      <c r="BK19" s="643"/>
      <c r="BL19" s="643"/>
      <c r="BM19" s="643"/>
      <c r="BN19" s="644"/>
      <c r="BO19" s="675" t="s">
        <v>236</v>
      </c>
      <c r="BP19" s="675"/>
      <c r="BQ19" s="675"/>
      <c r="BR19" s="675"/>
      <c r="BS19" s="648" t="s">
        <v>136</v>
      </c>
      <c r="BT19" s="643"/>
      <c r="BU19" s="643"/>
      <c r="BV19" s="643"/>
      <c r="BW19" s="643"/>
      <c r="BX19" s="643"/>
      <c r="BY19" s="643"/>
      <c r="BZ19" s="643"/>
      <c r="CA19" s="643"/>
      <c r="CB19" s="688"/>
      <c r="CD19" s="689" t="s">
        <v>276</v>
      </c>
      <c r="CE19" s="686"/>
      <c r="CF19" s="686"/>
      <c r="CG19" s="686"/>
      <c r="CH19" s="686"/>
      <c r="CI19" s="686"/>
      <c r="CJ19" s="686"/>
      <c r="CK19" s="686"/>
      <c r="CL19" s="686"/>
      <c r="CM19" s="686"/>
      <c r="CN19" s="686"/>
      <c r="CO19" s="686"/>
      <c r="CP19" s="686"/>
      <c r="CQ19" s="687"/>
      <c r="CR19" s="642" t="s">
        <v>239</v>
      </c>
      <c r="CS19" s="643"/>
      <c r="CT19" s="643"/>
      <c r="CU19" s="643"/>
      <c r="CV19" s="643"/>
      <c r="CW19" s="643"/>
      <c r="CX19" s="643"/>
      <c r="CY19" s="644"/>
      <c r="CZ19" s="675" t="s">
        <v>239</v>
      </c>
      <c r="DA19" s="675"/>
      <c r="DB19" s="675"/>
      <c r="DC19" s="675"/>
      <c r="DD19" s="648" t="s">
        <v>239</v>
      </c>
      <c r="DE19" s="643"/>
      <c r="DF19" s="643"/>
      <c r="DG19" s="643"/>
      <c r="DH19" s="643"/>
      <c r="DI19" s="643"/>
      <c r="DJ19" s="643"/>
      <c r="DK19" s="643"/>
      <c r="DL19" s="643"/>
      <c r="DM19" s="643"/>
      <c r="DN19" s="643"/>
      <c r="DO19" s="643"/>
      <c r="DP19" s="644"/>
      <c r="DQ19" s="648" t="s">
        <v>236</v>
      </c>
      <c r="DR19" s="643"/>
      <c r="DS19" s="643"/>
      <c r="DT19" s="643"/>
      <c r="DU19" s="643"/>
      <c r="DV19" s="643"/>
      <c r="DW19" s="643"/>
      <c r="DX19" s="643"/>
      <c r="DY19" s="643"/>
      <c r="DZ19" s="643"/>
      <c r="EA19" s="643"/>
      <c r="EB19" s="643"/>
      <c r="EC19" s="688"/>
    </row>
    <row r="20" spans="2:133" ht="11.25" customHeight="1" x14ac:dyDescent="0.15">
      <c r="B20" s="639" t="s">
        <v>277</v>
      </c>
      <c r="C20" s="640"/>
      <c r="D20" s="640"/>
      <c r="E20" s="640"/>
      <c r="F20" s="640"/>
      <c r="G20" s="640"/>
      <c r="H20" s="640"/>
      <c r="I20" s="640"/>
      <c r="J20" s="640"/>
      <c r="K20" s="640"/>
      <c r="L20" s="640"/>
      <c r="M20" s="640"/>
      <c r="N20" s="640"/>
      <c r="O20" s="640"/>
      <c r="P20" s="640"/>
      <c r="Q20" s="641"/>
      <c r="R20" s="642">
        <v>2446</v>
      </c>
      <c r="S20" s="643"/>
      <c r="T20" s="643"/>
      <c r="U20" s="643"/>
      <c r="V20" s="643"/>
      <c r="W20" s="643"/>
      <c r="X20" s="643"/>
      <c r="Y20" s="644"/>
      <c r="Z20" s="675">
        <v>0</v>
      </c>
      <c r="AA20" s="675"/>
      <c r="AB20" s="675"/>
      <c r="AC20" s="675"/>
      <c r="AD20" s="676">
        <v>2446</v>
      </c>
      <c r="AE20" s="676"/>
      <c r="AF20" s="676"/>
      <c r="AG20" s="676"/>
      <c r="AH20" s="676"/>
      <c r="AI20" s="676"/>
      <c r="AJ20" s="676"/>
      <c r="AK20" s="676"/>
      <c r="AL20" s="645">
        <v>0</v>
      </c>
      <c r="AM20" s="646"/>
      <c r="AN20" s="646"/>
      <c r="AO20" s="677"/>
      <c r="AP20" s="639" t="s">
        <v>278</v>
      </c>
      <c r="AQ20" s="640"/>
      <c r="AR20" s="640"/>
      <c r="AS20" s="640"/>
      <c r="AT20" s="640"/>
      <c r="AU20" s="640"/>
      <c r="AV20" s="640"/>
      <c r="AW20" s="640"/>
      <c r="AX20" s="640"/>
      <c r="AY20" s="640"/>
      <c r="AZ20" s="640"/>
      <c r="BA20" s="640"/>
      <c r="BB20" s="640"/>
      <c r="BC20" s="640"/>
      <c r="BD20" s="640"/>
      <c r="BE20" s="640"/>
      <c r="BF20" s="641"/>
      <c r="BG20" s="642" t="s">
        <v>136</v>
      </c>
      <c r="BH20" s="643"/>
      <c r="BI20" s="643"/>
      <c r="BJ20" s="643"/>
      <c r="BK20" s="643"/>
      <c r="BL20" s="643"/>
      <c r="BM20" s="643"/>
      <c r="BN20" s="644"/>
      <c r="BO20" s="675" t="s">
        <v>239</v>
      </c>
      <c r="BP20" s="675"/>
      <c r="BQ20" s="675"/>
      <c r="BR20" s="675"/>
      <c r="BS20" s="648" t="s">
        <v>239</v>
      </c>
      <c r="BT20" s="643"/>
      <c r="BU20" s="643"/>
      <c r="BV20" s="643"/>
      <c r="BW20" s="643"/>
      <c r="BX20" s="643"/>
      <c r="BY20" s="643"/>
      <c r="BZ20" s="643"/>
      <c r="CA20" s="643"/>
      <c r="CB20" s="688"/>
      <c r="CD20" s="689" t="s">
        <v>279</v>
      </c>
      <c r="CE20" s="686"/>
      <c r="CF20" s="686"/>
      <c r="CG20" s="686"/>
      <c r="CH20" s="686"/>
      <c r="CI20" s="686"/>
      <c r="CJ20" s="686"/>
      <c r="CK20" s="686"/>
      <c r="CL20" s="686"/>
      <c r="CM20" s="686"/>
      <c r="CN20" s="686"/>
      <c r="CO20" s="686"/>
      <c r="CP20" s="686"/>
      <c r="CQ20" s="687"/>
      <c r="CR20" s="642">
        <v>10922527</v>
      </c>
      <c r="CS20" s="643"/>
      <c r="CT20" s="643"/>
      <c r="CU20" s="643"/>
      <c r="CV20" s="643"/>
      <c r="CW20" s="643"/>
      <c r="CX20" s="643"/>
      <c r="CY20" s="644"/>
      <c r="CZ20" s="675">
        <v>100</v>
      </c>
      <c r="DA20" s="675"/>
      <c r="DB20" s="675"/>
      <c r="DC20" s="675"/>
      <c r="DD20" s="648">
        <v>784530</v>
      </c>
      <c r="DE20" s="643"/>
      <c r="DF20" s="643"/>
      <c r="DG20" s="643"/>
      <c r="DH20" s="643"/>
      <c r="DI20" s="643"/>
      <c r="DJ20" s="643"/>
      <c r="DK20" s="643"/>
      <c r="DL20" s="643"/>
      <c r="DM20" s="643"/>
      <c r="DN20" s="643"/>
      <c r="DO20" s="643"/>
      <c r="DP20" s="644"/>
      <c r="DQ20" s="648">
        <v>6348322</v>
      </c>
      <c r="DR20" s="643"/>
      <c r="DS20" s="643"/>
      <c r="DT20" s="643"/>
      <c r="DU20" s="643"/>
      <c r="DV20" s="643"/>
      <c r="DW20" s="643"/>
      <c r="DX20" s="643"/>
      <c r="DY20" s="643"/>
      <c r="DZ20" s="643"/>
      <c r="EA20" s="643"/>
      <c r="EB20" s="643"/>
      <c r="EC20" s="688"/>
    </row>
    <row r="21" spans="2:133" ht="11.25" customHeight="1" x14ac:dyDescent="0.15">
      <c r="B21" s="639" t="s">
        <v>280</v>
      </c>
      <c r="C21" s="640"/>
      <c r="D21" s="640"/>
      <c r="E21" s="640"/>
      <c r="F21" s="640"/>
      <c r="G21" s="640"/>
      <c r="H21" s="640"/>
      <c r="I21" s="640"/>
      <c r="J21" s="640"/>
      <c r="K21" s="640"/>
      <c r="L21" s="640"/>
      <c r="M21" s="640"/>
      <c r="N21" s="640"/>
      <c r="O21" s="640"/>
      <c r="P21" s="640"/>
      <c r="Q21" s="641"/>
      <c r="R21" s="642">
        <v>1273</v>
      </c>
      <c r="S21" s="643"/>
      <c r="T21" s="643"/>
      <c r="U21" s="643"/>
      <c r="V21" s="643"/>
      <c r="W21" s="643"/>
      <c r="X21" s="643"/>
      <c r="Y21" s="644"/>
      <c r="Z21" s="675">
        <v>0</v>
      </c>
      <c r="AA21" s="675"/>
      <c r="AB21" s="675"/>
      <c r="AC21" s="675"/>
      <c r="AD21" s="676">
        <v>1273</v>
      </c>
      <c r="AE21" s="676"/>
      <c r="AF21" s="676"/>
      <c r="AG21" s="676"/>
      <c r="AH21" s="676"/>
      <c r="AI21" s="676"/>
      <c r="AJ21" s="676"/>
      <c r="AK21" s="676"/>
      <c r="AL21" s="645">
        <v>0</v>
      </c>
      <c r="AM21" s="646"/>
      <c r="AN21" s="646"/>
      <c r="AO21" s="677"/>
      <c r="AP21" s="737" t="s">
        <v>281</v>
      </c>
      <c r="AQ21" s="744"/>
      <c r="AR21" s="744"/>
      <c r="AS21" s="744"/>
      <c r="AT21" s="744"/>
      <c r="AU21" s="744"/>
      <c r="AV21" s="744"/>
      <c r="AW21" s="744"/>
      <c r="AX21" s="744"/>
      <c r="AY21" s="744"/>
      <c r="AZ21" s="744"/>
      <c r="BA21" s="744"/>
      <c r="BB21" s="744"/>
      <c r="BC21" s="744"/>
      <c r="BD21" s="744"/>
      <c r="BE21" s="744"/>
      <c r="BF21" s="739"/>
      <c r="BG21" s="642" t="s">
        <v>236</v>
      </c>
      <c r="BH21" s="643"/>
      <c r="BI21" s="643"/>
      <c r="BJ21" s="643"/>
      <c r="BK21" s="643"/>
      <c r="BL21" s="643"/>
      <c r="BM21" s="643"/>
      <c r="BN21" s="644"/>
      <c r="BO21" s="675" t="s">
        <v>136</v>
      </c>
      <c r="BP21" s="675"/>
      <c r="BQ21" s="675"/>
      <c r="BR21" s="675"/>
      <c r="BS21" s="648" t="s">
        <v>239</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282</v>
      </c>
      <c r="C22" s="640"/>
      <c r="D22" s="640"/>
      <c r="E22" s="640"/>
      <c r="F22" s="640"/>
      <c r="G22" s="640"/>
      <c r="H22" s="640"/>
      <c r="I22" s="640"/>
      <c r="J22" s="640"/>
      <c r="K22" s="640"/>
      <c r="L22" s="640"/>
      <c r="M22" s="640"/>
      <c r="N22" s="640"/>
      <c r="O22" s="640"/>
      <c r="P22" s="640"/>
      <c r="Q22" s="641"/>
      <c r="R22" s="642">
        <v>2652230</v>
      </c>
      <c r="S22" s="643"/>
      <c r="T22" s="643"/>
      <c r="U22" s="643"/>
      <c r="V22" s="643"/>
      <c r="W22" s="643"/>
      <c r="X22" s="643"/>
      <c r="Y22" s="644"/>
      <c r="Z22" s="675">
        <v>23.8</v>
      </c>
      <c r="AA22" s="675"/>
      <c r="AB22" s="675"/>
      <c r="AC22" s="675"/>
      <c r="AD22" s="676">
        <v>2281698</v>
      </c>
      <c r="AE22" s="676"/>
      <c r="AF22" s="676"/>
      <c r="AG22" s="676"/>
      <c r="AH22" s="676"/>
      <c r="AI22" s="676"/>
      <c r="AJ22" s="676"/>
      <c r="AK22" s="676"/>
      <c r="AL22" s="645">
        <v>45.9</v>
      </c>
      <c r="AM22" s="646"/>
      <c r="AN22" s="646"/>
      <c r="AO22" s="677"/>
      <c r="AP22" s="737" t="s">
        <v>283</v>
      </c>
      <c r="AQ22" s="744"/>
      <c r="AR22" s="744"/>
      <c r="AS22" s="744"/>
      <c r="AT22" s="744"/>
      <c r="AU22" s="744"/>
      <c r="AV22" s="744"/>
      <c r="AW22" s="744"/>
      <c r="AX22" s="744"/>
      <c r="AY22" s="744"/>
      <c r="AZ22" s="744"/>
      <c r="BA22" s="744"/>
      <c r="BB22" s="744"/>
      <c r="BC22" s="744"/>
      <c r="BD22" s="744"/>
      <c r="BE22" s="744"/>
      <c r="BF22" s="739"/>
      <c r="BG22" s="642" t="s">
        <v>236</v>
      </c>
      <c r="BH22" s="643"/>
      <c r="BI22" s="643"/>
      <c r="BJ22" s="643"/>
      <c r="BK22" s="643"/>
      <c r="BL22" s="643"/>
      <c r="BM22" s="643"/>
      <c r="BN22" s="644"/>
      <c r="BO22" s="675" t="s">
        <v>136</v>
      </c>
      <c r="BP22" s="675"/>
      <c r="BQ22" s="675"/>
      <c r="BR22" s="675"/>
      <c r="BS22" s="648" t="s">
        <v>239</v>
      </c>
      <c r="BT22" s="643"/>
      <c r="BU22" s="643"/>
      <c r="BV22" s="643"/>
      <c r="BW22" s="643"/>
      <c r="BX22" s="643"/>
      <c r="BY22" s="643"/>
      <c r="BZ22" s="643"/>
      <c r="CA22" s="643"/>
      <c r="CB22" s="688"/>
      <c r="CD22" s="746" t="s">
        <v>284</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285</v>
      </c>
      <c r="C23" s="640"/>
      <c r="D23" s="640"/>
      <c r="E23" s="640"/>
      <c r="F23" s="640"/>
      <c r="G23" s="640"/>
      <c r="H23" s="640"/>
      <c r="I23" s="640"/>
      <c r="J23" s="640"/>
      <c r="K23" s="640"/>
      <c r="L23" s="640"/>
      <c r="M23" s="640"/>
      <c r="N23" s="640"/>
      <c r="O23" s="640"/>
      <c r="P23" s="640"/>
      <c r="Q23" s="641"/>
      <c r="R23" s="642">
        <v>2281698</v>
      </c>
      <c r="S23" s="643"/>
      <c r="T23" s="643"/>
      <c r="U23" s="643"/>
      <c r="V23" s="643"/>
      <c r="W23" s="643"/>
      <c r="X23" s="643"/>
      <c r="Y23" s="644"/>
      <c r="Z23" s="675">
        <v>20.5</v>
      </c>
      <c r="AA23" s="675"/>
      <c r="AB23" s="675"/>
      <c r="AC23" s="675"/>
      <c r="AD23" s="676">
        <v>2281698</v>
      </c>
      <c r="AE23" s="676"/>
      <c r="AF23" s="676"/>
      <c r="AG23" s="676"/>
      <c r="AH23" s="676"/>
      <c r="AI23" s="676"/>
      <c r="AJ23" s="676"/>
      <c r="AK23" s="676"/>
      <c r="AL23" s="645">
        <v>45.9</v>
      </c>
      <c r="AM23" s="646"/>
      <c r="AN23" s="646"/>
      <c r="AO23" s="677"/>
      <c r="AP23" s="737" t="s">
        <v>286</v>
      </c>
      <c r="AQ23" s="744"/>
      <c r="AR23" s="744"/>
      <c r="AS23" s="744"/>
      <c r="AT23" s="744"/>
      <c r="AU23" s="744"/>
      <c r="AV23" s="744"/>
      <c r="AW23" s="744"/>
      <c r="AX23" s="744"/>
      <c r="AY23" s="744"/>
      <c r="AZ23" s="744"/>
      <c r="BA23" s="744"/>
      <c r="BB23" s="744"/>
      <c r="BC23" s="744"/>
      <c r="BD23" s="744"/>
      <c r="BE23" s="744"/>
      <c r="BF23" s="739"/>
      <c r="BG23" s="642" t="s">
        <v>236</v>
      </c>
      <c r="BH23" s="643"/>
      <c r="BI23" s="643"/>
      <c r="BJ23" s="643"/>
      <c r="BK23" s="643"/>
      <c r="BL23" s="643"/>
      <c r="BM23" s="643"/>
      <c r="BN23" s="644"/>
      <c r="BO23" s="675" t="s">
        <v>239</v>
      </c>
      <c r="BP23" s="675"/>
      <c r="BQ23" s="675"/>
      <c r="BR23" s="675"/>
      <c r="BS23" s="648" t="s">
        <v>239</v>
      </c>
      <c r="BT23" s="643"/>
      <c r="BU23" s="643"/>
      <c r="BV23" s="643"/>
      <c r="BW23" s="643"/>
      <c r="BX23" s="643"/>
      <c r="BY23" s="643"/>
      <c r="BZ23" s="643"/>
      <c r="CA23" s="643"/>
      <c r="CB23" s="688"/>
      <c r="CD23" s="746" t="s">
        <v>224</v>
      </c>
      <c r="CE23" s="747"/>
      <c r="CF23" s="747"/>
      <c r="CG23" s="747"/>
      <c r="CH23" s="747"/>
      <c r="CI23" s="747"/>
      <c r="CJ23" s="747"/>
      <c r="CK23" s="747"/>
      <c r="CL23" s="747"/>
      <c r="CM23" s="747"/>
      <c r="CN23" s="747"/>
      <c r="CO23" s="747"/>
      <c r="CP23" s="747"/>
      <c r="CQ23" s="748"/>
      <c r="CR23" s="746" t="s">
        <v>287</v>
      </c>
      <c r="CS23" s="747"/>
      <c r="CT23" s="747"/>
      <c r="CU23" s="747"/>
      <c r="CV23" s="747"/>
      <c r="CW23" s="747"/>
      <c r="CX23" s="747"/>
      <c r="CY23" s="748"/>
      <c r="CZ23" s="746" t="s">
        <v>288</v>
      </c>
      <c r="DA23" s="747"/>
      <c r="DB23" s="747"/>
      <c r="DC23" s="748"/>
      <c r="DD23" s="746" t="s">
        <v>289</v>
      </c>
      <c r="DE23" s="747"/>
      <c r="DF23" s="747"/>
      <c r="DG23" s="747"/>
      <c r="DH23" s="747"/>
      <c r="DI23" s="747"/>
      <c r="DJ23" s="747"/>
      <c r="DK23" s="748"/>
      <c r="DL23" s="755" t="s">
        <v>290</v>
      </c>
      <c r="DM23" s="756"/>
      <c r="DN23" s="756"/>
      <c r="DO23" s="756"/>
      <c r="DP23" s="756"/>
      <c r="DQ23" s="756"/>
      <c r="DR23" s="756"/>
      <c r="DS23" s="756"/>
      <c r="DT23" s="756"/>
      <c r="DU23" s="756"/>
      <c r="DV23" s="757"/>
      <c r="DW23" s="746" t="s">
        <v>291</v>
      </c>
      <c r="DX23" s="747"/>
      <c r="DY23" s="747"/>
      <c r="DZ23" s="747"/>
      <c r="EA23" s="747"/>
      <c r="EB23" s="747"/>
      <c r="EC23" s="748"/>
    </row>
    <row r="24" spans="2:133" ht="11.25" customHeight="1" x14ac:dyDescent="0.15">
      <c r="B24" s="639" t="s">
        <v>292</v>
      </c>
      <c r="C24" s="640"/>
      <c r="D24" s="640"/>
      <c r="E24" s="640"/>
      <c r="F24" s="640"/>
      <c r="G24" s="640"/>
      <c r="H24" s="640"/>
      <c r="I24" s="640"/>
      <c r="J24" s="640"/>
      <c r="K24" s="640"/>
      <c r="L24" s="640"/>
      <c r="M24" s="640"/>
      <c r="N24" s="640"/>
      <c r="O24" s="640"/>
      <c r="P24" s="640"/>
      <c r="Q24" s="641"/>
      <c r="R24" s="642">
        <v>370532</v>
      </c>
      <c r="S24" s="643"/>
      <c r="T24" s="643"/>
      <c r="U24" s="643"/>
      <c r="V24" s="643"/>
      <c r="W24" s="643"/>
      <c r="X24" s="643"/>
      <c r="Y24" s="644"/>
      <c r="Z24" s="675">
        <v>3.3</v>
      </c>
      <c r="AA24" s="675"/>
      <c r="AB24" s="675"/>
      <c r="AC24" s="675"/>
      <c r="AD24" s="676" t="s">
        <v>239</v>
      </c>
      <c r="AE24" s="676"/>
      <c r="AF24" s="676"/>
      <c r="AG24" s="676"/>
      <c r="AH24" s="676"/>
      <c r="AI24" s="676"/>
      <c r="AJ24" s="676"/>
      <c r="AK24" s="676"/>
      <c r="AL24" s="645" t="s">
        <v>236</v>
      </c>
      <c r="AM24" s="646"/>
      <c r="AN24" s="646"/>
      <c r="AO24" s="677"/>
      <c r="AP24" s="737" t="s">
        <v>293</v>
      </c>
      <c r="AQ24" s="744"/>
      <c r="AR24" s="744"/>
      <c r="AS24" s="744"/>
      <c r="AT24" s="744"/>
      <c r="AU24" s="744"/>
      <c r="AV24" s="744"/>
      <c r="AW24" s="744"/>
      <c r="AX24" s="744"/>
      <c r="AY24" s="744"/>
      <c r="AZ24" s="744"/>
      <c r="BA24" s="744"/>
      <c r="BB24" s="744"/>
      <c r="BC24" s="744"/>
      <c r="BD24" s="744"/>
      <c r="BE24" s="744"/>
      <c r="BF24" s="739"/>
      <c r="BG24" s="642" t="s">
        <v>239</v>
      </c>
      <c r="BH24" s="643"/>
      <c r="BI24" s="643"/>
      <c r="BJ24" s="643"/>
      <c r="BK24" s="643"/>
      <c r="BL24" s="643"/>
      <c r="BM24" s="643"/>
      <c r="BN24" s="644"/>
      <c r="BO24" s="675" t="s">
        <v>136</v>
      </c>
      <c r="BP24" s="675"/>
      <c r="BQ24" s="675"/>
      <c r="BR24" s="675"/>
      <c r="BS24" s="648" t="s">
        <v>236</v>
      </c>
      <c r="BT24" s="643"/>
      <c r="BU24" s="643"/>
      <c r="BV24" s="643"/>
      <c r="BW24" s="643"/>
      <c r="BX24" s="643"/>
      <c r="BY24" s="643"/>
      <c r="BZ24" s="643"/>
      <c r="CA24" s="643"/>
      <c r="CB24" s="688"/>
      <c r="CD24" s="700" t="s">
        <v>294</v>
      </c>
      <c r="CE24" s="701"/>
      <c r="CF24" s="701"/>
      <c r="CG24" s="701"/>
      <c r="CH24" s="701"/>
      <c r="CI24" s="701"/>
      <c r="CJ24" s="701"/>
      <c r="CK24" s="701"/>
      <c r="CL24" s="701"/>
      <c r="CM24" s="701"/>
      <c r="CN24" s="701"/>
      <c r="CO24" s="701"/>
      <c r="CP24" s="701"/>
      <c r="CQ24" s="702"/>
      <c r="CR24" s="697">
        <v>4378128</v>
      </c>
      <c r="CS24" s="698"/>
      <c r="CT24" s="698"/>
      <c r="CU24" s="698"/>
      <c r="CV24" s="698"/>
      <c r="CW24" s="698"/>
      <c r="CX24" s="698"/>
      <c r="CY24" s="741"/>
      <c r="CZ24" s="742">
        <v>40.1</v>
      </c>
      <c r="DA24" s="713"/>
      <c r="DB24" s="713"/>
      <c r="DC24" s="745"/>
      <c r="DD24" s="740">
        <v>3247346</v>
      </c>
      <c r="DE24" s="698"/>
      <c r="DF24" s="698"/>
      <c r="DG24" s="698"/>
      <c r="DH24" s="698"/>
      <c r="DI24" s="698"/>
      <c r="DJ24" s="698"/>
      <c r="DK24" s="741"/>
      <c r="DL24" s="740">
        <v>3124990</v>
      </c>
      <c r="DM24" s="698"/>
      <c r="DN24" s="698"/>
      <c r="DO24" s="698"/>
      <c r="DP24" s="698"/>
      <c r="DQ24" s="698"/>
      <c r="DR24" s="698"/>
      <c r="DS24" s="698"/>
      <c r="DT24" s="698"/>
      <c r="DU24" s="698"/>
      <c r="DV24" s="741"/>
      <c r="DW24" s="742">
        <v>60</v>
      </c>
      <c r="DX24" s="713"/>
      <c r="DY24" s="713"/>
      <c r="DZ24" s="713"/>
      <c r="EA24" s="713"/>
      <c r="EB24" s="713"/>
      <c r="EC24" s="743"/>
    </row>
    <row r="25" spans="2:133" ht="11.25" customHeight="1" x14ac:dyDescent="0.15">
      <c r="B25" s="639" t="s">
        <v>295</v>
      </c>
      <c r="C25" s="640"/>
      <c r="D25" s="640"/>
      <c r="E25" s="640"/>
      <c r="F25" s="640"/>
      <c r="G25" s="640"/>
      <c r="H25" s="640"/>
      <c r="I25" s="640"/>
      <c r="J25" s="640"/>
      <c r="K25" s="640"/>
      <c r="L25" s="640"/>
      <c r="M25" s="640"/>
      <c r="N25" s="640"/>
      <c r="O25" s="640"/>
      <c r="P25" s="640"/>
      <c r="Q25" s="641"/>
      <c r="R25" s="642" t="s">
        <v>236</v>
      </c>
      <c r="S25" s="643"/>
      <c r="T25" s="643"/>
      <c r="U25" s="643"/>
      <c r="V25" s="643"/>
      <c r="W25" s="643"/>
      <c r="X25" s="643"/>
      <c r="Y25" s="644"/>
      <c r="Z25" s="675" t="s">
        <v>239</v>
      </c>
      <c r="AA25" s="675"/>
      <c r="AB25" s="675"/>
      <c r="AC25" s="675"/>
      <c r="AD25" s="676" t="s">
        <v>136</v>
      </c>
      <c r="AE25" s="676"/>
      <c r="AF25" s="676"/>
      <c r="AG25" s="676"/>
      <c r="AH25" s="676"/>
      <c r="AI25" s="676"/>
      <c r="AJ25" s="676"/>
      <c r="AK25" s="676"/>
      <c r="AL25" s="645" t="s">
        <v>236</v>
      </c>
      <c r="AM25" s="646"/>
      <c r="AN25" s="646"/>
      <c r="AO25" s="677"/>
      <c r="AP25" s="737" t="s">
        <v>296</v>
      </c>
      <c r="AQ25" s="744"/>
      <c r="AR25" s="744"/>
      <c r="AS25" s="744"/>
      <c r="AT25" s="744"/>
      <c r="AU25" s="744"/>
      <c r="AV25" s="744"/>
      <c r="AW25" s="744"/>
      <c r="AX25" s="744"/>
      <c r="AY25" s="744"/>
      <c r="AZ25" s="744"/>
      <c r="BA25" s="744"/>
      <c r="BB25" s="744"/>
      <c r="BC25" s="744"/>
      <c r="BD25" s="744"/>
      <c r="BE25" s="744"/>
      <c r="BF25" s="739"/>
      <c r="BG25" s="642" t="s">
        <v>236</v>
      </c>
      <c r="BH25" s="643"/>
      <c r="BI25" s="643"/>
      <c r="BJ25" s="643"/>
      <c r="BK25" s="643"/>
      <c r="BL25" s="643"/>
      <c r="BM25" s="643"/>
      <c r="BN25" s="644"/>
      <c r="BO25" s="675" t="s">
        <v>239</v>
      </c>
      <c r="BP25" s="675"/>
      <c r="BQ25" s="675"/>
      <c r="BR25" s="675"/>
      <c r="BS25" s="648" t="s">
        <v>239</v>
      </c>
      <c r="BT25" s="643"/>
      <c r="BU25" s="643"/>
      <c r="BV25" s="643"/>
      <c r="BW25" s="643"/>
      <c r="BX25" s="643"/>
      <c r="BY25" s="643"/>
      <c r="BZ25" s="643"/>
      <c r="CA25" s="643"/>
      <c r="CB25" s="688"/>
      <c r="CD25" s="689" t="s">
        <v>297</v>
      </c>
      <c r="CE25" s="686"/>
      <c r="CF25" s="686"/>
      <c r="CG25" s="686"/>
      <c r="CH25" s="686"/>
      <c r="CI25" s="686"/>
      <c r="CJ25" s="686"/>
      <c r="CK25" s="686"/>
      <c r="CL25" s="686"/>
      <c r="CM25" s="686"/>
      <c r="CN25" s="686"/>
      <c r="CO25" s="686"/>
      <c r="CP25" s="686"/>
      <c r="CQ25" s="687"/>
      <c r="CR25" s="642">
        <v>1761304</v>
      </c>
      <c r="CS25" s="661"/>
      <c r="CT25" s="661"/>
      <c r="CU25" s="661"/>
      <c r="CV25" s="661"/>
      <c r="CW25" s="661"/>
      <c r="CX25" s="661"/>
      <c r="CY25" s="662"/>
      <c r="CZ25" s="645">
        <v>16.100000000000001</v>
      </c>
      <c r="DA25" s="663"/>
      <c r="DB25" s="663"/>
      <c r="DC25" s="664"/>
      <c r="DD25" s="648">
        <v>1638759</v>
      </c>
      <c r="DE25" s="661"/>
      <c r="DF25" s="661"/>
      <c r="DG25" s="661"/>
      <c r="DH25" s="661"/>
      <c r="DI25" s="661"/>
      <c r="DJ25" s="661"/>
      <c r="DK25" s="662"/>
      <c r="DL25" s="648">
        <v>1588098</v>
      </c>
      <c r="DM25" s="661"/>
      <c r="DN25" s="661"/>
      <c r="DO25" s="661"/>
      <c r="DP25" s="661"/>
      <c r="DQ25" s="661"/>
      <c r="DR25" s="661"/>
      <c r="DS25" s="661"/>
      <c r="DT25" s="661"/>
      <c r="DU25" s="661"/>
      <c r="DV25" s="662"/>
      <c r="DW25" s="645">
        <v>30.5</v>
      </c>
      <c r="DX25" s="663"/>
      <c r="DY25" s="663"/>
      <c r="DZ25" s="663"/>
      <c r="EA25" s="663"/>
      <c r="EB25" s="663"/>
      <c r="EC25" s="681"/>
    </row>
    <row r="26" spans="2:133" ht="11.25" customHeight="1" x14ac:dyDescent="0.15">
      <c r="B26" s="639" t="s">
        <v>298</v>
      </c>
      <c r="C26" s="640"/>
      <c r="D26" s="640"/>
      <c r="E26" s="640"/>
      <c r="F26" s="640"/>
      <c r="G26" s="640"/>
      <c r="H26" s="640"/>
      <c r="I26" s="640"/>
      <c r="J26" s="640"/>
      <c r="K26" s="640"/>
      <c r="L26" s="640"/>
      <c r="M26" s="640"/>
      <c r="N26" s="640"/>
      <c r="O26" s="640"/>
      <c r="P26" s="640"/>
      <c r="Q26" s="641"/>
      <c r="R26" s="642">
        <v>5308563</v>
      </c>
      <c r="S26" s="643"/>
      <c r="T26" s="643"/>
      <c r="U26" s="643"/>
      <c r="V26" s="643"/>
      <c r="W26" s="643"/>
      <c r="X26" s="643"/>
      <c r="Y26" s="644"/>
      <c r="Z26" s="675">
        <v>47.6</v>
      </c>
      <c r="AA26" s="675"/>
      <c r="AB26" s="675"/>
      <c r="AC26" s="675"/>
      <c r="AD26" s="676">
        <v>4938031</v>
      </c>
      <c r="AE26" s="676"/>
      <c r="AF26" s="676"/>
      <c r="AG26" s="676"/>
      <c r="AH26" s="676"/>
      <c r="AI26" s="676"/>
      <c r="AJ26" s="676"/>
      <c r="AK26" s="676"/>
      <c r="AL26" s="645">
        <v>99.3</v>
      </c>
      <c r="AM26" s="646"/>
      <c r="AN26" s="646"/>
      <c r="AO26" s="677"/>
      <c r="AP26" s="737" t="s">
        <v>299</v>
      </c>
      <c r="AQ26" s="738"/>
      <c r="AR26" s="738"/>
      <c r="AS26" s="738"/>
      <c r="AT26" s="738"/>
      <c r="AU26" s="738"/>
      <c r="AV26" s="738"/>
      <c r="AW26" s="738"/>
      <c r="AX26" s="738"/>
      <c r="AY26" s="738"/>
      <c r="AZ26" s="738"/>
      <c r="BA26" s="738"/>
      <c r="BB26" s="738"/>
      <c r="BC26" s="738"/>
      <c r="BD26" s="738"/>
      <c r="BE26" s="738"/>
      <c r="BF26" s="739"/>
      <c r="BG26" s="642" t="s">
        <v>236</v>
      </c>
      <c r="BH26" s="643"/>
      <c r="BI26" s="643"/>
      <c r="BJ26" s="643"/>
      <c r="BK26" s="643"/>
      <c r="BL26" s="643"/>
      <c r="BM26" s="643"/>
      <c r="BN26" s="644"/>
      <c r="BO26" s="675" t="s">
        <v>236</v>
      </c>
      <c r="BP26" s="675"/>
      <c r="BQ26" s="675"/>
      <c r="BR26" s="675"/>
      <c r="BS26" s="648" t="s">
        <v>236</v>
      </c>
      <c r="BT26" s="643"/>
      <c r="BU26" s="643"/>
      <c r="BV26" s="643"/>
      <c r="BW26" s="643"/>
      <c r="BX26" s="643"/>
      <c r="BY26" s="643"/>
      <c r="BZ26" s="643"/>
      <c r="CA26" s="643"/>
      <c r="CB26" s="688"/>
      <c r="CD26" s="689" t="s">
        <v>300</v>
      </c>
      <c r="CE26" s="686"/>
      <c r="CF26" s="686"/>
      <c r="CG26" s="686"/>
      <c r="CH26" s="686"/>
      <c r="CI26" s="686"/>
      <c r="CJ26" s="686"/>
      <c r="CK26" s="686"/>
      <c r="CL26" s="686"/>
      <c r="CM26" s="686"/>
      <c r="CN26" s="686"/>
      <c r="CO26" s="686"/>
      <c r="CP26" s="686"/>
      <c r="CQ26" s="687"/>
      <c r="CR26" s="642">
        <v>1063407</v>
      </c>
      <c r="CS26" s="643"/>
      <c r="CT26" s="643"/>
      <c r="CU26" s="643"/>
      <c r="CV26" s="643"/>
      <c r="CW26" s="643"/>
      <c r="CX26" s="643"/>
      <c r="CY26" s="644"/>
      <c r="CZ26" s="645">
        <v>9.6999999999999993</v>
      </c>
      <c r="DA26" s="663"/>
      <c r="DB26" s="663"/>
      <c r="DC26" s="664"/>
      <c r="DD26" s="648">
        <v>987072</v>
      </c>
      <c r="DE26" s="643"/>
      <c r="DF26" s="643"/>
      <c r="DG26" s="643"/>
      <c r="DH26" s="643"/>
      <c r="DI26" s="643"/>
      <c r="DJ26" s="643"/>
      <c r="DK26" s="644"/>
      <c r="DL26" s="648" t="s">
        <v>236</v>
      </c>
      <c r="DM26" s="643"/>
      <c r="DN26" s="643"/>
      <c r="DO26" s="643"/>
      <c r="DP26" s="643"/>
      <c r="DQ26" s="643"/>
      <c r="DR26" s="643"/>
      <c r="DS26" s="643"/>
      <c r="DT26" s="643"/>
      <c r="DU26" s="643"/>
      <c r="DV26" s="644"/>
      <c r="DW26" s="645" t="s">
        <v>239</v>
      </c>
      <c r="DX26" s="663"/>
      <c r="DY26" s="663"/>
      <c r="DZ26" s="663"/>
      <c r="EA26" s="663"/>
      <c r="EB26" s="663"/>
      <c r="EC26" s="681"/>
    </row>
    <row r="27" spans="2:133" ht="11.25" customHeight="1" x14ac:dyDescent="0.15">
      <c r="B27" s="639" t="s">
        <v>301</v>
      </c>
      <c r="C27" s="640"/>
      <c r="D27" s="640"/>
      <c r="E27" s="640"/>
      <c r="F27" s="640"/>
      <c r="G27" s="640"/>
      <c r="H27" s="640"/>
      <c r="I27" s="640"/>
      <c r="J27" s="640"/>
      <c r="K27" s="640"/>
      <c r="L27" s="640"/>
      <c r="M27" s="640"/>
      <c r="N27" s="640"/>
      <c r="O27" s="640"/>
      <c r="P27" s="640"/>
      <c r="Q27" s="641"/>
      <c r="R27" s="642">
        <v>2335</v>
      </c>
      <c r="S27" s="643"/>
      <c r="T27" s="643"/>
      <c r="U27" s="643"/>
      <c r="V27" s="643"/>
      <c r="W27" s="643"/>
      <c r="X27" s="643"/>
      <c r="Y27" s="644"/>
      <c r="Z27" s="675">
        <v>0</v>
      </c>
      <c r="AA27" s="675"/>
      <c r="AB27" s="675"/>
      <c r="AC27" s="675"/>
      <c r="AD27" s="676">
        <v>2335</v>
      </c>
      <c r="AE27" s="676"/>
      <c r="AF27" s="676"/>
      <c r="AG27" s="676"/>
      <c r="AH27" s="676"/>
      <c r="AI27" s="676"/>
      <c r="AJ27" s="676"/>
      <c r="AK27" s="676"/>
      <c r="AL27" s="645">
        <v>0</v>
      </c>
      <c r="AM27" s="646"/>
      <c r="AN27" s="646"/>
      <c r="AO27" s="677"/>
      <c r="AP27" s="639" t="s">
        <v>302</v>
      </c>
      <c r="AQ27" s="640"/>
      <c r="AR27" s="640"/>
      <c r="AS27" s="640"/>
      <c r="AT27" s="640"/>
      <c r="AU27" s="640"/>
      <c r="AV27" s="640"/>
      <c r="AW27" s="640"/>
      <c r="AX27" s="640"/>
      <c r="AY27" s="640"/>
      <c r="AZ27" s="640"/>
      <c r="BA27" s="640"/>
      <c r="BB27" s="640"/>
      <c r="BC27" s="640"/>
      <c r="BD27" s="640"/>
      <c r="BE27" s="640"/>
      <c r="BF27" s="641"/>
      <c r="BG27" s="642">
        <v>2124155</v>
      </c>
      <c r="BH27" s="643"/>
      <c r="BI27" s="643"/>
      <c r="BJ27" s="643"/>
      <c r="BK27" s="643"/>
      <c r="BL27" s="643"/>
      <c r="BM27" s="643"/>
      <c r="BN27" s="644"/>
      <c r="BO27" s="675">
        <v>100</v>
      </c>
      <c r="BP27" s="675"/>
      <c r="BQ27" s="675"/>
      <c r="BR27" s="675"/>
      <c r="BS27" s="648" t="s">
        <v>239</v>
      </c>
      <c r="BT27" s="643"/>
      <c r="BU27" s="643"/>
      <c r="BV27" s="643"/>
      <c r="BW27" s="643"/>
      <c r="BX27" s="643"/>
      <c r="BY27" s="643"/>
      <c r="BZ27" s="643"/>
      <c r="CA27" s="643"/>
      <c r="CB27" s="688"/>
      <c r="CD27" s="689" t="s">
        <v>303</v>
      </c>
      <c r="CE27" s="686"/>
      <c r="CF27" s="686"/>
      <c r="CG27" s="686"/>
      <c r="CH27" s="686"/>
      <c r="CI27" s="686"/>
      <c r="CJ27" s="686"/>
      <c r="CK27" s="686"/>
      <c r="CL27" s="686"/>
      <c r="CM27" s="686"/>
      <c r="CN27" s="686"/>
      <c r="CO27" s="686"/>
      <c r="CP27" s="686"/>
      <c r="CQ27" s="687"/>
      <c r="CR27" s="642">
        <v>1340023</v>
      </c>
      <c r="CS27" s="661"/>
      <c r="CT27" s="661"/>
      <c r="CU27" s="661"/>
      <c r="CV27" s="661"/>
      <c r="CW27" s="661"/>
      <c r="CX27" s="661"/>
      <c r="CY27" s="662"/>
      <c r="CZ27" s="645">
        <v>12.3</v>
      </c>
      <c r="DA27" s="663"/>
      <c r="DB27" s="663"/>
      <c r="DC27" s="664"/>
      <c r="DD27" s="648">
        <v>348728</v>
      </c>
      <c r="DE27" s="661"/>
      <c r="DF27" s="661"/>
      <c r="DG27" s="661"/>
      <c r="DH27" s="661"/>
      <c r="DI27" s="661"/>
      <c r="DJ27" s="661"/>
      <c r="DK27" s="662"/>
      <c r="DL27" s="648">
        <v>341363</v>
      </c>
      <c r="DM27" s="661"/>
      <c r="DN27" s="661"/>
      <c r="DO27" s="661"/>
      <c r="DP27" s="661"/>
      <c r="DQ27" s="661"/>
      <c r="DR27" s="661"/>
      <c r="DS27" s="661"/>
      <c r="DT27" s="661"/>
      <c r="DU27" s="661"/>
      <c r="DV27" s="662"/>
      <c r="DW27" s="645">
        <v>6.6</v>
      </c>
      <c r="DX27" s="663"/>
      <c r="DY27" s="663"/>
      <c r="DZ27" s="663"/>
      <c r="EA27" s="663"/>
      <c r="EB27" s="663"/>
      <c r="EC27" s="681"/>
    </row>
    <row r="28" spans="2:133" ht="11.25" customHeight="1" x14ac:dyDescent="0.15">
      <c r="B28" s="639" t="s">
        <v>304</v>
      </c>
      <c r="C28" s="640"/>
      <c r="D28" s="640"/>
      <c r="E28" s="640"/>
      <c r="F28" s="640"/>
      <c r="G28" s="640"/>
      <c r="H28" s="640"/>
      <c r="I28" s="640"/>
      <c r="J28" s="640"/>
      <c r="K28" s="640"/>
      <c r="L28" s="640"/>
      <c r="M28" s="640"/>
      <c r="N28" s="640"/>
      <c r="O28" s="640"/>
      <c r="P28" s="640"/>
      <c r="Q28" s="641"/>
      <c r="R28" s="642">
        <v>86418</v>
      </c>
      <c r="S28" s="643"/>
      <c r="T28" s="643"/>
      <c r="U28" s="643"/>
      <c r="V28" s="643"/>
      <c r="W28" s="643"/>
      <c r="X28" s="643"/>
      <c r="Y28" s="644"/>
      <c r="Z28" s="675">
        <v>0.8</v>
      </c>
      <c r="AA28" s="675"/>
      <c r="AB28" s="675"/>
      <c r="AC28" s="675"/>
      <c r="AD28" s="676" t="s">
        <v>136</v>
      </c>
      <c r="AE28" s="676"/>
      <c r="AF28" s="676"/>
      <c r="AG28" s="676"/>
      <c r="AH28" s="676"/>
      <c r="AI28" s="676"/>
      <c r="AJ28" s="676"/>
      <c r="AK28" s="676"/>
      <c r="AL28" s="645" t="s">
        <v>136</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305</v>
      </c>
      <c r="CE28" s="686"/>
      <c r="CF28" s="686"/>
      <c r="CG28" s="686"/>
      <c r="CH28" s="686"/>
      <c r="CI28" s="686"/>
      <c r="CJ28" s="686"/>
      <c r="CK28" s="686"/>
      <c r="CL28" s="686"/>
      <c r="CM28" s="686"/>
      <c r="CN28" s="686"/>
      <c r="CO28" s="686"/>
      <c r="CP28" s="686"/>
      <c r="CQ28" s="687"/>
      <c r="CR28" s="642">
        <v>1276801</v>
      </c>
      <c r="CS28" s="643"/>
      <c r="CT28" s="643"/>
      <c r="CU28" s="643"/>
      <c r="CV28" s="643"/>
      <c r="CW28" s="643"/>
      <c r="CX28" s="643"/>
      <c r="CY28" s="644"/>
      <c r="CZ28" s="645">
        <v>11.7</v>
      </c>
      <c r="DA28" s="663"/>
      <c r="DB28" s="663"/>
      <c r="DC28" s="664"/>
      <c r="DD28" s="648">
        <v>1259859</v>
      </c>
      <c r="DE28" s="643"/>
      <c r="DF28" s="643"/>
      <c r="DG28" s="643"/>
      <c r="DH28" s="643"/>
      <c r="DI28" s="643"/>
      <c r="DJ28" s="643"/>
      <c r="DK28" s="644"/>
      <c r="DL28" s="648">
        <v>1195529</v>
      </c>
      <c r="DM28" s="643"/>
      <c r="DN28" s="643"/>
      <c r="DO28" s="643"/>
      <c r="DP28" s="643"/>
      <c r="DQ28" s="643"/>
      <c r="DR28" s="643"/>
      <c r="DS28" s="643"/>
      <c r="DT28" s="643"/>
      <c r="DU28" s="643"/>
      <c r="DV28" s="644"/>
      <c r="DW28" s="645">
        <v>22.9</v>
      </c>
      <c r="DX28" s="663"/>
      <c r="DY28" s="663"/>
      <c r="DZ28" s="663"/>
      <c r="EA28" s="663"/>
      <c r="EB28" s="663"/>
      <c r="EC28" s="681"/>
    </row>
    <row r="29" spans="2:133" ht="11.25" customHeight="1" x14ac:dyDescent="0.15">
      <c r="B29" s="639" t="s">
        <v>306</v>
      </c>
      <c r="C29" s="640"/>
      <c r="D29" s="640"/>
      <c r="E29" s="640"/>
      <c r="F29" s="640"/>
      <c r="G29" s="640"/>
      <c r="H29" s="640"/>
      <c r="I29" s="640"/>
      <c r="J29" s="640"/>
      <c r="K29" s="640"/>
      <c r="L29" s="640"/>
      <c r="M29" s="640"/>
      <c r="N29" s="640"/>
      <c r="O29" s="640"/>
      <c r="P29" s="640"/>
      <c r="Q29" s="641"/>
      <c r="R29" s="642">
        <v>97700</v>
      </c>
      <c r="S29" s="643"/>
      <c r="T29" s="643"/>
      <c r="U29" s="643"/>
      <c r="V29" s="643"/>
      <c r="W29" s="643"/>
      <c r="X29" s="643"/>
      <c r="Y29" s="644"/>
      <c r="Z29" s="675">
        <v>0.9</v>
      </c>
      <c r="AA29" s="675"/>
      <c r="AB29" s="675"/>
      <c r="AC29" s="675"/>
      <c r="AD29" s="676">
        <v>29855</v>
      </c>
      <c r="AE29" s="676"/>
      <c r="AF29" s="676"/>
      <c r="AG29" s="676"/>
      <c r="AH29" s="676"/>
      <c r="AI29" s="676"/>
      <c r="AJ29" s="676"/>
      <c r="AK29" s="676"/>
      <c r="AL29" s="645">
        <v>0.6</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307</v>
      </c>
      <c r="CE29" s="732"/>
      <c r="CF29" s="689" t="s">
        <v>308</v>
      </c>
      <c r="CG29" s="686"/>
      <c r="CH29" s="686"/>
      <c r="CI29" s="686"/>
      <c r="CJ29" s="686"/>
      <c r="CK29" s="686"/>
      <c r="CL29" s="686"/>
      <c r="CM29" s="686"/>
      <c r="CN29" s="686"/>
      <c r="CO29" s="686"/>
      <c r="CP29" s="686"/>
      <c r="CQ29" s="687"/>
      <c r="CR29" s="642">
        <v>1276801</v>
      </c>
      <c r="CS29" s="661"/>
      <c r="CT29" s="661"/>
      <c r="CU29" s="661"/>
      <c r="CV29" s="661"/>
      <c r="CW29" s="661"/>
      <c r="CX29" s="661"/>
      <c r="CY29" s="662"/>
      <c r="CZ29" s="645">
        <v>11.7</v>
      </c>
      <c r="DA29" s="663"/>
      <c r="DB29" s="663"/>
      <c r="DC29" s="664"/>
      <c r="DD29" s="648">
        <v>1259859</v>
      </c>
      <c r="DE29" s="661"/>
      <c r="DF29" s="661"/>
      <c r="DG29" s="661"/>
      <c r="DH29" s="661"/>
      <c r="DI29" s="661"/>
      <c r="DJ29" s="661"/>
      <c r="DK29" s="662"/>
      <c r="DL29" s="648">
        <v>1195529</v>
      </c>
      <c r="DM29" s="661"/>
      <c r="DN29" s="661"/>
      <c r="DO29" s="661"/>
      <c r="DP29" s="661"/>
      <c r="DQ29" s="661"/>
      <c r="DR29" s="661"/>
      <c r="DS29" s="661"/>
      <c r="DT29" s="661"/>
      <c r="DU29" s="661"/>
      <c r="DV29" s="662"/>
      <c r="DW29" s="645">
        <v>22.9</v>
      </c>
      <c r="DX29" s="663"/>
      <c r="DY29" s="663"/>
      <c r="DZ29" s="663"/>
      <c r="EA29" s="663"/>
      <c r="EB29" s="663"/>
      <c r="EC29" s="681"/>
    </row>
    <row r="30" spans="2:133" ht="11.25" customHeight="1" x14ac:dyDescent="0.15">
      <c r="B30" s="639" t="s">
        <v>309</v>
      </c>
      <c r="C30" s="640"/>
      <c r="D30" s="640"/>
      <c r="E30" s="640"/>
      <c r="F30" s="640"/>
      <c r="G30" s="640"/>
      <c r="H30" s="640"/>
      <c r="I30" s="640"/>
      <c r="J30" s="640"/>
      <c r="K30" s="640"/>
      <c r="L30" s="640"/>
      <c r="M30" s="640"/>
      <c r="N30" s="640"/>
      <c r="O30" s="640"/>
      <c r="P30" s="640"/>
      <c r="Q30" s="641"/>
      <c r="R30" s="642">
        <v>75378</v>
      </c>
      <c r="S30" s="643"/>
      <c r="T30" s="643"/>
      <c r="U30" s="643"/>
      <c r="V30" s="643"/>
      <c r="W30" s="643"/>
      <c r="X30" s="643"/>
      <c r="Y30" s="644"/>
      <c r="Z30" s="675">
        <v>0.7</v>
      </c>
      <c r="AA30" s="675"/>
      <c r="AB30" s="675"/>
      <c r="AC30" s="675"/>
      <c r="AD30" s="676" t="s">
        <v>236</v>
      </c>
      <c r="AE30" s="676"/>
      <c r="AF30" s="676"/>
      <c r="AG30" s="676"/>
      <c r="AH30" s="676"/>
      <c r="AI30" s="676"/>
      <c r="AJ30" s="676"/>
      <c r="AK30" s="676"/>
      <c r="AL30" s="645" t="s">
        <v>236</v>
      </c>
      <c r="AM30" s="646"/>
      <c r="AN30" s="646"/>
      <c r="AO30" s="677"/>
      <c r="AP30" s="703" t="s">
        <v>224</v>
      </c>
      <c r="AQ30" s="704"/>
      <c r="AR30" s="704"/>
      <c r="AS30" s="704"/>
      <c r="AT30" s="704"/>
      <c r="AU30" s="704"/>
      <c r="AV30" s="704"/>
      <c r="AW30" s="704"/>
      <c r="AX30" s="704"/>
      <c r="AY30" s="704"/>
      <c r="AZ30" s="704"/>
      <c r="BA30" s="704"/>
      <c r="BB30" s="704"/>
      <c r="BC30" s="704"/>
      <c r="BD30" s="704"/>
      <c r="BE30" s="704"/>
      <c r="BF30" s="705"/>
      <c r="BG30" s="703" t="s">
        <v>310</v>
      </c>
      <c r="BH30" s="728"/>
      <c r="BI30" s="728"/>
      <c r="BJ30" s="728"/>
      <c r="BK30" s="728"/>
      <c r="BL30" s="728"/>
      <c r="BM30" s="728"/>
      <c r="BN30" s="728"/>
      <c r="BO30" s="728"/>
      <c r="BP30" s="728"/>
      <c r="BQ30" s="729"/>
      <c r="BR30" s="703" t="s">
        <v>311</v>
      </c>
      <c r="BS30" s="728"/>
      <c r="BT30" s="728"/>
      <c r="BU30" s="728"/>
      <c r="BV30" s="728"/>
      <c r="BW30" s="728"/>
      <c r="BX30" s="728"/>
      <c r="BY30" s="728"/>
      <c r="BZ30" s="728"/>
      <c r="CA30" s="728"/>
      <c r="CB30" s="729"/>
      <c r="CD30" s="733"/>
      <c r="CE30" s="734"/>
      <c r="CF30" s="689" t="s">
        <v>312</v>
      </c>
      <c r="CG30" s="686"/>
      <c r="CH30" s="686"/>
      <c r="CI30" s="686"/>
      <c r="CJ30" s="686"/>
      <c r="CK30" s="686"/>
      <c r="CL30" s="686"/>
      <c r="CM30" s="686"/>
      <c r="CN30" s="686"/>
      <c r="CO30" s="686"/>
      <c r="CP30" s="686"/>
      <c r="CQ30" s="687"/>
      <c r="CR30" s="642">
        <v>1203552</v>
      </c>
      <c r="CS30" s="643"/>
      <c r="CT30" s="643"/>
      <c r="CU30" s="643"/>
      <c r="CV30" s="643"/>
      <c r="CW30" s="643"/>
      <c r="CX30" s="643"/>
      <c r="CY30" s="644"/>
      <c r="CZ30" s="645">
        <v>11</v>
      </c>
      <c r="DA30" s="663"/>
      <c r="DB30" s="663"/>
      <c r="DC30" s="664"/>
      <c r="DD30" s="648">
        <v>1188840</v>
      </c>
      <c r="DE30" s="643"/>
      <c r="DF30" s="643"/>
      <c r="DG30" s="643"/>
      <c r="DH30" s="643"/>
      <c r="DI30" s="643"/>
      <c r="DJ30" s="643"/>
      <c r="DK30" s="644"/>
      <c r="DL30" s="648">
        <v>1124510</v>
      </c>
      <c r="DM30" s="643"/>
      <c r="DN30" s="643"/>
      <c r="DO30" s="643"/>
      <c r="DP30" s="643"/>
      <c r="DQ30" s="643"/>
      <c r="DR30" s="643"/>
      <c r="DS30" s="643"/>
      <c r="DT30" s="643"/>
      <c r="DU30" s="643"/>
      <c r="DV30" s="644"/>
      <c r="DW30" s="645">
        <v>21.6</v>
      </c>
      <c r="DX30" s="663"/>
      <c r="DY30" s="663"/>
      <c r="DZ30" s="663"/>
      <c r="EA30" s="663"/>
      <c r="EB30" s="663"/>
      <c r="EC30" s="681"/>
    </row>
    <row r="31" spans="2:133" ht="11.25" customHeight="1" x14ac:dyDescent="0.15">
      <c r="B31" s="639" t="s">
        <v>313</v>
      </c>
      <c r="C31" s="640"/>
      <c r="D31" s="640"/>
      <c r="E31" s="640"/>
      <c r="F31" s="640"/>
      <c r="G31" s="640"/>
      <c r="H31" s="640"/>
      <c r="I31" s="640"/>
      <c r="J31" s="640"/>
      <c r="K31" s="640"/>
      <c r="L31" s="640"/>
      <c r="M31" s="640"/>
      <c r="N31" s="640"/>
      <c r="O31" s="640"/>
      <c r="P31" s="640"/>
      <c r="Q31" s="641"/>
      <c r="R31" s="642">
        <v>3691292</v>
      </c>
      <c r="S31" s="643"/>
      <c r="T31" s="643"/>
      <c r="U31" s="643"/>
      <c r="V31" s="643"/>
      <c r="W31" s="643"/>
      <c r="X31" s="643"/>
      <c r="Y31" s="644"/>
      <c r="Z31" s="675">
        <v>33.1</v>
      </c>
      <c r="AA31" s="675"/>
      <c r="AB31" s="675"/>
      <c r="AC31" s="675"/>
      <c r="AD31" s="676" t="s">
        <v>236</v>
      </c>
      <c r="AE31" s="676"/>
      <c r="AF31" s="676"/>
      <c r="AG31" s="676"/>
      <c r="AH31" s="676"/>
      <c r="AI31" s="676"/>
      <c r="AJ31" s="676"/>
      <c r="AK31" s="676"/>
      <c r="AL31" s="645" t="s">
        <v>136</v>
      </c>
      <c r="AM31" s="646"/>
      <c r="AN31" s="646"/>
      <c r="AO31" s="677"/>
      <c r="AP31" s="716" t="s">
        <v>314</v>
      </c>
      <c r="AQ31" s="717"/>
      <c r="AR31" s="717"/>
      <c r="AS31" s="717"/>
      <c r="AT31" s="722" t="s">
        <v>315</v>
      </c>
      <c r="AU31" s="231"/>
      <c r="AV31" s="231"/>
      <c r="AW31" s="231"/>
      <c r="AX31" s="708" t="s">
        <v>189</v>
      </c>
      <c r="AY31" s="709"/>
      <c r="AZ31" s="709"/>
      <c r="BA31" s="709"/>
      <c r="BB31" s="709"/>
      <c r="BC31" s="709"/>
      <c r="BD31" s="709"/>
      <c r="BE31" s="709"/>
      <c r="BF31" s="710"/>
      <c r="BG31" s="711">
        <v>97.9</v>
      </c>
      <c r="BH31" s="712"/>
      <c r="BI31" s="712"/>
      <c r="BJ31" s="712"/>
      <c r="BK31" s="712"/>
      <c r="BL31" s="712"/>
      <c r="BM31" s="713">
        <v>89.7</v>
      </c>
      <c r="BN31" s="712"/>
      <c r="BO31" s="712"/>
      <c r="BP31" s="712"/>
      <c r="BQ31" s="714"/>
      <c r="BR31" s="711">
        <v>97.8</v>
      </c>
      <c r="BS31" s="712"/>
      <c r="BT31" s="712"/>
      <c r="BU31" s="712"/>
      <c r="BV31" s="712"/>
      <c r="BW31" s="712"/>
      <c r="BX31" s="713">
        <v>90</v>
      </c>
      <c r="BY31" s="712"/>
      <c r="BZ31" s="712"/>
      <c r="CA31" s="712"/>
      <c r="CB31" s="714"/>
      <c r="CD31" s="733"/>
      <c r="CE31" s="734"/>
      <c r="CF31" s="689" t="s">
        <v>316</v>
      </c>
      <c r="CG31" s="686"/>
      <c r="CH31" s="686"/>
      <c r="CI31" s="686"/>
      <c r="CJ31" s="686"/>
      <c r="CK31" s="686"/>
      <c r="CL31" s="686"/>
      <c r="CM31" s="686"/>
      <c r="CN31" s="686"/>
      <c r="CO31" s="686"/>
      <c r="CP31" s="686"/>
      <c r="CQ31" s="687"/>
      <c r="CR31" s="642">
        <v>73249</v>
      </c>
      <c r="CS31" s="661"/>
      <c r="CT31" s="661"/>
      <c r="CU31" s="661"/>
      <c r="CV31" s="661"/>
      <c r="CW31" s="661"/>
      <c r="CX31" s="661"/>
      <c r="CY31" s="662"/>
      <c r="CZ31" s="645">
        <v>0.7</v>
      </c>
      <c r="DA31" s="663"/>
      <c r="DB31" s="663"/>
      <c r="DC31" s="664"/>
      <c r="DD31" s="648">
        <v>71019</v>
      </c>
      <c r="DE31" s="661"/>
      <c r="DF31" s="661"/>
      <c r="DG31" s="661"/>
      <c r="DH31" s="661"/>
      <c r="DI31" s="661"/>
      <c r="DJ31" s="661"/>
      <c r="DK31" s="662"/>
      <c r="DL31" s="648">
        <v>71019</v>
      </c>
      <c r="DM31" s="661"/>
      <c r="DN31" s="661"/>
      <c r="DO31" s="661"/>
      <c r="DP31" s="661"/>
      <c r="DQ31" s="661"/>
      <c r="DR31" s="661"/>
      <c r="DS31" s="661"/>
      <c r="DT31" s="661"/>
      <c r="DU31" s="661"/>
      <c r="DV31" s="662"/>
      <c r="DW31" s="645">
        <v>1.4</v>
      </c>
      <c r="DX31" s="663"/>
      <c r="DY31" s="663"/>
      <c r="DZ31" s="663"/>
      <c r="EA31" s="663"/>
      <c r="EB31" s="663"/>
      <c r="EC31" s="681"/>
    </row>
    <row r="32" spans="2:133" ht="11.25" customHeight="1" x14ac:dyDescent="0.15">
      <c r="B32" s="725" t="s">
        <v>317</v>
      </c>
      <c r="C32" s="726"/>
      <c r="D32" s="726"/>
      <c r="E32" s="726"/>
      <c r="F32" s="726"/>
      <c r="G32" s="726"/>
      <c r="H32" s="726"/>
      <c r="I32" s="726"/>
      <c r="J32" s="726"/>
      <c r="K32" s="726"/>
      <c r="L32" s="726"/>
      <c r="M32" s="726"/>
      <c r="N32" s="726"/>
      <c r="O32" s="726"/>
      <c r="P32" s="726"/>
      <c r="Q32" s="727"/>
      <c r="R32" s="642" t="s">
        <v>136</v>
      </c>
      <c r="S32" s="643"/>
      <c r="T32" s="643"/>
      <c r="U32" s="643"/>
      <c r="V32" s="643"/>
      <c r="W32" s="643"/>
      <c r="X32" s="643"/>
      <c r="Y32" s="644"/>
      <c r="Z32" s="675" t="s">
        <v>236</v>
      </c>
      <c r="AA32" s="675"/>
      <c r="AB32" s="675"/>
      <c r="AC32" s="675"/>
      <c r="AD32" s="676" t="s">
        <v>136</v>
      </c>
      <c r="AE32" s="676"/>
      <c r="AF32" s="676"/>
      <c r="AG32" s="676"/>
      <c r="AH32" s="676"/>
      <c r="AI32" s="676"/>
      <c r="AJ32" s="676"/>
      <c r="AK32" s="676"/>
      <c r="AL32" s="645" t="s">
        <v>239</v>
      </c>
      <c r="AM32" s="646"/>
      <c r="AN32" s="646"/>
      <c r="AO32" s="677"/>
      <c r="AP32" s="718"/>
      <c r="AQ32" s="719"/>
      <c r="AR32" s="719"/>
      <c r="AS32" s="719"/>
      <c r="AT32" s="723"/>
      <c r="AU32" s="230" t="s">
        <v>318</v>
      </c>
      <c r="AV32" s="230"/>
      <c r="AW32" s="230"/>
      <c r="AX32" s="639" t="s">
        <v>319</v>
      </c>
      <c r="AY32" s="640"/>
      <c r="AZ32" s="640"/>
      <c r="BA32" s="640"/>
      <c r="BB32" s="640"/>
      <c r="BC32" s="640"/>
      <c r="BD32" s="640"/>
      <c r="BE32" s="640"/>
      <c r="BF32" s="641"/>
      <c r="BG32" s="715">
        <v>99.2</v>
      </c>
      <c r="BH32" s="661"/>
      <c r="BI32" s="661"/>
      <c r="BJ32" s="661"/>
      <c r="BK32" s="661"/>
      <c r="BL32" s="661"/>
      <c r="BM32" s="646">
        <v>97.5</v>
      </c>
      <c r="BN32" s="707"/>
      <c r="BO32" s="707"/>
      <c r="BP32" s="707"/>
      <c r="BQ32" s="685"/>
      <c r="BR32" s="715">
        <v>99.2</v>
      </c>
      <c r="BS32" s="661"/>
      <c r="BT32" s="661"/>
      <c r="BU32" s="661"/>
      <c r="BV32" s="661"/>
      <c r="BW32" s="661"/>
      <c r="BX32" s="646">
        <v>97</v>
      </c>
      <c r="BY32" s="707"/>
      <c r="BZ32" s="707"/>
      <c r="CA32" s="707"/>
      <c r="CB32" s="685"/>
      <c r="CD32" s="735"/>
      <c r="CE32" s="736"/>
      <c r="CF32" s="689" t="s">
        <v>320</v>
      </c>
      <c r="CG32" s="686"/>
      <c r="CH32" s="686"/>
      <c r="CI32" s="686"/>
      <c r="CJ32" s="686"/>
      <c r="CK32" s="686"/>
      <c r="CL32" s="686"/>
      <c r="CM32" s="686"/>
      <c r="CN32" s="686"/>
      <c r="CO32" s="686"/>
      <c r="CP32" s="686"/>
      <c r="CQ32" s="687"/>
      <c r="CR32" s="642" t="s">
        <v>236</v>
      </c>
      <c r="CS32" s="643"/>
      <c r="CT32" s="643"/>
      <c r="CU32" s="643"/>
      <c r="CV32" s="643"/>
      <c r="CW32" s="643"/>
      <c r="CX32" s="643"/>
      <c r="CY32" s="644"/>
      <c r="CZ32" s="645" t="s">
        <v>239</v>
      </c>
      <c r="DA32" s="663"/>
      <c r="DB32" s="663"/>
      <c r="DC32" s="664"/>
      <c r="DD32" s="648" t="s">
        <v>136</v>
      </c>
      <c r="DE32" s="643"/>
      <c r="DF32" s="643"/>
      <c r="DG32" s="643"/>
      <c r="DH32" s="643"/>
      <c r="DI32" s="643"/>
      <c r="DJ32" s="643"/>
      <c r="DK32" s="644"/>
      <c r="DL32" s="648" t="s">
        <v>236</v>
      </c>
      <c r="DM32" s="643"/>
      <c r="DN32" s="643"/>
      <c r="DO32" s="643"/>
      <c r="DP32" s="643"/>
      <c r="DQ32" s="643"/>
      <c r="DR32" s="643"/>
      <c r="DS32" s="643"/>
      <c r="DT32" s="643"/>
      <c r="DU32" s="643"/>
      <c r="DV32" s="644"/>
      <c r="DW32" s="645" t="s">
        <v>236</v>
      </c>
      <c r="DX32" s="663"/>
      <c r="DY32" s="663"/>
      <c r="DZ32" s="663"/>
      <c r="EA32" s="663"/>
      <c r="EB32" s="663"/>
      <c r="EC32" s="681"/>
    </row>
    <row r="33" spans="2:133" ht="11.25" customHeight="1" x14ac:dyDescent="0.15">
      <c r="B33" s="639" t="s">
        <v>321</v>
      </c>
      <c r="C33" s="640"/>
      <c r="D33" s="640"/>
      <c r="E33" s="640"/>
      <c r="F33" s="640"/>
      <c r="G33" s="640"/>
      <c r="H33" s="640"/>
      <c r="I33" s="640"/>
      <c r="J33" s="640"/>
      <c r="K33" s="640"/>
      <c r="L33" s="640"/>
      <c r="M33" s="640"/>
      <c r="N33" s="640"/>
      <c r="O33" s="640"/>
      <c r="P33" s="640"/>
      <c r="Q33" s="641"/>
      <c r="R33" s="642">
        <v>666764</v>
      </c>
      <c r="S33" s="643"/>
      <c r="T33" s="643"/>
      <c r="U33" s="643"/>
      <c r="V33" s="643"/>
      <c r="W33" s="643"/>
      <c r="X33" s="643"/>
      <c r="Y33" s="644"/>
      <c r="Z33" s="675">
        <v>6</v>
      </c>
      <c r="AA33" s="675"/>
      <c r="AB33" s="675"/>
      <c r="AC33" s="675"/>
      <c r="AD33" s="676" t="s">
        <v>239</v>
      </c>
      <c r="AE33" s="676"/>
      <c r="AF33" s="676"/>
      <c r="AG33" s="676"/>
      <c r="AH33" s="676"/>
      <c r="AI33" s="676"/>
      <c r="AJ33" s="676"/>
      <c r="AK33" s="676"/>
      <c r="AL33" s="645" t="s">
        <v>236</v>
      </c>
      <c r="AM33" s="646"/>
      <c r="AN33" s="646"/>
      <c r="AO33" s="677"/>
      <c r="AP33" s="720"/>
      <c r="AQ33" s="721"/>
      <c r="AR33" s="721"/>
      <c r="AS33" s="721"/>
      <c r="AT33" s="724"/>
      <c r="AU33" s="232"/>
      <c r="AV33" s="232"/>
      <c r="AW33" s="232"/>
      <c r="AX33" s="623" t="s">
        <v>322</v>
      </c>
      <c r="AY33" s="624"/>
      <c r="AZ33" s="624"/>
      <c r="BA33" s="624"/>
      <c r="BB33" s="624"/>
      <c r="BC33" s="624"/>
      <c r="BD33" s="624"/>
      <c r="BE33" s="624"/>
      <c r="BF33" s="625"/>
      <c r="BG33" s="706">
        <v>95.8</v>
      </c>
      <c r="BH33" s="627"/>
      <c r="BI33" s="627"/>
      <c r="BJ33" s="627"/>
      <c r="BK33" s="627"/>
      <c r="BL33" s="627"/>
      <c r="BM33" s="669">
        <v>79.400000000000006</v>
      </c>
      <c r="BN33" s="627"/>
      <c r="BO33" s="627"/>
      <c r="BP33" s="627"/>
      <c r="BQ33" s="671"/>
      <c r="BR33" s="706">
        <v>95.6</v>
      </c>
      <c r="BS33" s="627"/>
      <c r="BT33" s="627"/>
      <c r="BU33" s="627"/>
      <c r="BV33" s="627"/>
      <c r="BW33" s="627"/>
      <c r="BX33" s="669">
        <v>80.5</v>
      </c>
      <c r="BY33" s="627"/>
      <c r="BZ33" s="627"/>
      <c r="CA33" s="627"/>
      <c r="CB33" s="671"/>
      <c r="CD33" s="689" t="s">
        <v>323</v>
      </c>
      <c r="CE33" s="686"/>
      <c r="CF33" s="686"/>
      <c r="CG33" s="686"/>
      <c r="CH33" s="686"/>
      <c r="CI33" s="686"/>
      <c r="CJ33" s="686"/>
      <c r="CK33" s="686"/>
      <c r="CL33" s="686"/>
      <c r="CM33" s="686"/>
      <c r="CN33" s="686"/>
      <c r="CO33" s="686"/>
      <c r="CP33" s="686"/>
      <c r="CQ33" s="687"/>
      <c r="CR33" s="642">
        <v>5759869</v>
      </c>
      <c r="CS33" s="661"/>
      <c r="CT33" s="661"/>
      <c r="CU33" s="661"/>
      <c r="CV33" s="661"/>
      <c r="CW33" s="661"/>
      <c r="CX33" s="661"/>
      <c r="CY33" s="662"/>
      <c r="CZ33" s="645">
        <v>52.7</v>
      </c>
      <c r="DA33" s="663"/>
      <c r="DB33" s="663"/>
      <c r="DC33" s="664"/>
      <c r="DD33" s="648">
        <v>2993859</v>
      </c>
      <c r="DE33" s="661"/>
      <c r="DF33" s="661"/>
      <c r="DG33" s="661"/>
      <c r="DH33" s="661"/>
      <c r="DI33" s="661"/>
      <c r="DJ33" s="661"/>
      <c r="DK33" s="662"/>
      <c r="DL33" s="648">
        <v>1990589</v>
      </c>
      <c r="DM33" s="661"/>
      <c r="DN33" s="661"/>
      <c r="DO33" s="661"/>
      <c r="DP33" s="661"/>
      <c r="DQ33" s="661"/>
      <c r="DR33" s="661"/>
      <c r="DS33" s="661"/>
      <c r="DT33" s="661"/>
      <c r="DU33" s="661"/>
      <c r="DV33" s="662"/>
      <c r="DW33" s="645">
        <v>38.200000000000003</v>
      </c>
      <c r="DX33" s="663"/>
      <c r="DY33" s="663"/>
      <c r="DZ33" s="663"/>
      <c r="EA33" s="663"/>
      <c r="EB33" s="663"/>
      <c r="EC33" s="681"/>
    </row>
    <row r="34" spans="2:133" ht="11.25" customHeight="1" x14ac:dyDescent="0.15">
      <c r="B34" s="639" t="s">
        <v>324</v>
      </c>
      <c r="C34" s="640"/>
      <c r="D34" s="640"/>
      <c r="E34" s="640"/>
      <c r="F34" s="640"/>
      <c r="G34" s="640"/>
      <c r="H34" s="640"/>
      <c r="I34" s="640"/>
      <c r="J34" s="640"/>
      <c r="K34" s="640"/>
      <c r="L34" s="640"/>
      <c r="M34" s="640"/>
      <c r="N34" s="640"/>
      <c r="O34" s="640"/>
      <c r="P34" s="640"/>
      <c r="Q34" s="641"/>
      <c r="R34" s="642">
        <v>28367</v>
      </c>
      <c r="S34" s="643"/>
      <c r="T34" s="643"/>
      <c r="U34" s="643"/>
      <c r="V34" s="643"/>
      <c r="W34" s="643"/>
      <c r="X34" s="643"/>
      <c r="Y34" s="644"/>
      <c r="Z34" s="675">
        <v>0.3</v>
      </c>
      <c r="AA34" s="675"/>
      <c r="AB34" s="675"/>
      <c r="AC34" s="675"/>
      <c r="AD34" s="676">
        <v>1267</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325</v>
      </c>
      <c r="CE34" s="686"/>
      <c r="CF34" s="686"/>
      <c r="CG34" s="686"/>
      <c r="CH34" s="686"/>
      <c r="CI34" s="686"/>
      <c r="CJ34" s="686"/>
      <c r="CK34" s="686"/>
      <c r="CL34" s="686"/>
      <c r="CM34" s="686"/>
      <c r="CN34" s="686"/>
      <c r="CO34" s="686"/>
      <c r="CP34" s="686"/>
      <c r="CQ34" s="687"/>
      <c r="CR34" s="642">
        <v>1246969</v>
      </c>
      <c r="CS34" s="643"/>
      <c r="CT34" s="643"/>
      <c r="CU34" s="643"/>
      <c r="CV34" s="643"/>
      <c r="CW34" s="643"/>
      <c r="CX34" s="643"/>
      <c r="CY34" s="644"/>
      <c r="CZ34" s="645">
        <v>11.4</v>
      </c>
      <c r="DA34" s="663"/>
      <c r="DB34" s="663"/>
      <c r="DC34" s="664"/>
      <c r="DD34" s="648">
        <v>958817</v>
      </c>
      <c r="DE34" s="643"/>
      <c r="DF34" s="643"/>
      <c r="DG34" s="643"/>
      <c r="DH34" s="643"/>
      <c r="DI34" s="643"/>
      <c r="DJ34" s="643"/>
      <c r="DK34" s="644"/>
      <c r="DL34" s="648">
        <v>727439</v>
      </c>
      <c r="DM34" s="643"/>
      <c r="DN34" s="643"/>
      <c r="DO34" s="643"/>
      <c r="DP34" s="643"/>
      <c r="DQ34" s="643"/>
      <c r="DR34" s="643"/>
      <c r="DS34" s="643"/>
      <c r="DT34" s="643"/>
      <c r="DU34" s="643"/>
      <c r="DV34" s="644"/>
      <c r="DW34" s="645">
        <v>14</v>
      </c>
      <c r="DX34" s="663"/>
      <c r="DY34" s="663"/>
      <c r="DZ34" s="663"/>
      <c r="EA34" s="663"/>
      <c r="EB34" s="663"/>
      <c r="EC34" s="681"/>
    </row>
    <row r="35" spans="2:133" ht="11.25" customHeight="1" x14ac:dyDescent="0.15">
      <c r="B35" s="639" t="s">
        <v>326</v>
      </c>
      <c r="C35" s="640"/>
      <c r="D35" s="640"/>
      <c r="E35" s="640"/>
      <c r="F35" s="640"/>
      <c r="G35" s="640"/>
      <c r="H35" s="640"/>
      <c r="I35" s="640"/>
      <c r="J35" s="640"/>
      <c r="K35" s="640"/>
      <c r="L35" s="640"/>
      <c r="M35" s="640"/>
      <c r="N35" s="640"/>
      <c r="O35" s="640"/>
      <c r="P35" s="640"/>
      <c r="Q35" s="641"/>
      <c r="R35" s="642">
        <v>515</v>
      </c>
      <c r="S35" s="643"/>
      <c r="T35" s="643"/>
      <c r="U35" s="643"/>
      <c r="V35" s="643"/>
      <c r="W35" s="643"/>
      <c r="X35" s="643"/>
      <c r="Y35" s="644"/>
      <c r="Z35" s="675">
        <v>0</v>
      </c>
      <c r="AA35" s="675"/>
      <c r="AB35" s="675"/>
      <c r="AC35" s="675"/>
      <c r="AD35" s="676" t="s">
        <v>236</v>
      </c>
      <c r="AE35" s="676"/>
      <c r="AF35" s="676"/>
      <c r="AG35" s="676"/>
      <c r="AH35" s="676"/>
      <c r="AI35" s="676"/>
      <c r="AJ35" s="676"/>
      <c r="AK35" s="676"/>
      <c r="AL35" s="645" t="s">
        <v>236</v>
      </c>
      <c r="AM35" s="646"/>
      <c r="AN35" s="646"/>
      <c r="AO35" s="677"/>
      <c r="AP35" s="235"/>
      <c r="AQ35" s="703" t="s">
        <v>327</v>
      </c>
      <c r="AR35" s="704"/>
      <c r="AS35" s="704"/>
      <c r="AT35" s="704"/>
      <c r="AU35" s="704"/>
      <c r="AV35" s="704"/>
      <c r="AW35" s="704"/>
      <c r="AX35" s="704"/>
      <c r="AY35" s="704"/>
      <c r="AZ35" s="704"/>
      <c r="BA35" s="704"/>
      <c r="BB35" s="704"/>
      <c r="BC35" s="704"/>
      <c r="BD35" s="704"/>
      <c r="BE35" s="704"/>
      <c r="BF35" s="705"/>
      <c r="BG35" s="703" t="s">
        <v>328</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329</v>
      </c>
      <c r="CE35" s="686"/>
      <c r="CF35" s="686"/>
      <c r="CG35" s="686"/>
      <c r="CH35" s="686"/>
      <c r="CI35" s="686"/>
      <c r="CJ35" s="686"/>
      <c r="CK35" s="686"/>
      <c r="CL35" s="686"/>
      <c r="CM35" s="686"/>
      <c r="CN35" s="686"/>
      <c r="CO35" s="686"/>
      <c r="CP35" s="686"/>
      <c r="CQ35" s="687"/>
      <c r="CR35" s="642">
        <v>25050</v>
      </c>
      <c r="CS35" s="661"/>
      <c r="CT35" s="661"/>
      <c r="CU35" s="661"/>
      <c r="CV35" s="661"/>
      <c r="CW35" s="661"/>
      <c r="CX35" s="661"/>
      <c r="CY35" s="662"/>
      <c r="CZ35" s="645">
        <v>0.2</v>
      </c>
      <c r="DA35" s="663"/>
      <c r="DB35" s="663"/>
      <c r="DC35" s="664"/>
      <c r="DD35" s="648">
        <v>10630</v>
      </c>
      <c r="DE35" s="661"/>
      <c r="DF35" s="661"/>
      <c r="DG35" s="661"/>
      <c r="DH35" s="661"/>
      <c r="DI35" s="661"/>
      <c r="DJ35" s="661"/>
      <c r="DK35" s="662"/>
      <c r="DL35" s="648">
        <v>10630</v>
      </c>
      <c r="DM35" s="661"/>
      <c r="DN35" s="661"/>
      <c r="DO35" s="661"/>
      <c r="DP35" s="661"/>
      <c r="DQ35" s="661"/>
      <c r="DR35" s="661"/>
      <c r="DS35" s="661"/>
      <c r="DT35" s="661"/>
      <c r="DU35" s="661"/>
      <c r="DV35" s="662"/>
      <c r="DW35" s="645">
        <v>0.2</v>
      </c>
      <c r="DX35" s="663"/>
      <c r="DY35" s="663"/>
      <c r="DZ35" s="663"/>
      <c r="EA35" s="663"/>
      <c r="EB35" s="663"/>
      <c r="EC35" s="681"/>
    </row>
    <row r="36" spans="2:133" ht="11.25" customHeight="1" x14ac:dyDescent="0.15">
      <c r="B36" s="639" t="s">
        <v>330</v>
      </c>
      <c r="C36" s="640"/>
      <c r="D36" s="640"/>
      <c r="E36" s="640"/>
      <c r="F36" s="640"/>
      <c r="G36" s="640"/>
      <c r="H36" s="640"/>
      <c r="I36" s="640"/>
      <c r="J36" s="640"/>
      <c r="K36" s="640"/>
      <c r="L36" s="640"/>
      <c r="M36" s="640"/>
      <c r="N36" s="640"/>
      <c r="O36" s="640"/>
      <c r="P36" s="640"/>
      <c r="Q36" s="641"/>
      <c r="R36" s="642">
        <v>249729</v>
      </c>
      <c r="S36" s="643"/>
      <c r="T36" s="643"/>
      <c r="U36" s="643"/>
      <c r="V36" s="643"/>
      <c r="W36" s="643"/>
      <c r="X36" s="643"/>
      <c r="Y36" s="644"/>
      <c r="Z36" s="675">
        <v>2.2000000000000002</v>
      </c>
      <c r="AA36" s="675"/>
      <c r="AB36" s="675"/>
      <c r="AC36" s="675"/>
      <c r="AD36" s="676" t="s">
        <v>236</v>
      </c>
      <c r="AE36" s="676"/>
      <c r="AF36" s="676"/>
      <c r="AG36" s="676"/>
      <c r="AH36" s="676"/>
      <c r="AI36" s="676"/>
      <c r="AJ36" s="676"/>
      <c r="AK36" s="676"/>
      <c r="AL36" s="645" t="s">
        <v>236</v>
      </c>
      <c r="AM36" s="646"/>
      <c r="AN36" s="646"/>
      <c r="AO36" s="677"/>
      <c r="AP36" s="235"/>
      <c r="AQ36" s="694" t="s">
        <v>331</v>
      </c>
      <c r="AR36" s="695"/>
      <c r="AS36" s="695"/>
      <c r="AT36" s="695"/>
      <c r="AU36" s="695"/>
      <c r="AV36" s="695"/>
      <c r="AW36" s="695"/>
      <c r="AX36" s="695"/>
      <c r="AY36" s="696"/>
      <c r="AZ36" s="697">
        <v>1079285</v>
      </c>
      <c r="BA36" s="698"/>
      <c r="BB36" s="698"/>
      <c r="BC36" s="698"/>
      <c r="BD36" s="698"/>
      <c r="BE36" s="698"/>
      <c r="BF36" s="699"/>
      <c r="BG36" s="700" t="s">
        <v>332</v>
      </c>
      <c r="BH36" s="701"/>
      <c r="BI36" s="701"/>
      <c r="BJ36" s="701"/>
      <c r="BK36" s="701"/>
      <c r="BL36" s="701"/>
      <c r="BM36" s="701"/>
      <c r="BN36" s="701"/>
      <c r="BO36" s="701"/>
      <c r="BP36" s="701"/>
      <c r="BQ36" s="701"/>
      <c r="BR36" s="701"/>
      <c r="BS36" s="701"/>
      <c r="BT36" s="701"/>
      <c r="BU36" s="702"/>
      <c r="BV36" s="697">
        <v>215216</v>
      </c>
      <c r="BW36" s="698"/>
      <c r="BX36" s="698"/>
      <c r="BY36" s="698"/>
      <c r="BZ36" s="698"/>
      <c r="CA36" s="698"/>
      <c r="CB36" s="699"/>
      <c r="CD36" s="689" t="s">
        <v>333</v>
      </c>
      <c r="CE36" s="686"/>
      <c r="CF36" s="686"/>
      <c r="CG36" s="686"/>
      <c r="CH36" s="686"/>
      <c r="CI36" s="686"/>
      <c r="CJ36" s="686"/>
      <c r="CK36" s="686"/>
      <c r="CL36" s="686"/>
      <c r="CM36" s="686"/>
      <c r="CN36" s="686"/>
      <c r="CO36" s="686"/>
      <c r="CP36" s="686"/>
      <c r="CQ36" s="687"/>
      <c r="CR36" s="642">
        <v>3145323</v>
      </c>
      <c r="CS36" s="643"/>
      <c r="CT36" s="643"/>
      <c r="CU36" s="643"/>
      <c r="CV36" s="643"/>
      <c r="CW36" s="643"/>
      <c r="CX36" s="643"/>
      <c r="CY36" s="644"/>
      <c r="CZ36" s="645">
        <v>28.8</v>
      </c>
      <c r="DA36" s="663"/>
      <c r="DB36" s="663"/>
      <c r="DC36" s="664"/>
      <c r="DD36" s="648">
        <v>855463</v>
      </c>
      <c r="DE36" s="643"/>
      <c r="DF36" s="643"/>
      <c r="DG36" s="643"/>
      <c r="DH36" s="643"/>
      <c r="DI36" s="643"/>
      <c r="DJ36" s="643"/>
      <c r="DK36" s="644"/>
      <c r="DL36" s="648">
        <v>472847</v>
      </c>
      <c r="DM36" s="643"/>
      <c r="DN36" s="643"/>
      <c r="DO36" s="643"/>
      <c r="DP36" s="643"/>
      <c r="DQ36" s="643"/>
      <c r="DR36" s="643"/>
      <c r="DS36" s="643"/>
      <c r="DT36" s="643"/>
      <c r="DU36" s="643"/>
      <c r="DV36" s="644"/>
      <c r="DW36" s="645">
        <v>9.1</v>
      </c>
      <c r="DX36" s="663"/>
      <c r="DY36" s="663"/>
      <c r="DZ36" s="663"/>
      <c r="EA36" s="663"/>
      <c r="EB36" s="663"/>
      <c r="EC36" s="681"/>
    </row>
    <row r="37" spans="2:133" ht="11.25" customHeight="1" x14ac:dyDescent="0.15">
      <c r="B37" s="639" t="s">
        <v>334</v>
      </c>
      <c r="C37" s="640"/>
      <c r="D37" s="640"/>
      <c r="E37" s="640"/>
      <c r="F37" s="640"/>
      <c r="G37" s="640"/>
      <c r="H37" s="640"/>
      <c r="I37" s="640"/>
      <c r="J37" s="640"/>
      <c r="K37" s="640"/>
      <c r="L37" s="640"/>
      <c r="M37" s="640"/>
      <c r="N37" s="640"/>
      <c r="O37" s="640"/>
      <c r="P37" s="640"/>
      <c r="Q37" s="641"/>
      <c r="R37" s="642">
        <v>256038</v>
      </c>
      <c r="S37" s="643"/>
      <c r="T37" s="643"/>
      <c r="U37" s="643"/>
      <c r="V37" s="643"/>
      <c r="W37" s="643"/>
      <c r="X37" s="643"/>
      <c r="Y37" s="644"/>
      <c r="Z37" s="675">
        <v>2.2999999999999998</v>
      </c>
      <c r="AA37" s="675"/>
      <c r="AB37" s="675"/>
      <c r="AC37" s="675"/>
      <c r="AD37" s="676" t="s">
        <v>239</v>
      </c>
      <c r="AE37" s="676"/>
      <c r="AF37" s="676"/>
      <c r="AG37" s="676"/>
      <c r="AH37" s="676"/>
      <c r="AI37" s="676"/>
      <c r="AJ37" s="676"/>
      <c r="AK37" s="676"/>
      <c r="AL37" s="645" t="s">
        <v>239</v>
      </c>
      <c r="AM37" s="646"/>
      <c r="AN37" s="646"/>
      <c r="AO37" s="677"/>
      <c r="AQ37" s="682" t="s">
        <v>335</v>
      </c>
      <c r="AR37" s="683"/>
      <c r="AS37" s="683"/>
      <c r="AT37" s="683"/>
      <c r="AU37" s="683"/>
      <c r="AV37" s="683"/>
      <c r="AW37" s="683"/>
      <c r="AX37" s="683"/>
      <c r="AY37" s="684"/>
      <c r="AZ37" s="642">
        <v>171231</v>
      </c>
      <c r="BA37" s="643"/>
      <c r="BB37" s="643"/>
      <c r="BC37" s="643"/>
      <c r="BD37" s="661"/>
      <c r="BE37" s="661"/>
      <c r="BF37" s="685"/>
      <c r="BG37" s="689" t="s">
        <v>336</v>
      </c>
      <c r="BH37" s="686"/>
      <c r="BI37" s="686"/>
      <c r="BJ37" s="686"/>
      <c r="BK37" s="686"/>
      <c r="BL37" s="686"/>
      <c r="BM37" s="686"/>
      <c r="BN37" s="686"/>
      <c r="BO37" s="686"/>
      <c r="BP37" s="686"/>
      <c r="BQ37" s="686"/>
      <c r="BR37" s="686"/>
      <c r="BS37" s="686"/>
      <c r="BT37" s="686"/>
      <c r="BU37" s="687"/>
      <c r="BV37" s="642">
        <v>38789</v>
      </c>
      <c r="BW37" s="643"/>
      <c r="BX37" s="643"/>
      <c r="BY37" s="643"/>
      <c r="BZ37" s="643"/>
      <c r="CA37" s="643"/>
      <c r="CB37" s="688"/>
      <c r="CD37" s="689" t="s">
        <v>337</v>
      </c>
      <c r="CE37" s="686"/>
      <c r="CF37" s="686"/>
      <c r="CG37" s="686"/>
      <c r="CH37" s="686"/>
      <c r="CI37" s="686"/>
      <c r="CJ37" s="686"/>
      <c r="CK37" s="686"/>
      <c r="CL37" s="686"/>
      <c r="CM37" s="686"/>
      <c r="CN37" s="686"/>
      <c r="CO37" s="686"/>
      <c r="CP37" s="686"/>
      <c r="CQ37" s="687"/>
      <c r="CR37" s="642">
        <v>437491</v>
      </c>
      <c r="CS37" s="661"/>
      <c r="CT37" s="661"/>
      <c r="CU37" s="661"/>
      <c r="CV37" s="661"/>
      <c r="CW37" s="661"/>
      <c r="CX37" s="661"/>
      <c r="CY37" s="662"/>
      <c r="CZ37" s="645">
        <v>4</v>
      </c>
      <c r="DA37" s="663"/>
      <c r="DB37" s="663"/>
      <c r="DC37" s="664"/>
      <c r="DD37" s="648">
        <v>420858</v>
      </c>
      <c r="DE37" s="661"/>
      <c r="DF37" s="661"/>
      <c r="DG37" s="661"/>
      <c r="DH37" s="661"/>
      <c r="DI37" s="661"/>
      <c r="DJ37" s="661"/>
      <c r="DK37" s="662"/>
      <c r="DL37" s="648">
        <v>372709</v>
      </c>
      <c r="DM37" s="661"/>
      <c r="DN37" s="661"/>
      <c r="DO37" s="661"/>
      <c r="DP37" s="661"/>
      <c r="DQ37" s="661"/>
      <c r="DR37" s="661"/>
      <c r="DS37" s="661"/>
      <c r="DT37" s="661"/>
      <c r="DU37" s="661"/>
      <c r="DV37" s="662"/>
      <c r="DW37" s="645">
        <v>7.2</v>
      </c>
      <c r="DX37" s="663"/>
      <c r="DY37" s="663"/>
      <c r="DZ37" s="663"/>
      <c r="EA37" s="663"/>
      <c r="EB37" s="663"/>
      <c r="EC37" s="681"/>
    </row>
    <row r="38" spans="2:133" ht="11.25" customHeight="1" x14ac:dyDescent="0.15">
      <c r="B38" s="639" t="s">
        <v>338</v>
      </c>
      <c r="C38" s="640"/>
      <c r="D38" s="640"/>
      <c r="E38" s="640"/>
      <c r="F38" s="640"/>
      <c r="G38" s="640"/>
      <c r="H38" s="640"/>
      <c r="I38" s="640"/>
      <c r="J38" s="640"/>
      <c r="K38" s="640"/>
      <c r="L38" s="640"/>
      <c r="M38" s="640"/>
      <c r="N38" s="640"/>
      <c r="O38" s="640"/>
      <c r="P38" s="640"/>
      <c r="Q38" s="641"/>
      <c r="R38" s="642">
        <v>56217</v>
      </c>
      <c r="S38" s="643"/>
      <c r="T38" s="643"/>
      <c r="U38" s="643"/>
      <c r="V38" s="643"/>
      <c r="W38" s="643"/>
      <c r="X38" s="643"/>
      <c r="Y38" s="644"/>
      <c r="Z38" s="675">
        <v>0.5</v>
      </c>
      <c r="AA38" s="675"/>
      <c r="AB38" s="675"/>
      <c r="AC38" s="675"/>
      <c r="AD38" s="676">
        <v>484</v>
      </c>
      <c r="AE38" s="676"/>
      <c r="AF38" s="676"/>
      <c r="AG38" s="676"/>
      <c r="AH38" s="676"/>
      <c r="AI38" s="676"/>
      <c r="AJ38" s="676"/>
      <c r="AK38" s="676"/>
      <c r="AL38" s="645">
        <v>0</v>
      </c>
      <c r="AM38" s="646"/>
      <c r="AN38" s="646"/>
      <c r="AO38" s="677"/>
      <c r="AQ38" s="682" t="s">
        <v>339</v>
      </c>
      <c r="AR38" s="683"/>
      <c r="AS38" s="683"/>
      <c r="AT38" s="683"/>
      <c r="AU38" s="683"/>
      <c r="AV38" s="683"/>
      <c r="AW38" s="683"/>
      <c r="AX38" s="683"/>
      <c r="AY38" s="684"/>
      <c r="AZ38" s="642">
        <v>39680</v>
      </c>
      <c r="BA38" s="643"/>
      <c r="BB38" s="643"/>
      <c r="BC38" s="643"/>
      <c r="BD38" s="661"/>
      <c r="BE38" s="661"/>
      <c r="BF38" s="685"/>
      <c r="BG38" s="689" t="s">
        <v>340</v>
      </c>
      <c r="BH38" s="686"/>
      <c r="BI38" s="686"/>
      <c r="BJ38" s="686"/>
      <c r="BK38" s="686"/>
      <c r="BL38" s="686"/>
      <c r="BM38" s="686"/>
      <c r="BN38" s="686"/>
      <c r="BO38" s="686"/>
      <c r="BP38" s="686"/>
      <c r="BQ38" s="686"/>
      <c r="BR38" s="686"/>
      <c r="BS38" s="686"/>
      <c r="BT38" s="686"/>
      <c r="BU38" s="687"/>
      <c r="BV38" s="642">
        <v>3287</v>
      </c>
      <c r="BW38" s="643"/>
      <c r="BX38" s="643"/>
      <c r="BY38" s="643"/>
      <c r="BZ38" s="643"/>
      <c r="CA38" s="643"/>
      <c r="CB38" s="688"/>
      <c r="CD38" s="689" t="s">
        <v>341</v>
      </c>
      <c r="CE38" s="686"/>
      <c r="CF38" s="686"/>
      <c r="CG38" s="686"/>
      <c r="CH38" s="686"/>
      <c r="CI38" s="686"/>
      <c r="CJ38" s="686"/>
      <c r="CK38" s="686"/>
      <c r="CL38" s="686"/>
      <c r="CM38" s="686"/>
      <c r="CN38" s="686"/>
      <c r="CO38" s="686"/>
      <c r="CP38" s="686"/>
      <c r="CQ38" s="687"/>
      <c r="CR38" s="642">
        <v>1039605</v>
      </c>
      <c r="CS38" s="643"/>
      <c r="CT38" s="643"/>
      <c r="CU38" s="643"/>
      <c r="CV38" s="643"/>
      <c r="CW38" s="643"/>
      <c r="CX38" s="643"/>
      <c r="CY38" s="644"/>
      <c r="CZ38" s="645">
        <v>9.5</v>
      </c>
      <c r="DA38" s="663"/>
      <c r="DB38" s="663"/>
      <c r="DC38" s="664"/>
      <c r="DD38" s="648">
        <v>868087</v>
      </c>
      <c r="DE38" s="643"/>
      <c r="DF38" s="643"/>
      <c r="DG38" s="643"/>
      <c r="DH38" s="643"/>
      <c r="DI38" s="643"/>
      <c r="DJ38" s="643"/>
      <c r="DK38" s="644"/>
      <c r="DL38" s="648">
        <v>779673</v>
      </c>
      <c r="DM38" s="643"/>
      <c r="DN38" s="643"/>
      <c r="DO38" s="643"/>
      <c r="DP38" s="643"/>
      <c r="DQ38" s="643"/>
      <c r="DR38" s="643"/>
      <c r="DS38" s="643"/>
      <c r="DT38" s="643"/>
      <c r="DU38" s="643"/>
      <c r="DV38" s="644"/>
      <c r="DW38" s="645">
        <v>15</v>
      </c>
      <c r="DX38" s="663"/>
      <c r="DY38" s="663"/>
      <c r="DZ38" s="663"/>
      <c r="EA38" s="663"/>
      <c r="EB38" s="663"/>
      <c r="EC38" s="681"/>
    </row>
    <row r="39" spans="2:133" ht="11.25" customHeight="1" x14ac:dyDescent="0.15">
      <c r="B39" s="639" t="s">
        <v>342</v>
      </c>
      <c r="C39" s="640"/>
      <c r="D39" s="640"/>
      <c r="E39" s="640"/>
      <c r="F39" s="640"/>
      <c r="G39" s="640"/>
      <c r="H39" s="640"/>
      <c r="I39" s="640"/>
      <c r="J39" s="640"/>
      <c r="K39" s="640"/>
      <c r="L39" s="640"/>
      <c r="M39" s="640"/>
      <c r="N39" s="640"/>
      <c r="O39" s="640"/>
      <c r="P39" s="640"/>
      <c r="Q39" s="641"/>
      <c r="R39" s="642">
        <v>629140</v>
      </c>
      <c r="S39" s="643"/>
      <c r="T39" s="643"/>
      <c r="U39" s="643"/>
      <c r="V39" s="643"/>
      <c r="W39" s="643"/>
      <c r="X39" s="643"/>
      <c r="Y39" s="644"/>
      <c r="Z39" s="675">
        <v>5.6</v>
      </c>
      <c r="AA39" s="675"/>
      <c r="AB39" s="675"/>
      <c r="AC39" s="675"/>
      <c r="AD39" s="676" t="s">
        <v>236</v>
      </c>
      <c r="AE39" s="676"/>
      <c r="AF39" s="676"/>
      <c r="AG39" s="676"/>
      <c r="AH39" s="676"/>
      <c r="AI39" s="676"/>
      <c r="AJ39" s="676"/>
      <c r="AK39" s="676"/>
      <c r="AL39" s="645" t="s">
        <v>136</v>
      </c>
      <c r="AM39" s="646"/>
      <c r="AN39" s="646"/>
      <c r="AO39" s="677"/>
      <c r="AQ39" s="682" t="s">
        <v>343</v>
      </c>
      <c r="AR39" s="683"/>
      <c r="AS39" s="683"/>
      <c r="AT39" s="683"/>
      <c r="AU39" s="683"/>
      <c r="AV39" s="683"/>
      <c r="AW39" s="683"/>
      <c r="AX39" s="683"/>
      <c r="AY39" s="684"/>
      <c r="AZ39" s="642" t="s">
        <v>236</v>
      </c>
      <c r="BA39" s="643"/>
      <c r="BB39" s="643"/>
      <c r="BC39" s="643"/>
      <c r="BD39" s="661"/>
      <c r="BE39" s="661"/>
      <c r="BF39" s="685"/>
      <c r="BG39" s="689" t="s">
        <v>344</v>
      </c>
      <c r="BH39" s="686"/>
      <c r="BI39" s="686"/>
      <c r="BJ39" s="686"/>
      <c r="BK39" s="686"/>
      <c r="BL39" s="686"/>
      <c r="BM39" s="686"/>
      <c r="BN39" s="686"/>
      <c r="BO39" s="686"/>
      <c r="BP39" s="686"/>
      <c r="BQ39" s="686"/>
      <c r="BR39" s="686"/>
      <c r="BS39" s="686"/>
      <c r="BT39" s="686"/>
      <c r="BU39" s="687"/>
      <c r="BV39" s="642">
        <v>5211</v>
      </c>
      <c r="BW39" s="643"/>
      <c r="BX39" s="643"/>
      <c r="BY39" s="643"/>
      <c r="BZ39" s="643"/>
      <c r="CA39" s="643"/>
      <c r="CB39" s="688"/>
      <c r="CD39" s="689" t="s">
        <v>345</v>
      </c>
      <c r="CE39" s="686"/>
      <c r="CF39" s="686"/>
      <c r="CG39" s="686"/>
      <c r="CH39" s="686"/>
      <c r="CI39" s="686"/>
      <c r="CJ39" s="686"/>
      <c r="CK39" s="686"/>
      <c r="CL39" s="686"/>
      <c r="CM39" s="686"/>
      <c r="CN39" s="686"/>
      <c r="CO39" s="686"/>
      <c r="CP39" s="686"/>
      <c r="CQ39" s="687"/>
      <c r="CR39" s="642">
        <v>302922</v>
      </c>
      <c r="CS39" s="661"/>
      <c r="CT39" s="661"/>
      <c r="CU39" s="661"/>
      <c r="CV39" s="661"/>
      <c r="CW39" s="661"/>
      <c r="CX39" s="661"/>
      <c r="CY39" s="662"/>
      <c r="CZ39" s="645">
        <v>2.8</v>
      </c>
      <c r="DA39" s="663"/>
      <c r="DB39" s="663"/>
      <c r="DC39" s="664"/>
      <c r="DD39" s="648">
        <v>300862</v>
      </c>
      <c r="DE39" s="661"/>
      <c r="DF39" s="661"/>
      <c r="DG39" s="661"/>
      <c r="DH39" s="661"/>
      <c r="DI39" s="661"/>
      <c r="DJ39" s="661"/>
      <c r="DK39" s="662"/>
      <c r="DL39" s="648" t="s">
        <v>236</v>
      </c>
      <c r="DM39" s="661"/>
      <c r="DN39" s="661"/>
      <c r="DO39" s="661"/>
      <c r="DP39" s="661"/>
      <c r="DQ39" s="661"/>
      <c r="DR39" s="661"/>
      <c r="DS39" s="661"/>
      <c r="DT39" s="661"/>
      <c r="DU39" s="661"/>
      <c r="DV39" s="662"/>
      <c r="DW39" s="645" t="s">
        <v>136</v>
      </c>
      <c r="DX39" s="663"/>
      <c r="DY39" s="663"/>
      <c r="DZ39" s="663"/>
      <c r="EA39" s="663"/>
      <c r="EB39" s="663"/>
      <c r="EC39" s="681"/>
    </row>
    <row r="40" spans="2:133" ht="11.25" customHeight="1" x14ac:dyDescent="0.15">
      <c r="B40" s="639" t="s">
        <v>346</v>
      </c>
      <c r="C40" s="640"/>
      <c r="D40" s="640"/>
      <c r="E40" s="640"/>
      <c r="F40" s="640"/>
      <c r="G40" s="640"/>
      <c r="H40" s="640"/>
      <c r="I40" s="640"/>
      <c r="J40" s="640"/>
      <c r="K40" s="640"/>
      <c r="L40" s="640"/>
      <c r="M40" s="640"/>
      <c r="N40" s="640"/>
      <c r="O40" s="640"/>
      <c r="P40" s="640"/>
      <c r="Q40" s="641"/>
      <c r="R40" s="642">
        <v>7033</v>
      </c>
      <c r="S40" s="643"/>
      <c r="T40" s="643"/>
      <c r="U40" s="643"/>
      <c r="V40" s="643"/>
      <c r="W40" s="643"/>
      <c r="X40" s="643"/>
      <c r="Y40" s="644"/>
      <c r="Z40" s="675">
        <v>0.1</v>
      </c>
      <c r="AA40" s="675"/>
      <c r="AB40" s="675"/>
      <c r="AC40" s="675"/>
      <c r="AD40" s="676" t="s">
        <v>236</v>
      </c>
      <c r="AE40" s="676"/>
      <c r="AF40" s="676"/>
      <c r="AG40" s="676"/>
      <c r="AH40" s="676"/>
      <c r="AI40" s="676"/>
      <c r="AJ40" s="676"/>
      <c r="AK40" s="676"/>
      <c r="AL40" s="645" t="s">
        <v>239</v>
      </c>
      <c r="AM40" s="646"/>
      <c r="AN40" s="646"/>
      <c r="AO40" s="677"/>
      <c r="AQ40" s="682" t="s">
        <v>347</v>
      </c>
      <c r="AR40" s="683"/>
      <c r="AS40" s="683"/>
      <c r="AT40" s="683"/>
      <c r="AU40" s="683"/>
      <c r="AV40" s="683"/>
      <c r="AW40" s="683"/>
      <c r="AX40" s="683"/>
      <c r="AY40" s="684"/>
      <c r="AZ40" s="642" t="s">
        <v>236</v>
      </c>
      <c r="BA40" s="643"/>
      <c r="BB40" s="643"/>
      <c r="BC40" s="643"/>
      <c r="BD40" s="661"/>
      <c r="BE40" s="661"/>
      <c r="BF40" s="685"/>
      <c r="BG40" s="690" t="s">
        <v>348</v>
      </c>
      <c r="BH40" s="691"/>
      <c r="BI40" s="691"/>
      <c r="BJ40" s="691"/>
      <c r="BK40" s="691"/>
      <c r="BL40" s="236"/>
      <c r="BM40" s="686" t="s">
        <v>349</v>
      </c>
      <c r="BN40" s="686"/>
      <c r="BO40" s="686"/>
      <c r="BP40" s="686"/>
      <c r="BQ40" s="686"/>
      <c r="BR40" s="686"/>
      <c r="BS40" s="686"/>
      <c r="BT40" s="686"/>
      <c r="BU40" s="687"/>
      <c r="BV40" s="642">
        <v>86</v>
      </c>
      <c r="BW40" s="643"/>
      <c r="BX40" s="643"/>
      <c r="BY40" s="643"/>
      <c r="BZ40" s="643"/>
      <c r="CA40" s="643"/>
      <c r="CB40" s="688"/>
      <c r="CD40" s="689" t="s">
        <v>350</v>
      </c>
      <c r="CE40" s="686"/>
      <c r="CF40" s="686"/>
      <c r="CG40" s="686"/>
      <c r="CH40" s="686"/>
      <c r="CI40" s="686"/>
      <c r="CJ40" s="686"/>
      <c r="CK40" s="686"/>
      <c r="CL40" s="686"/>
      <c r="CM40" s="686"/>
      <c r="CN40" s="686"/>
      <c r="CO40" s="686"/>
      <c r="CP40" s="686"/>
      <c r="CQ40" s="687"/>
      <c r="CR40" s="642" t="s">
        <v>239</v>
      </c>
      <c r="CS40" s="643"/>
      <c r="CT40" s="643"/>
      <c r="CU40" s="643"/>
      <c r="CV40" s="643"/>
      <c r="CW40" s="643"/>
      <c r="CX40" s="643"/>
      <c r="CY40" s="644"/>
      <c r="CZ40" s="645" t="s">
        <v>236</v>
      </c>
      <c r="DA40" s="663"/>
      <c r="DB40" s="663"/>
      <c r="DC40" s="664"/>
      <c r="DD40" s="648" t="s">
        <v>136</v>
      </c>
      <c r="DE40" s="643"/>
      <c r="DF40" s="643"/>
      <c r="DG40" s="643"/>
      <c r="DH40" s="643"/>
      <c r="DI40" s="643"/>
      <c r="DJ40" s="643"/>
      <c r="DK40" s="644"/>
      <c r="DL40" s="648" t="s">
        <v>239</v>
      </c>
      <c r="DM40" s="643"/>
      <c r="DN40" s="643"/>
      <c r="DO40" s="643"/>
      <c r="DP40" s="643"/>
      <c r="DQ40" s="643"/>
      <c r="DR40" s="643"/>
      <c r="DS40" s="643"/>
      <c r="DT40" s="643"/>
      <c r="DU40" s="643"/>
      <c r="DV40" s="644"/>
      <c r="DW40" s="645" t="s">
        <v>239</v>
      </c>
      <c r="DX40" s="663"/>
      <c r="DY40" s="663"/>
      <c r="DZ40" s="663"/>
      <c r="EA40" s="663"/>
      <c r="EB40" s="663"/>
      <c r="EC40" s="681"/>
    </row>
    <row r="41" spans="2:133" ht="11.25" customHeight="1" x14ac:dyDescent="0.15">
      <c r="B41" s="639" t="s">
        <v>351</v>
      </c>
      <c r="C41" s="640"/>
      <c r="D41" s="640"/>
      <c r="E41" s="640"/>
      <c r="F41" s="640"/>
      <c r="G41" s="640"/>
      <c r="H41" s="640"/>
      <c r="I41" s="640"/>
      <c r="J41" s="640"/>
      <c r="K41" s="640"/>
      <c r="L41" s="640"/>
      <c r="M41" s="640"/>
      <c r="N41" s="640"/>
      <c r="O41" s="640"/>
      <c r="P41" s="640"/>
      <c r="Q41" s="641"/>
      <c r="R41" s="642" t="s">
        <v>236</v>
      </c>
      <c r="S41" s="643"/>
      <c r="T41" s="643"/>
      <c r="U41" s="643"/>
      <c r="V41" s="643"/>
      <c r="W41" s="643"/>
      <c r="X41" s="643"/>
      <c r="Y41" s="644"/>
      <c r="Z41" s="675" t="s">
        <v>236</v>
      </c>
      <c r="AA41" s="675"/>
      <c r="AB41" s="675"/>
      <c r="AC41" s="675"/>
      <c r="AD41" s="676" t="s">
        <v>236</v>
      </c>
      <c r="AE41" s="676"/>
      <c r="AF41" s="676"/>
      <c r="AG41" s="676"/>
      <c r="AH41" s="676"/>
      <c r="AI41" s="676"/>
      <c r="AJ41" s="676"/>
      <c r="AK41" s="676"/>
      <c r="AL41" s="645" t="s">
        <v>236</v>
      </c>
      <c r="AM41" s="646"/>
      <c r="AN41" s="646"/>
      <c r="AO41" s="677"/>
      <c r="AQ41" s="682" t="s">
        <v>352</v>
      </c>
      <c r="AR41" s="683"/>
      <c r="AS41" s="683"/>
      <c r="AT41" s="683"/>
      <c r="AU41" s="683"/>
      <c r="AV41" s="683"/>
      <c r="AW41" s="683"/>
      <c r="AX41" s="683"/>
      <c r="AY41" s="684"/>
      <c r="AZ41" s="642">
        <v>176427</v>
      </c>
      <c r="BA41" s="643"/>
      <c r="BB41" s="643"/>
      <c r="BC41" s="643"/>
      <c r="BD41" s="661"/>
      <c r="BE41" s="661"/>
      <c r="BF41" s="685"/>
      <c r="BG41" s="690"/>
      <c r="BH41" s="691"/>
      <c r="BI41" s="691"/>
      <c r="BJ41" s="691"/>
      <c r="BK41" s="691"/>
      <c r="BL41" s="236"/>
      <c r="BM41" s="686" t="s">
        <v>353</v>
      </c>
      <c r="BN41" s="686"/>
      <c r="BO41" s="686"/>
      <c r="BP41" s="686"/>
      <c r="BQ41" s="686"/>
      <c r="BR41" s="686"/>
      <c r="BS41" s="686"/>
      <c r="BT41" s="686"/>
      <c r="BU41" s="687"/>
      <c r="BV41" s="642">
        <v>2</v>
      </c>
      <c r="BW41" s="643"/>
      <c r="BX41" s="643"/>
      <c r="BY41" s="643"/>
      <c r="BZ41" s="643"/>
      <c r="CA41" s="643"/>
      <c r="CB41" s="688"/>
      <c r="CD41" s="689" t="s">
        <v>354</v>
      </c>
      <c r="CE41" s="686"/>
      <c r="CF41" s="686"/>
      <c r="CG41" s="686"/>
      <c r="CH41" s="686"/>
      <c r="CI41" s="686"/>
      <c r="CJ41" s="686"/>
      <c r="CK41" s="686"/>
      <c r="CL41" s="686"/>
      <c r="CM41" s="686"/>
      <c r="CN41" s="686"/>
      <c r="CO41" s="686"/>
      <c r="CP41" s="686"/>
      <c r="CQ41" s="687"/>
      <c r="CR41" s="642" t="s">
        <v>236</v>
      </c>
      <c r="CS41" s="661"/>
      <c r="CT41" s="661"/>
      <c r="CU41" s="661"/>
      <c r="CV41" s="661"/>
      <c r="CW41" s="661"/>
      <c r="CX41" s="661"/>
      <c r="CY41" s="662"/>
      <c r="CZ41" s="645" t="s">
        <v>239</v>
      </c>
      <c r="DA41" s="663"/>
      <c r="DB41" s="663"/>
      <c r="DC41" s="664"/>
      <c r="DD41" s="648" t="s">
        <v>236</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355</v>
      </c>
      <c r="C42" s="640"/>
      <c r="D42" s="640"/>
      <c r="E42" s="640"/>
      <c r="F42" s="640"/>
      <c r="G42" s="640"/>
      <c r="H42" s="640"/>
      <c r="I42" s="640"/>
      <c r="J42" s="640"/>
      <c r="K42" s="640"/>
      <c r="L42" s="640"/>
      <c r="M42" s="640"/>
      <c r="N42" s="640"/>
      <c r="O42" s="640"/>
      <c r="P42" s="640"/>
      <c r="Q42" s="641"/>
      <c r="R42" s="642">
        <v>232344</v>
      </c>
      <c r="S42" s="643"/>
      <c r="T42" s="643"/>
      <c r="U42" s="643"/>
      <c r="V42" s="643"/>
      <c r="W42" s="643"/>
      <c r="X42" s="643"/>
      <c r="Y42" s="644"/>
      <c r="Z42" s="675">
        <v>2.1</v>
      </c>
      <c r="AA42" s="675"/>
      <c r="AB42" s="675"/>
      <c r="AC42" s="675"/>
      <c r="AD42" s="676" t="s">
        <v>239</v>
      </c>
      <c r="AE42" s="676"/>
      <c r="AF42" s="676"/>
      <c r="AG42" s="676"/>
      <c r="AH42" s="676"/>
      <c r="AI42" s="676"/>
      <c r="AJ42" s="676"/>
      <c r="AK42" s="676"/>
      <c r="AL42" s="645" t="s">
        <v>236</v>
      </c>
      <c r="AM42" s="646"/>
      <c r="AN42" s="646"/>
      <c r="AO42" s="677"/>
      <c r="AQ42" s="678" t="s">
        <v>356</v>
      </c>
      <c r="AR42" s="679"/>
      <c r="AS42" s="679"/>
      <c r="AT42" s="679"/>
      <c r="AU42" s="679"/>
      <c r="AV42" s="679"/>
      <c r="AW42" s="679"/>
      <c r="AX42" s="679"/>
      <c r="AY42" s="680"/>
      <c r="AZ42" s="626">
        <v>691947</v>
      </c>
      <c r="BA42" s="665"/>
      <c r="BB42" s="665"/>
      <c r="BC42" s="665"/>
      <c r="BD42" s="627"/>
      <c r="BE42" s="627"/>
      <c r="BF42" s="671"/>
      <c r="BG42" s="692"/>
      <c r="BH42" s="693"/>
      <c r="BI42" s="693"/>
      <c r="BJ42" s="693"/>
      <c r="BK42" s="693"/>
      <c r="BL42" s="237"/>
      <c r="BM42" s="672" t="s">
        <v>357</v>
      </c>
      <c r="BN42" s="672"/>
      <c r="BO42" s="672"/>
      <c r="BP42" s="672"/>
      <c r="BQ42" s="672"/>
      <c r="BR42" s="672"/>
      <c r="BS42" s="672"/>
      <c r="BT42" s="672"/>
      <c r="BU42" s="673"/>
      <c r="BV42" s="626">
        <v>314</v>
      </c>
      <c r="BW42" s="665"/>
      <c r="BX42" s="665"/>
      <c r="BY42" s="665"/>
      <c r="BZ42" s="665"/>
      <c r="CA42" s="665"/>
      <c r="CB42" s="674"/>
      <c r="CD42" s="639" t="s">
        <v>358</v>
      </c>
      <c r="CE42" s="640"/>
      <c r="CF42" s="640"/>
      <c r="CG42" s="640"/>
      <c r="CH42" s="640"/>
      <c r="CI42" s="640"/>
      <c r="CJ42" s="640"/>
      <c r="CK42" s="640"/>
      <c r="CL42" s="640"/>
      <c r="CM42" s="640"/>
      <c r="CN42" s="640"/>
      <c r="CO42" s="640"/>
      <c r="CP42" s="640"/>
      <c r="CQ42" s="641"/>
      <c r="CR42" s="642">
        <v>784530</v>
      </c>
      <c r="CS42" s="643"/>
      <c r="CT42" s="643"/>
      <c r="CU42" s="643"/>
      <c r="CV42" s="643"/>
      <c r="CW42" s="643"/>
      <c r="CX42" s="643"/>
      <c r="CY42" s="644"/>
      <c r="CZ42" s="645">
        <v>7.2</v>
      </c>
      <c r="DA42" s="646"/>
      <c r="DB42" s="646"/>
      <c r="DC42" s="647"/>
      <c r="DD42" s="648">
        <v>107117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359</v>
      </c>
      <c r="C43" s="624"/>
      <c r="D43" s="624"/>
      <c r="E43" s="624"/>
      <c r="F43" s="624"/>
      <c r="G43" s="624"/>
      <c r="H43" s="624"/>
      <c r="I43" s="624"/>
      <c r="J43" s="624"/>
      <c r="K43" s="624"/>
      <c r="L43" s="624"/>
      <c r="M43" s="624"/>
      <c r="N43" s="624"/>
      <c r="O43" s="624"/>
      <c r="P43" s="624"/>
      <c r="Q43" s="625"/>
      <c r="R43" s="626">
        <v>11148456</v>
      </c>
      <c r="S43" s="665"/>
      <c r="T43" s="665"/>
      <c r="U43" s="665"/>
      <c r="V43" s="665"/>
      <c r="W43" s="665"/>
      <c r="X43" s="665"/>
      <c r="Y43" s="666"/>
      <c r="Z43" s="667">
        <v>100</v>
      </c>
      <c r="AA43" s="667"/>
      <c r="AB43" s="667"/>
      <c r="AC43" s="667"/>
      <c r="AD43" s="668">
        <v>4971972</v>
      </c>
      <c r="AE43" s="668"/>
      <c r="AF43" s="668"/>
      <c r="AG43" s="668"/>
      <c r="AH43" s="668"/>
      <c r="AI43" s="668"/>
      <c r="AJ43" s="668"/>
      <c r="AK43" s="668"/>
      <c r="AL43" s="629">
        <v>100</v>
      </c>
      <c r="AM43" s="669"/>
      <c r="AN43" s="669"/>
      <c r="AO43" s="670"/>
      <c r="BV43" s="238"/>
      <c r="BW43" s="238"/>
      <c r="BX43" s="238"/>
      <c r="BY43" s="238"/>
      <c r="BZ43" s="238"/>
      <c r="CA43" s="238"/>
      <c r="CB43" s="238"/>
      <c r="CD43" s="639" t="s">
        <v>360</v>
      </c>
      <c r="CE43" s="640"/>
      <c r="CF43" s="640"/>
      <c r="CG43" s="640"/>
      <c r="CH43" s="640"/>
      <c r="CI43" s="640"/>
      <c r="CJ43" s="640"/>
      <c r="CK43" s="640"/>
      <c r="CL43" s="640"/>
      <c r="CM43" s="640"/>
      <c r="CN43" s="640"/>
      <c r="CO43" s="640"/>
      <c r="CP43" s="640"/>
      <c r="CQ43" s="641"/>
      <c r="CR43" s="642" t="s">
        <v>236</v>
      </c>
      <c r="CS43" s="661"/>
      <c r="CT43" s="661"/>
      <c r="CU43" s="661"/>
      <c r="CV43" s="661"/>
      <c r="CW43" s="661"/>
      <c r="CX43" s="661"/>
      <c r="CY43" s="662"/>
      <c r="CZ43" s="645" t="s">
        <v>236</v>
      </c>
      <c r="DA43" s="663"/>
      <c r="DB43" s="663"/>
      <c r="DC43" s="664"/>
      <c r="DD43" s="648" t="s">
        <v>236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307</v>
      </c>
      <c r="CE44" s="656"/>
      <c r="CF44" s="639" t="s">
        <v>361</v>
      </c>
      <c r="CG44" s="640"/>
      <c r="CH44" s="640"/>
      <c r="CI44" s="640"/>
      <c r="CJ44" s="640"/>
      <c r="CK44" s="640"/>
      <c r="CL44" s="640"/>
      <c r="CM44" s="640"/>
      <c r="CN44" s="640"/>
      <c r="CO44" s="640"/>
      <c r="CP44" s="640"/>
      <c r="CQ44" s="641"/>
      <c r="CR44" s="642">
        <v>784530</v>
      </c>
      <c r="CS44" s="643"/>
      <c r="CT44" s="643"/>
      <c r="CU44" s="643"/>
      <c r="CV44" s="643"/>
      <c r="CW44" s="643"/>
      <c r="CX44" s="643"/>
      <c r="CY44" s="644"/>
      <c r="CZ44" s="645">
        <v>7.2</v>
      </c>
      <c r="DA44" s="646"/>
      <c r="DB44" s="646"/>
      <c r="DC44" s="647"/>
      <c r="DD44" s="648">
        <v>107117</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363</v>
      </c>
      <c r="CG45" s="640"/>
      <c r="CH45" s="640"/>
      <c r="CI45" s="640"/>
      <c r="CJ45" s="640"/>
      <c r="CK45" s="640"/>
      <c r="CL45" s="640"/>
      <c r="CM45" s="640"/>
      <c r="CN45" s="640"/>
      <c r="CO45" s="640"/>
      <c r="CP45" s="640"/>
      <c r="CQ45" s="641"/>
      <c r="CR45" s="642">
        <v>510922</v>
      </c>
      <c r="CS45" s="661"/>
      <c r="CT45" s="661"/>
      <c r="CU45" s="661"/>
      <c r="CV45" s="661"/>
      <c r="CW45" s="661"/>
      <c r="CX45" s="661"/>
      <c r="CY45" s="662"/>
      <c r="CZ45" s="645">
        <v>4.7</v>
      </c>
      <c r="DA45" s="663"/>
      <c r="DB45" s="663"/>
      <c r="DC45" s="664"/>
      <c r="DD45" s="648">
        <v>10556</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365</v>
      </c>
      <c r="CG46" s="640"/>
      <c r="CH46" s="640"/>
      <c r="CI46" s="640"/>
      <c r="CJ46" s="640"/>
      <c r="CK46" s="640"/>
      <c r="CL46" s="640"/>
      <c r="CM46" s="640"/>
      <c r="CN46" s="640"/>
      <c r="CO46" s="640"/>
      <c r="CP46" s="640"/>
      <c r="CQ46" s="641"/>
      <c r="CR46" s="642">
        <v>273608</v>
      </c>
      <c r="CS46" s="643"/>
      <c r="CT46" s="643"/>
      <c r="CU46" s="643"/>
      <c r="CV46" s="643"/>
      <c r="CW46" s="643"/>
      <c r="CX46" s="643"/>
      <c r="CY46" s="644"/>
      <c r="CZ46" s="645">
        <v>2.5</v>
      </c>
      <c r="DA46" s="646"/>
      <c r="DB46" s="646"/>
      <c r="DC46" s="647"/>
      <c r="DD46" s="648">
        <v>96561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367</v>
      </c>
      <c r="CG47" s="640"/>
      <c r="CH47" s="640"/>
      <c r="CI47" s="640"/>
      <c r="CJ47" s="640"/>
      <c r="CK47" s="640"/>
      <c r="CL47" s="640"/>
      <c r="CM47" s="640"/>
      <c r="CN47" s="640"/>
      <c r="CO47" s="640"/>
      <c r="CP47" s="640"/>
      <c r="CQ47" s="641"/>
      <c r="CR47" s="642" t="s">
        <v>236</v>
      </c>
      <c r="CS47" s="661"/>
      <c r="CT47" s="661"/>
      <c r="CU47" s="661"/>
      <c r="CV47" s="661"/>
      <c r="CW47" s="661"/>
      <c r="CX47" s="661"/>
      <c r="CY47" s="662"/>
      <c r="CZ47" s="645" t="s">
        <v>236</v>
      </c>
      <c r="DA47" s="663"/>
      <c r="DB47" s="663"/>
      <c r="DC47" s="664"/>
      <c r="DD47" s="648" t="s">
        <v>236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368</v>
      </c>
      <c r="CG48" s="640"/>
      <c r="CH48" s="640"/>
      <c r="CI48" s="640"/>
      <c r="CJ48" s="640"/>
      <c r="CK48" s="640"/>
      <c r="CL48" s="640"/>
      <c r="CM48" s="640"/>
      <c r="CN48" s="640"/>
      <c r="CO48" s="640"/>
      <c r="CP48" s="640"/>
      <c r="CQ48" s="641"/>
      <c r="CR48" s="642" t="s">
        <v>236</v>
      </c>
      <c r="CS48" s="643"/>
      <c r="CT48" s="643"/>
      <c r="CU48" s="643"/>
      <c r="CV48" s="643"/>
      <c r="CW48" s="643"/>
      <c r="CX48" s="643"/>
      <c r="CY48" s="644"/>
      <c r="CZ48" s="645" t="s">
        <v>236</v>
      </c>
      <c r="DA48" s="646"/>
      <c r="DB48" s="646"/>
      <c r="DC48" s="647"/>
      <c r="DD48" s="648" t="s">
        <v>236</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369</v>
      </c>
      <c r="CE49" s="624"/>
      <c r="CF49" s="624"/>
      <c r="CG49" s="624"/>
      <c r="CH49" s="624"/>
      <c r="CI49" s="624"/>
      <c r="CJ49" s="624"/>
      <c r="CK49" s="624"/>
      <c r="CL49" s="624"/>
      <c r="CM49" s="624"/>
      <c r="CN49" s="624"/>
      <c r="CO49" s="624"/>
      <c r="CP49" s="624"/>
      <c r="CQ49" s="625"/>
      <c r="CR49" s="626">
        <v>10922527</v>
      </c>
      <c r="CS49" s="627"/>
      <c r="CT49" s="627"/>
      <c r="CU49" s="627"/>
      <c r="CV49" s="627"/>
      <c r="CW49" s="627"/>
      <c r="CX49" s="627"/>
      <c r="CY49" s="628"/>
      <c r="CZ49" s="629">
        <v>100</v>
      </c>
      <c r="DA49" s="630"/>
      <c r="DB49" s="630"/>
      <c r="DC49" s="631"/>
      <c r="DD49" s="632">
        <v>6348322</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4Qs+Ul2ezY0qSdmsEDK9JkcBX/ONdu8s/sIVF8bzZePlSOhv/PeEBuDyXs/zhMFL1l0DUZp/49zbGYPtVARsjw==" saltValue="TdMODs8r0AuzOr4lKHIS7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8" orientation="landscape" cellComments="asDisplayed" horizontalDpi="300"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371</v>
      </c>
      <c r="DK2" s="1168"/>
      <c r="DL2" s="1168"/>
      <c r="DM2" s="1168"/>
      <c r="DN2" s="1168"/>
      <c r="DO2" s="1169"/>
      <c r="DP2" s="251"/>
      <c r="DQ2" s="1167" t="s">
        <v>372</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373</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375</v>
      </c>
      <c r="B5" s="1053"/>
      <c r="C5" s="1053"/>
      <c r="D5" s="1053"/>
      <c r="E5" s="1053"/>
      <c r="F5" s="1053"/>
      <c r="G5" s="1053"/>
      <c r="H5" s="1053"/>
      <c r="I5" s="1053"/>
      <c r="J5" s="1053"/>
      <c r="K5" s="1053"/>
      <c r="L5" s="1053"/>
      <c r="M5" s="1053"/>
      <c r="N5" s="1053"/>
      <c r="O5" s="1053"/>
      <c r="P5" s="1054"/>
      <c r="Q5" s="1058" t="s">
        <v>376</v>
      </c>
      <c r="R5" s="1059"/>
      <c r="S5" s="1059"/>
      <c r="T5" s="1059"/>
      <c r="U5" s="1060"/>
      <c r="V5" s="1058" t="s">
        <v>377</v>
      </c>
      <c r="W5" s="1059"/>
      <c r="X5" s="1059"/>
      <c r="Y5" s="1059"/>
      <c r="Z5" s="1060"/>
      <c r="AA5" s="1058" t="s">
        <v>378</v>
      </c>
      <c r="AB5" s="1059"/>
      <c r="AC5" s="1059"/>
      <c r="AD5" s="1059"/>
      <c r="AE5" s="1059"/>
      <c r="AF5" s="1170" t="s">
        <v>379</v>
      </c>
      <c r="AG5" s="1059"/>
      <c r="AH5" s="1059"/>
      <c r="AI5" s="1059"/>
      <c r="AJ5" s="1074"/>
      <c r="AK5" s="1059" t="s">
        <v>380</v>
      </c>
      <c r="AL5" s="1059"/>
      <c r="AM5" s="1059"/>
      <c r="AN5" s="1059"/>
      <c r="AO5" s="1060"/>
      <c r="AP5" s="1058" t="s">
        <v>381</v>
      </c>
      <c r="AQ5" s="1059"/>
      <c r="AR5" s="1059"/>
      <c r="AS5" s="1059"/>
      <c r="AT5" s="1060"/>
      <c r="AU5" s="1058" t="s">
        <v>382</v>
      </c>
      <c r="AV5" s="1059"/>
      <c r="AW5" s="1059"/>
      <c r="AX5" s="1059"/>
      <c r="AY5" s="1074"/>
      <c r="AZ5" s="258"/>
      <c r="BA5" s="258"/>
      <c r="BB5" s="258"/>
      <c r="BC5" s="258"/>
      <c r="BD5" s="258"/>
      <c r="BE5" s="259"/>
      <c r="BF5" s="259"/>
      <c r="BG5" s="259"/>
      <c r="BH5" s="259"/>
      <c r="BI5" s="259"/>
      <c r="BJ5" s="259"/>
      <c r="BK5" s="259"/>
      <c r="BL5" s="259"/>
      <c r="BM5" s="259"/>
      <c r="BN5" s="259"/>
      <c r="BO5" s="259"/>
      <c r="BP5" s="259"/>
      <c r="BQ5" s="1052" t="s">
        <v>383</v>
      </c>
      <c r="BR5" s="1053"/>
      <c r="BS5" s="1053"/>
      <c r="BT5" s="1053"/>
      <c r="BU5" s="1053"/>
      <c r="BV5" s="1053"/>
      <c r="BW5" s="1053"/>
      <c r="BX5" s="1053"/>
      <c r="BY5" s="1053"/>
      <c r="BZ5" s="1053"/>
      <c r="CA5" s="1053"/>
      <c r="CB5" s="1053"/>
      <c r="CC5" s="1053"/>
      <c r="CD5" s="1053"/>
      <c r="CE5" s="1053"/>
      <c r="CF5" s="1053"/>
      <c r="CG5" s="1054"/>
      <c r="CH5" s="1058" t="s">
        <v>384</v>
      </c>
      <c r="CI5" s="1059"/>
      <c r="CJ5" s="1059"/>
      <c r="CK5" s="1059"/>
      <c r="CL5" s="1060"/>
      <c r="CM5" s="1058" t="s">
        <v>385</v>
      </c>
      <c r="CN5" s="1059"/>
      <c r="CO5" s="1059"/>
      <c r="CP5" s="1059"/>
      <c r="CQ5" s="1060"/>
      <c r="CR5" s="1058" t="s">
        <v>386</v>
      </c>
      <c r="CS5" s="1059"/>
      <c r="CT5" s="1059"/>
      <c r="CU5" s="1059"/>
      <c r="CV5" s="1060"/>
      <c r="CW5" s="1058" t="s">
        <v>387</v>
      </c>
      <c r="CX5" s="1059"/>
      <c r="CY5" s="1059"/>
      <c r="CZ5" s="1059"/>
      <c r="DA5" s="1060"/>
      <c r="DB5" s="1058" t="s">
        <v>388</v>
      </c>
      <c r="DC5" s="1059"/>
      <c r="DD5" s="1059"/>
      <c r="DE5" s="1059"/>
      <c r="DF5" s="1060"/>
      <c r="DG5" s="1155" t="s">
        <v>389</v>
      </c>
      <c r="DH5" s="1156"/>
      <c r="DI5" s="1156"/>
      <c r="DJ5" s="1156"/>
      <c r="DK5" s="1157"/>
      <c r="DL5" s="1155" t="s">
        <v>390</v>
      </c>
      <c r="DM5" s="1156"/>
      <c r="DN5" s="1156"/>
      <c r="DO5" s="1156"/>
      <c r="DP5" s="1157"/>
      <c r="DQ5" s="1058" t="s">
        <v>391</v>
      </c>
      <c r="DR5" s="1059"/>
      <c r="DS5" s="1059"/>
      <c r="DT5" s="1059"/>
      <c r="DU5" s="1060"/>
      <c r="DV5" s="1058" t="s">
        <v>382</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392</v>
      </c>
      <c r="C7" s="1108"/>
      <c r="D7" s="1108"/>
      <c r="E7" s="1108"/>
      <c r="F7" s="1108"/>
      <c r="G7" s="1108"/>
      <c r="H7" s="1108"/>
      <c r="I7" s="1108"/>
      <c r="J7" s="1108"/>
      <c r="K7" s="1108"/>
      <c r="L7" s="1108"/>
      <c r="M7" s="1108"/>
      <c r="N7" s="1108"/>
      <c r="O7" s="1108"/>
      <c r="P7" s="1109"/>
      <c r="Q7" s="1161">
        <v>11147</v>
      </c>
      <c r="R7" s="1162"/>
      <c r="S7" s="1162"/>
      <c r="T7" s="1162"/>
      <c r="U7" s="1162"/>
      <c r="V7" s="1162">
        <v>10921</v>
      </c>
      <c r="W7" s="1162"/>
      <c r="X7" s="1162"/>
      <c r="Y7" s="1162"/>
      <c r="Z7" s="1162"/>
      <c r="AA7" s="1162">
        <v>226</v>
      </c>
      <c r="AB7" s="1162"/>
      <c r="AC7" s="1162"/>
      <c r="AD7" s="1162"/>
      <c r="AE7" s="1163"/>
      <c r="AF7" s="1164">
        <v>216</v>
      </c>
      <c r="AG7" s="1165"/>
      <c r="AH7" s="1165"/>
      <c r="AI7" s="1165"/>
      <c r="AJ7" s="1166"/>
      <c r="AK7" s="1148">
        <v>14</v>
      </c>
      <c r="AL7" s="1149"/>
      <c r="AM7" s="1149"/>
      <c r="AN7" s="1149"/>
      <c r="AO7" s="1149"/>
      <c r="AP7" s="1149">
        <v>11013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94" t="s">
        <v>393</v>
      </c>
      <c r="C8" s="1095"/>
      <c r="D8" s="1095"/>
      <c r="E8" s="1095"/>
      <c r="F8" s="1095"/>
      <c r="G8" s="1095"/>
      <c r="H8" s="1095"/>
      <c r="I8" s="1095"/>
      <c r="J8" s="1095"/>
      <c r="K8" s="1095"/>
      <c r="L8" s="1095"/>
      <c r="M8" s="1095"/>
      <c r="N8" s="1095"/>
      <c r="O8" s="1095"/>
      <c r="P8" s="1096"/>
      <c r="Q8" s="1100">
        <v>2</v>
      </c>
      <c r="R8" s="1101"/>
      <c r="S8" s="1101"/>
      <c r="T8" s="1101"/>
      <c r="U8" s="1101"/>
      <c r="V8" s="1101">
        <v>2</v>
      </c>
      <c r="W8" s="1101"/>
      <c r="X8" s="1101"/>
      <c r="Y8" s="1101"/>
      <c r="Z8" s="1101"/>
      <c r="AA8" s="1101">
        <v>0</v>
      </c>
      <c r="AB8" s="1101"/>
      <c r="AC8" s="1101"/>
      <c r="AD8" s="1101"/>
      <c r="AE8" s="1102"/>
      <c r="AF8" s="1076">
        <v>0</v>
      </c>
      <c r="AG8" s="1077"/>
      <c r="AH8" s="1077"/>
      <c r="AI8" s="1077"/>
      <c r="AJ8" s="1078"/>
      <c r="AK8" s="1143" t="s">
        <v>588</v>
      </c>
      <c r="AL8" s="1144"/>
      <c r="AM8" s="1144"/>
      <c r="AN8" s="1144"/>
      <c r="AO8" s="1144"/>
      <c r="AP8" s="1144">
        <v>5</v>
      </c>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394</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395</v>
      </c>
      <c r="B23" s="1001" t="s">
        <v>396</v>
      </c>
      <c r="C23" s="1002"/>
      <c r="D23" s="1002"/>
      <c r="E23" s="1002"/>
      <c r="F23" s="1002"/>
      <c r="G23" s="1002"/>
      <c r="H23" s="1002"/>
      <c r="I23" s="1002"/>
      <c r="J23" s="1002"/>
      <c r="K23" s="1002"/>
      <c r="L23" s="1002"/>
      <c r="M23" s="1002"/>
      <c r="N23" s="1002"/>
      <c r="O23" s="1002"/>
      <c r="P23" s="1003"/>
      <c r="Q23" s="1125">
        <v>11149</v>
      </c>
      <c r="R23" s="1126"/>
      <c r="S23" s="1126"/>
      <c r="T23" s="1126"/>
      <c r="U23" s="1126"/>
      <c r="V23" s="1126">
        <v>10923</v>
      </c>
      <c r="W23" s="1126"/>
      <c r="X23" s="1126"/>
      <c r="Y23" s="1126"/>
      <c r="Z23" s="1126"/>
      <c r="AA23" s="1126">
        <v>226</v>
      </c>
      <c r="AB23" s="1126"/>
      <c r="AC23" s="1126"/>
      <c r="AD23" s="1126"/>
      <c r="AE23" s="1127"/>
      <c r="AF23" s="1128">
        <v>216</v>
      </c>
      <c r="AG23" s="1126"/>
      <c r="AH23" s="1126"/>
      <c r="AI23" s="1126"/>
      <c r="AJ23" s="1129"/>
      <c r="AK23" s="1130"/>
      <c r="AL23" s="1131"/>
      <c r="AM23" s="1131"/>
      <c r="AN23" s="1131"/>
      <c r="AO23" s="1131"/>
      <c r="AP23" s="1126">
        <v>11018</v>
      </c>
      <c r="AQ23" s="1126"/>
      <c r="AR23" s="1126"/>
      <c r="AS23" s="1126"/>
      <c r="AT23" s="1126"/>
      <c r="AU23" s="1132"/>
      <c r="AV23" s="1132"/>
      <c r="AW23" s="1132"/>
      <c r="AX23" s="1132"/>
      <c r="AY23" s="1133"/>
      <c r="AZ23" s="1122" t="s">
        <v>397</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398</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399</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375</v>
      </c>
      <c r="B26" s="1053"/>
      <c r="C26" s="1053"/>
      <c r="D26" s="1053"/>
      <c r="E26" s="1053"/>
      <c r="F26" s="1053"/>
      <c r="G26" s="1053"/>
      <c r="H26" s="1053"/>
      <c r="I26" s="1053"/>
      <c r="J26" s="1053"/>
      <c r="K26" s="1053"/>
      <c r="L26" s="1053"/>
      <c r="M26" s="1053"/>
      <c r="N26" s="1053"/>
      <c r="O26" s="1053"/>
      <c r="P26" s="1054"/>
      <c r="Q26" s="1058" t="s">
        <v>400</v>
      </c>
      <c r="R26" s="1059"/>
      <c r="S26" s="1059"/>
      <c r="T26" s="1059"/>
      <c r="U26" s="1060"/>
      <c r="V26" s="1058" t="s">
        <v>401</v>
      </c>
      <c r="W26" s="1059"/>
      <c r="X26" s="1059"/>
      <c r="Y26" s="1059"/>
      <c r="Z26" s="1060"/>
      <c r="AA26" s="1058" t="s">
        <v>402</v>
      </c>
      <c r="AB26" s="1059"/>
      <c r="AC26" s="1059"/>
      <c r="AD26" s="1059"/>
      <c r="AE26" s="1059"/>
      <c r="AF26" s="1116" t="s">
        <v>403</v>
      </c>
      <c r="AG26" s="1065"/>
      <c r="AH26" s="1065"/>
      <c r="AI26" s="1065"/>
      <c r="AJ26" s="1117"/>
      <c r="AK26" s="1059" t="s">
        <v>404</v>
      </c>
      <c r="AL26" s="1059"/>
      <c r="AM26" s="1059"/>
      <c r="AN26" s="1059"/>
      <c r="AO26" s="1060"/>
      <c r="AP26" s="1058" t="s">
        <v>405</v>
      </c>
      <c r="AQ26" s="1059"/>
      <c r="AR26" s="1059"/>
      <c r="AS26" s="1059"/>
      <c r="AT26" s="1060"/>
      <c r="AU26" s="1058" t="s">
        <v>406</v>
      </c>
      <c r="AV26" s="1059"/>
      <c r="AW26" s="1059"/>
      <c r="AX26" s="1059"/>
      <c r="AY26" s="1060"/>
      <c r="AZ26" s="1058" t="s">
        <v>407</v>
      </c>
      <c r="BA26" s="1059"/>
      <c r="BB26" s="1059"/>
      <c r="BC26" s="1059"/>
      <c r="BD26" s="1060"/>
      <c r="BE26" s="1058" t="s">
        <v>382</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408</v>
      </c>
      <c r="C28" s="1108"/>
      <c r="D28" s="1108"/>
      <c r="E28" s="1108"/>
      <c r="F28" s="1108"/>
      <c r="G28" s="1108"/>
      <c r="H28" s="1108"/>
      <c r="I28" s="1108"/>
      <c r="J28" s="1108"/>
      <c r="K28" s="1108"/>
      <c r="L28" s="1108"/>
      <c r="M28" s="1108"/>
      <c r="N28" s="1108"/>
      <c r="O28" s="1108"/>
      <c r="P28" s="1109"/>
      <c r="Q28" s="1110">
        <v>2376</v>
      </c>
      <c r="R28" s="1111"/>
      <c r="S28" s="1111"/>
      <c r="T28" s="1111"/>
      <c r="U28" s="1111"/>
      <c r="V28" s="1111">
        <v>2337</v>
      </c>
      <c r="W28" s="1111"/>
      <c r="X28" s="1111"/>
      <c r="Y28" s="1111"/>
      <c r="Z28" s="1111"/>
      <c r="AA28" s="1111">
        <v>39</v>
      </c>
      <c r="AB28" s="1111"/>
      <c r="AC28" s="1111"/>
      <c r="AD28" s="1111"/>
      <c r="AE28" s="1112"/>
      <c r="AF28" s="1113">
        <v>39</v>
      </c>
      <c r="AG28" s="1111"/>
      <c r="AH28" s="1111"/>
      <c r="AI28" s="1111"/>
      <c r="AJ28" s="1114"/>
      <c r="AK28" s="1115">
        <v>176</v>
      </c>
      <c r="AL28" s="1103"/>
      <c r="AM28" s="1103"/>
      <c r="AN28" s="1103"/>
      <c r="AO28" s="1103"/>
      <c r="AP28" s="1103" t="s">
        <v>588</v>
      </c>
      <c r="AQ28" s="1103"/>
      <c r="AR28" s="1103"/>
      <c r="AS28" s="1103"/>
      <c r="AT28" s="1103"/>
      <c r="AU28" s="1103" t="s">
        <v>588</v>
      </c>
      <c r="AV28" s="1103"/>
      <c r="AW28" s="1103"/>
      <c r="AX28" s="1103"/>
      <c r="AY28" s="1103"/>
      <c r="AZ28" s="1104" t="s">
        <v>588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409</v>
      </c>
      <c r="C29" s="1095"/>
      <c r="D29" s="1095"/>
      <c r="E29" s="1095"/>
      <c r="F29" s="1095"/>
      <c r="G29" s="1095"/>
      <c r="H29" s="1095"/>
      <c r="I29" s="1095"/>
      <c r="J29" s="1095"/>
      <c r="K29" s="1095"/>
      <c r="L29" s="1095"/>
      <c r="M29" s="1095"/>
      <c r="N29" s="1095"/>
      <c r="O29" s="1095"/>
      <c r="P29" s="1096"/>
      <c r="Q29" s="1100">
        <v>2110</v>
      </c>
      <c r="R29" s="1101"/>
      <c r="S29" s="1101"/>
      <c r="T29" s="1101"/>
      <c r="U29" s="1101"/>
      <c r="V29" s="1101">
        <v>2035</v>
      </c>
      <c r="W29" s="1101"/>
      <c r="X29" s="1101"/>
      <c r="Y29" s="1101"/>
      <c r="Z29" s="1101"/>
      <c r="AA29" s="1101">
        <v>75</v>
      </c>
      <c r="AB29" s="1101"/>
      <c r="AC29" s="1101"/>
      <c r="AD29" s="1101"/>
      <c r="AE29" s="1102"/>
      <c r="AF29" s="1076">
        <v>75</v>
      </c>
      <c r="AG29" s="1077"/>
      <c r="AH29" s="1077"/>
      <c r="AI29" s="1077"/>
      <c r="AJ29" s="1078"/>
      <c r="AK29" s="1037">
        <v>314</v>
      </c>
      <c r="AL29" s="1028"/>
      <c r="AM29" s="1028"/>
      <c r="AN29" s="1028"/>
      <c r="AO29" s="1028"/>
      <c r="AP29" s="1028" t="s">
        <v>588</v>
      </c>
      <c r="AQ29" s="1028"/>
      <c r="AR29" s="1028"/>
      <c r="AS29" s="1028"/>
      <c r="AT29" s="1028"/>
      <c r="AU29" s="1028" t="s">
        <v>588</v>
      </c>
      <c r="AV29" s="1028"/>
      <c r="AW29" s="1028"/>
      <c r="AX29" s="1028"/>
      <c r="AY29" s="1028"/>
      <c r="AZ29" s="1099" t="s">
        <v>588</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410</v>
      </c>
      <c r="C30" s="1095"/>
      <c r="D30" s="1095"/>
      <c r="E30" s="1095"/>
      <c r="F30" s="1095"/>
      <c r="G30" s="1095"/>
      <c r="H30" s="1095"/>
      <c r="I30" s="1095"/>
      <c r="J30" s="1095"/>
      <c r="K30" s="1095"/>
      <c r="L30" s="1095"/>
      <c r="M30" s="1095"/>
      <c r="N30" s="1095"/>
      <c r="O30" s="1095"/>
      <c r="P30" s="1096"/>
      <c r="Q30" s="1100">
        <v>6</v>
      </c>
      <c r="R30" s="1101"/>
      <c r="S30" s="1101"/>
      <c r="T30" s="1101"/>
      <c r="U30" s="1101"/>
      <c r="V30" s="1101">
        <v>6</v>
      </c>
      <c r="W30" s="1101"/>
      <c r="X30" s="1101"/>
      <c r="Y30" s="1101"/>
      <c r="Z30" s="1101"/>
      <c r="AA30" s="1101">
        <v>0</v>
      </c>
      <c r="AB30" s="1101"/>
      <c r="AC30" s="1101"/>
      <c r="AD30" s="1101"/>
      <c r="AE30" s="1102"/>
      <c r="AF30" s="1076">
        <v>0</v>
      </c>
      <c r="AG30" s="1077"/>
      <c r="AH30" s="1077"/>
      <c r="AI30" s="1077"/>
      <c r="AJ30" s="1078"/>
      <c r="AK30" s="1037">
        <v>0</v>
      </c>
      <c r="AL30" s="1028"/>
      <c r="AM30" s="1028"/>
      <c r="AN30" s="1028"/>
      <c r="AO30" s="1028"/>
      <c r="AP30" s="1028" t="s">
        <v>588</v>
      </c>
      <c r="AQ30" s="1028"/>
      <c r="AR30" s="1028"/>
      <c r="AS30" s="1028"/>
      <c r="AT30" s="1028"/>
      <c r="AU30" s="1028" t="s">
        <v>588</v>
      </c>
      <c r="AV30" s="1028"/>
      <c r="AW30" s="1028"/>
      <c r="AX30" s="1028"/>
      <c r="AY30" s="1028"/>
      <c r="AZ30" s="1099" t="s">
        <v>588</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411</v>
      </c>
      <c r="C31" s="1095"/>
      <c r="D31" s="1095"/>
      <c r="E31" s="1095"/>
      <c r="F31" s="1095"/>
      <c r="G31" s="1095"/>
      <c r="H31" s="1095"/>
      <c r="I31" s="1095"/>
      <c r="J31" s="1095"/>
      <c r="K31" s="1095"/>
      <c r="L31" s="1095"/>
      <c r="M31" s="1095"/>
      <c r="N31" s="1095"/>
      <c r="O31" s="1095"/>
      <c r="P31" s="1096"/>
      <c r="Q31" s="1100">
        <v>400</v>
      </c>
      <c r="R31" s="1101"/>
      <c r="S31" s="1101"/>
      <c r="T31" s="1101"/>
      <c r="U31" s="1101"/>
      <c r="V31" s="1101">
        <v>397</v>
      </c>
      <c r="W31" s="1101"/>
      <c r="X31" s="1101"/>
      <c r="Y31" s="1101"/>
      <c r="Z31" s="1101"/>
      <c r="AA31" s="1101">
        <v>3</v>
      </c>
      <c r="AB31" s="1101"/>
      <c r="AC31" s="1101"/>
      <c r="AD31" s="1101"/>
      <c r="AE31" s="1102"/>
      <c r="AF31" s="1076">
        <v>3</v>
      </c>
      <c r="AG31" s="1077"/>
      <c r="AH31" s="1077"/>
      <c r="AI31" s="1077"/>
      <c r="AJ31" s="1078"/>
      <c r="AK31" s="1037">
        <v>85</v>
      </c>
      <c r="AL31" s="1028"/>
      <c r="AM31" s="1028"/>
      <c r="AN31" s="1028"/>
      <c r="AO31" s="1028"/>
      <c r="AP31" s="1028" t="s">
        <v>588</v>
      </c>
      <c r="AQ31" s="1028"/>
      <c r="AR31" s="1028"/>
      <c r="AS31" s="1028"/>
      <c r="AT31" s="1028"/>
      <c r="AU31" s="1028" t="s">
        <v>588</v>
      </c>
      <c r="AV31" s="1028"/>
      <c r="AW31" s="1028"/>
      <c r="AX31" s="1028"/>
      <c r="AY31" s="1028"/>
      <c r="AZ31" s="1099" t="s">
        <v>588</v>
      </c>
      <c r="BA31" s="1099"/>
      <c r="BB31" s="1099"/>
      <c r="BC31" s="1099"/>
      <c r="BD31" s="1099"/>
      <c r="BE31" s="1089"/>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412</v>
      </c>
      <c r="C32" s="1095"/>
      <c r="D32" s="1095"/>
      <c r="E32" s="1095"/>
      <c r="F32" s="1095"/>
      <c r="G32" s="1095"/>
      <c r="H32" s="1095"/>
      <c r="I32" s="1095"/>
      <c r="J32" s="1095"/>
      <c r="K32" s="1095"/>
      <c r="L32" s="1095"/>
      <c r="M32" s="1095"/>
      <c r="N32" s="1095"/>
      <c r="O32" s="1095"/>
      <c r="P32" s="1096"/>
      <c r="Q32" s="1100">
        <v>465</v>
      </c>
      <c r="R32" s="1101"/>
      <c r="S32" s="1101"/>
      <c r="T32" s="1101"/>
      <c r="U32" s="1101"/>
      <c r="V32" s="1101">
        <v>403</v>
      </c>
      <c r="W32" s="1101"/>
      <c r="X32" s="1101"/>
      <c r="Y32" s="1101"/>
      <c r="Z32" s="1101"/>
      <c r="AA32" s="1101">
        <v>62</v>
      </c>
      <c r="AB32" s="1101"/>
      <c r="AC32" s="1101"/>
      <c r="AD32" s="1101"/>
      <c r="AE32" s="1102"/>
      <c r="AF32" s="1076">
        <v>1149</v>
      </c>
      <c r="AG32" s="1077"/>
      <c r="AH32" s="1077"/>
      <c r="AI32" s="1077"/>
      <c r="AJ32" s="1078"/>
      <c r="AK32" s="1037" t="s">
        <v>588</v>
      </c>
      <c r="AL32" s="1028"/>
      <c r="AM32" s="1028"/>
      <c r="AN32" s="1028"/>
      <c r="AO32" s="1028"/>
      <c r="AP32" s="1028">
        <v>53</v>
      </c>
      <c r="AQ32" s="1028"/>
      <c r="AR32" s="1028"/>
      <c r="AS32" s="1028"/>
      <c r="AT32" s="1028"/>
      <c r="AU32" s="1028" t="s">
        <v>588</v>
      </c>
      <c r="AV32" s="1028"/>
      <c r="AW32" s="1028"/>
      <c r="AX32" s="1028"/>
      <c r="AY32" s="1028"/>
      <c r="AZ32" s="1099" t="s">
        <v>588</v>
      </c>
      <c r="BA32" s="1099"/>
      <c r="BB32" s="1099"/>
      <c r="BC32" s="1099"/>
      <c r="BD32" s="1099"/>
      <c r="BE32" s="1089" t="s">
        <v>413</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t="s">
        <v>414</v>
      </c>
      <c r="C33" s="1095"/>
      <c r="D33" s="1095"/>
      <c r="E33" s="1095"/>
      <c r="F33" s="1095"/>
      <c r="G33" s="1095"/>
      <c r="H33" s="1095"/>
      <c r="I33" s="1095"/>
      <c r="J33" s="1095"/>
      <c r="K33" s="1095"/>
      <c r="L33" s="1095"/>
      <c r="M33" s="1095"/>
      <c r="N33" s="1095"/>
      <c r="O33" s="1095"/>
      <c r="P33" s="1096"/>
      <c r="Q33" s="1100">
        <v>610</v>
      </c>
      <c r="R33" s="1101"/>
      <c r="S33" s="1101"/>
      <c r="T33" s="1101"/>
      <c r="U33" s="1101"/>
      <c r="V33" s="1101">
        <v>592</v>
      </c>
      <c r="W33" s="1101"/>
      <c r="X33" s="1101"/>
      <c r="Y33" s="1101"/>
      <c r="Z33" s="1101"/>
      <c r="AA33" s="1101">
        <v>18</v>
      </c>
      <c r="AB33" s="1101"/>
      <c r="AC33" s="1101"/>
      <c r="AD33" s="1101"/>
      <c r="AE33" s="1102"/>
      <c r="AF33" s="1076">
        <v>18</v>
      </c>
      <c r="AG33" s="1077"/>
      <c r="AH33" s="1077"/>
      <c r="AI33" s="1077"/>
      <c r="AJ33" s="1078"/>
      <c r="AK33" s="1037">
        <v>171</v>
      </c>
      <c r="AL33" s="1028"/>
      <c r="AM33" s="1028"/>
      <c r="AN33" s="1028"/>
      <c r="AO33" s="1028"/>
      <c r="AP33" s="1028">
        <v>3299</v>
      </c>
      <c r="AQ33" s="1028"/>
      <c r="AR33" s="1028"/>
      <c r="AS33" s="1028"/>
      <c r="AT33" s="1028"/>
      <c r="AU33" s="1028">
        <v>1719</v>
      </c>
      <c r="AV33" s="1028"/>
      <c r="AW33" s="1028"/>
      <c r="AX33" s="1028"/>
      <c r="AY33" s="1028"/>
      <c r="AZ33" s="1099" t="s">
        <v>588</v>
      </c>
      <c r="BA33" s="1099"/>
      <c r="BB33" s="1099"/>
      <c r="BC33" s="1099"/>
      <c r="BD33" s="1099"/>
      <c r="BE33" s="1089" t="s">
        <v>415</v>
      </c>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395</v>
      </c>
      <c r="B63" s="1001" t="s">
        <v>417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1284</v>
      </c>
      <c r="AG63" s="1016"/>
      <c r="AH63" s="1016"/>
      <c r="AI63" s="1016"/>
      <c r="AJ63" s="1087"/>
      <c r="AK63" s="1088"/>
      <c r="AL63" s="1020"/>
      <c r="AM63" s="1020"/>
      <c r="AN63" s="1020"/>
      <c r="AO63" s="1020"/>
      <c r="AP63" s="1016">
        <v>3352</v>
      </c>
      <c r="AQ63" s="1016"/>
      <c r="AR63" s="1016"/>
      <c r="AS63" s="1016"/>
      <c r="AT63" s="1016"/>
      <c r="AU63" s="1016">
        <v>1719</v>
      </c>
      <c r="AV63" s="1016"/>
      <c r="AW63" s="1016"/>
      <c r="AX63" s="1016"/>
      <c r="AY63" s="1016"/>
      <c r="AZ63" s="1082"/>
      <c r="BA63" s="1082"/>
      <c r="BB63" s="1082"/>
      <c r="BC63" s="1082"/>
      <c r="BD63" s="1082"/>
      <c r="BE63" s="1017"/>
      <c r="BF63" s="1017"/>
      <c r="BG63" s="1017"/>
      <c r="BH63" s="1017"/>
      <c r="BI63" s="1018"/>
      <c r="BJ63" s="1083" t="s">
        <v>397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419</v>
      </c>
      <c r="B66" s="1053"/>
      <c r="C66" s="1053"/>
      <c r="D66" s="1053"/>
      <c r="E66" s="1053"/>
      <c r="F66" s="1053"/>
      <c r="G66" s="1053"/>
      <c r="H66" s="1053"/>
      <c r="I66" s="1053"/>
      <c r="J66" s="1053"/>
      <c r="K66" s="1053"/>
      <c r="L66" s="1053"/>
      <c r="M66" s="1053"/>
      <c r="N66" s="1053"/>
      <c r="O66" s="1053"/>
      <c r="P66" s="1054"/>
      <c r="Q66" s="1058" t="s">
        <v>400</v>
      </c>
      <c r="R66" s="1059"/>
      <c r="S66" s="1059"/>
      <c r="T66" s="1059"/>
      <c r="U66" s="1060"/>
      <c r="V66" s="1058" t="s">
        <v>420</v>
      </c>
      <c r="W66" s="1059"/>
      <c r="X66" s="1059"/>
      <c r="Y66" s="1059"/>
      <c r="Z66" s="1060"/>
      <c r="AA66" s="1058" t="s">
        <v>421</v>
      </c>
      <c r="AB66" s="1059"/>
      <c r="AC66" s="1059"/>
      <c r="AD66" s="1059"/>
      <c r="AE66" s="1060"/>
      <c r="AF66" s="1064" t="s">
        <v>422</v>
      </c>
      <c r="AG66" s="1065"/>
      <c r="AH66" s="1065"/>
      <c r="AI66" s="1065"/>
      <c r="AJ66" s="1066"/>
      <c r="AK66" s="1058" t="s">
        <v>404</v>
      </c>
      <c r="AL66" s="1053"/>
      <c r="AM66" s="1053"/>
      <c r="AN66" s="1053"/>
      <c r="AO66" s="1054"/>
      <c r="AP66" s="1058" t="s">
        <v>423</v>
      </c>
      <c r="AQ66" s="1059"/>
      <c r="AR66" s="1059"/>
      <c r="AS66" s="1059"/>
      <c r="AT66" s="1060"/>
      <c r="AU66" s="1058" t="s">
        <v>424</v>
      </c>
      <c r="AV66" s="1059"/>
      <c r="AW66" s="1059"/>
      <c r="AX66" s="1059"/>
      <c r="AY66" s="1060"/>
      <c r="AZ66" s="1058" t="s">
        <v>382</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589</v>
      </c>
      <c r="C68" s="1043"/>
      <c r="D68" s="1043"/>
      <c r="E68" s="1043"/>
      <c r="F68" s="1043"/>
      <c r="G68" s="1043"/>
      <c r="H68" s="1043"/>
      <c r="I68" s="1043"/>
      <c r="J68" s="1043"/>
      <c r="K68" s="1043"/>
      <c r="L68" s="1043"/>
      <c r="M68" s="1043"/>
      <c r="N68" s="1043"/>
      <c r="O68" s="1043"/>
      <c r="P68" s="1044"/>
      <c r="Q68" s="1045">
        <v>320</v>
      </c>
      <c r="R68" s="1039"/>
      <c r="S68" s="1039"/>
      <c r="T68" s="1039"/>
      <c r="U68" s="1039"/>
      <c r="V68" s="1039">
        <v>287</v>
      </c>
      <c r="W68" s="1039"/>
      <c r="X68" s="1039"/>
      <c r="Y68" s="1039"/>
      <c r="Z68" s="1039"/>
      <c r="AA68" s="1039">
        <v>33</v>
      </c>
      <c r="AB68" s="1039"/>
      <c r="AC68" s="1039"/>
      <c r="AD68" s="1039"/>
      <c r="AE68" s="1039"/>
      <c r="AF68" s="1039">
        <v>33</v>
      </c>
      <c r="AG68" s="1039"/>
      <c r="AH68" s="1039"/>
      <c r="AI68" s="1039"/>
      <c r="AJ68" s="1039"/>
      <c r="AK68" s="1039" t="s">
        <v>588</v>
      </c>
      <c r="AL68" s="1039"/>
      <c r="AM68" s="1039"/>
      <c r="AN68" s="1039"/>
      <c r="AO68" s="1039"/>
      <c r="AP68" s="1039">
        <v>327</v>
      </c>
      <c r="AQ68" s="1039"/>
      <c r="AR68" s="1039"/>
      <c r="AS68" s="1039"/>
      <c r="AT68" s="1039"/>
      <c r="AU68" s="1039">
        <v>51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597</v>
      </c>
      <c r="C69" s="1032"/>
      <c r="D69" s="1032"/>
      <c r="E69" s="1032"/>
      <c r="F69" s="1032"/>
      <c r="G69" s="1032"/>
      <c r="H69" s="1032"/>
      <c r="I69" s="1032"/>
      <c r="J69" s="1032"/>
      <c r="K69" s="1032"/>
      <c r="L69" s="1032"/>
      <c r="M69" s="1032"/>
      <c r="N69" s="1032"/>
      <c r="O69" s="1032"/>
      <c r="P69" s="1033"/>
      <c r="Q69" s="1034">
        <v>1768</v>
      </c>
      <c r="R69" s="1028"/>
      <c r="S69" s="1028"/>
      <c r="T69" s="1028"/>
      <c r="U69" s="1028"/>
      <c r="V69" s="1028">
        <v>1739</v>
      </c>
      <c r="W69" s="1028"/>
      <c r="X69" s="1028"/>
      <c r="Y69" s="1028"/>
      <c r="Z69" s="1028"/>
      <c r="AA69" s="1028">
        <v>29</v>
      </c>
      <c r="AB69" s="1028"/>
      <c r="AC69" s="1028"/>
      <c r="AD69" s="1028"/>
      <c r="AE69" s="1028"/>
      <c r="AF69" s="1028">
        <v>0</v>
      </c>
      <c r="AG69" s="1028"/>
      <c r="AH69" s="1028"/>
      <c r="AI69" s="1028"/>
      <c r="AJ69" s="1028"/>
      <c r="AK69" s="1028">
        <v>507</v>
      </c>
      <c r="AL69" s="1028"/>
      <c r="AM69" s="1028"/>
      <c r="AN69" s="1028"/>
      <c r="AO69" s="1028"/>
      <c r="AP69" s="1028" t="s">
        <v>588</v>
      </c>
      <c r="AQ69" s="1028"/>
      <c r="AR69" s="1028"/>
      <c r="AS69" s="1028"/>
      <c r="AT69" s="1028"/>
      <c r="AU69" s="1028" t="s">
        <v>588</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590</v>
      </c>
      <c r="C70" s="1032"/>
      <c r="D70" s="1032"/>
      <c r="E70" s="1032"/>
      <c r="F70" s="1032"/>
      <c r="G70" s="1032"/>
      <c r="H70" s="1032"/>
      <c r="I70" s="1032"/>
      <c r="J70" s="1032"/>
      <c r="K70" s="1032"/>
      <c r="L70" s="1032"/>
      <c r="M70" s="1032"/>
      <c r="N70" s="1032"/>
      <c r="O70" s="1032"/>
      <c r="P70" s="1033"/>
      <c r="Q70" s="1034">
        <v>5026</v>
      </c>
      <c r="R70" s="1028"/>
      <c r="S70" s="1028"/>
      <c r="T70" s="1028"/>
      <c r="U70" s="1028"/>
      <c r="V70" s="1028">
        <v>5010</v>
      </c>
      <c r="W70" s="1028"/>
      <c r="X70" s="1028"/>
      <c r="Y70" s="1028"/>
      <c r="Z70" s="1028"/>
      <c r="AA70" s="1028">
        <v>16</v>
      </c>
      <c r="AB70" s="1028"/>
      <c r="AC70" s="1028"/>
      <c r="AD70" s="1028"/>
      <c r="AE70" s="1028"/>
      <c r="AF70" s="1028">
        <v>16</v>
      </c>
      <c r="AG70" s="1028"/>
      <c r="AH70" s="1028"/>
      <c r="AI70" s="1028"/>
      <c r="AJ70" s="1028"/>
      <c r="AK70" s="1028">
        <v>64</v>
      </c>
      <c r="AL70" s="1028"/>
      <c r="AM70" s="1028"/>
      <c r="AN70" s="1028"/>
      <c r="AO70" s="1028"/>
      <c r="AP70" s="1028" t="s">
        <v>588</v>
      </c>
      <c r="AQ70" s="1028"/>
      <c r="AR70" s="1028"/>
      <c r="AS70" s="1028"/>
      <c r="AT70" s="1028"/>
      <c r="AU70" s="1028" t="s">
        <v>604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591</v>
      </c>
      <c r="C71" s="1032"/>
      <c r="D71" s="1032"/>
      <c r="E71" s="1032"/>
      <c r="F71" s="1032"/>
      <c r="G71" s="1032"/>
      <c r="H71" s="1032"/>
      <c r="I71" s="1032"/>
      <c r="J71" s="1032"/>
      <c r="K71" s="1032"/>
      <c r="L71" s="1032"/>
      <c r="M71" s="1032"/>
      <c r="N71" s="1032"/>
      <c r="O71" s="1032"/>
      <c r="P71" s="1033"/>
      <c r="Q71" s="1034">
        <v>186</v>
      </c>
      <c r="R71" s="1028"/>
      <c r="S71" s="1028"/>
      <c r="T71" s="1028"/>
      <c r="U71" s="1028"/>
      <c r="V71" s="1028">
        <v>174</v>
      </c>
      <c r="W71" s="1028"/>
      <c r="X71" s="1028"/>
      <c r="Y71" s="1028"/>
      <c r="Z71" s="1028"/>
      <c r="AA71" s="1028">
        <v>12</v>
      </c>
      <c r="AB71" s="1028"/>
      <c r="AC71" s="1028"/>
      <c r="AD71" s="1028"/>
      <c r="AE71" s="1028"/>
      <c r="AF71" s="1028">
        <v>12</v>
      </c>
      <c r="AG71" s="1028"/>
      <c r="AH71" s="1028"/>
      <c r="AI71" s="1028"/>
      <c r="AJ71" s="1028"/>
      <c r="AK71" s="1028">
        <v>14</v>
      </c>
      <c r="AL71" s="1028"/>
      <c r="AM71" s="1028"/>
      <c r="AN71" s="1028"/>
      <c r="AO71" s="1028"/>
      <c r="AP71" s="1028">
        <v>213</v>
      </c>
      <c r="AQ71" s="1028"/>
      <c r="AR71" s="1028"/>
      <c r="AS71" s="1028"/>
      <c r="AT71" s="1028"/>
      <c r="AU71" s="1028">
        <v>24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592</v>
      </c>
      <c r="C72" s="1032"/>
      <c r="D72" s="1032"/>
      <c r="E72" s="1032"/>
      <c r="F72" s="1032"/>
      <c r="G72" s="1032"/>
      <c r="H72" s="1032"/>
      <c r="I72" s="1032"/>
      <c r="J72" s="1032"/>
      <c r="K72" s="1032"/>
      <c r="L72" s="1032"/>
      <c r="M72" s="1032"/>
      <c r="N72" s="1032"/>
      <c r="O72" s="1032"/>
      <c r="P72" s="1033"/>
      <c r="Q72" s="1034">
        <v>328</v>
      </c>
      <c r="R72" s="1028"/>
      <c r="S72" s="1028"/>
      <c r="T72" s="1028"/>
      <c r="U72" s="1028"/>
      <c r="V72" s="1028">
        <v>317</v>
      </c>
      <c r="W72" s="1028"/>
      <c r="X72" s="1028"/>
      <c r="Y72" s="1028"/>
      <c r="Z72" s="1028"/>
      <c r="AA72" s="1028">
        <v>11</v>
      </c>
      <c r="AB72" s="1028"/>
      <c r="AC72" s="1028"/>
      <c r="AD72" s="1028"/>
      <c r="AE72" s="1028"/>
      <c r="AF72" s="1028">
        <v>11</v>
      </c>
      <c r="AG72" s="1028"/>
      <c r="AH72" s="1028"/>
      <c r="AI72" s="1028"/>
      <c r="AJ72" s="1028"/>
      <c r="AK72" s="1028">
        <v>10</v>
      </c>
      <c r="AL72" s="1028"/>
      <c r="AM72" s="1028"/>
      <c r="AN72" s="1028"/>
      <c r="AO72" s="1028"/>
      <c r="AP72" s="1028">
        <v>175</v>
      </c>
      <c r="AQ72" s="1028"/>
      <c r="AR72" s="1028"/>
      <c r="AS72" s="1028"/>
      <c r="AT72" s="1028"/>
      <c r="AU72" s="1028">
        <v>61</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593</v>
      </c>
      <c r="C73" s="1032"/>
      <c r="D73" s="1032"/>
      <c r="E73" s="1032"/>
      <c r="F73" s="1032"/>
      <c r="G73" s="1032"/>
      <c r="H73" s="1032"/>
      <c r="I73" s="1032"/>
      <c r="J73" s="1032"/>
      <c r="K73" s="1032"/>
      <c r="L73" s="1032"/>
      <c r="M73" s="1032"/>
      <c r="N73" s="1032"/>
      <c r="O73" s="1032"/>
      <c r="P73" s="1033"/>
      <c r="Q73" s="1034">
        <v>134</v>
      </c>
      <c r="R73" s="1028"/>
      <c r="S73" s="1028"/>
      <c r="T73" s="1028"/>
      <c r="U73" s="1028"/>
      <c r="V73" s="1028">
        <v>92</v>
      </c>
      <c r="W73" s="1028"/>
      <c r="X73" s="1028"/>
      <c r="Y73" s="1028"/>
      <c r="Z73" s="1028"/>
      <c r="AA73" s="1028">
        <v>42</v>
      </c>
      <c r="AB73" s="1028"/>
      <c r="AC73" s="1028"/>
      <c r="AD73" s="1028"/>
      <c r="AE73" s="1028"/>
      <c r="AF73" s="1028">
        <v>42</v>
      </c>
      <c r="AG73" s="1028"/>
      <c r="AH73" s="1028"/>
      <c r="AI73" s="1028"/>
      <c r="AJ73" s="1028"/>
      <c r="AK73" s="1028">
        <v>0</v>
      </c>
      <c r="AL73" s="1028"/>
      <c r="AM73" s="1028"/>
      <c r="AN73" s="1028"/>
      <c r="AO73" s="1028"/>
      <c r="AP73" s="1028" t="s">
        <v>588</v>
      </c>
      <c r="AQ73" s="1028"/>
      <c r="AR73" s="1028"/>
      <c r="AS73" s="1028"/>
      <c r="AT73" s="1028"/>
      <c r="AU73" s="1028" t="s">
        <v>588</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594</v>
      </c>
      <c r="C74" s="1032"/>
      <c r="D74" s="1032"/>
      <c r="E74" s="1032"/>
      <c r="F74" s="1032"/>
      <c r="G74" s="1032"/>
      <c r="H74" s="1032"/>
      <c r="I74" s="1032"/>
      <c r="J74" s="1032"/>
      <c r="K74" s="1032"/>
      <c r="L74" s="1032"/>
      <c r="M74" s="1032"/>
      <c r="N74" s="1032"/>
      <c r="O74" s="1032"/>
      <c r="P74" s="1033"/>
      <c r="Q74" s="1034">
        <v>15308</v>
      </c>
      <c r="R74" s="1028"/>
      <c r="S74" s="1028"/>
      <c r="T74" s="1028"/>
      <c r="U74" s="1028"/>
      <c r="V74" s="1028">
        <v>14789</v>
      </c>
      <c r="W74" s="1028"/>
      <c r="X74" s="1028"/>
      <c r="Y74" s="1028"/>
      <c r="Z74" s="1028"/>
      <c r="AA74" s="1028">
        <v>519</v>
      </c>
      <c r="AB74" s="1028"/>
      <c r="AC74" s="1028"/>
      <c r="AD74" s="1028"/>
      <c r="AE74" s="1028"/>
      <c r="AF74" s="1028">
        <v>515</v>
      </c>
      <c r="AG74" s="1028"/>
      <c r="AH74" s="1028"/>
      <c r="AI74" s="1028"/>
      <c r="AJ74" s="1028"/>
      <c r="AK74" s="1028">
        <v>1469</v>
      </c>
      <c r="AL74" s="1028"/>
      <c r="AM74" s="1028"/>
      <c r="AN74" s="1028"/>
      <c r="AO74" s="1028"/>
      <c r="AP74" s="1028">
        <v>2290</v>
      </c>
      <c r="AQ74" s="1028"/>
      <c r="AR74" s="1028"/>
      <c r="AS74" s="1028"/>
      <c r="AT74" s="1028"/>
      <c r="AU74" s="1028">
        <v>51</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595</v>
      </c>
      <c r="C75" s="1032"/>
      <c r="D75" s="1032"/>
      <c r="E75" s="1032"/>
      <c r="F75" s="1032"/>
      <c r="G75" s="1032"/>
      <c r="H75" s="1032"/>
      <c r="I75" s="1032"/>
      <c r="J75" s="1032"/>
      <c r="K75" s="1032"/>
      <c r="L75" s="1032"/>
      <c r="M75" s="1032"/>
      <c r="N75" s="1032"/>
      <c r="O75" s="1032"/>
      <c r="P75" s="1033"/>
      <c r="Q75" s="1035">
        <v>541</v>
      </c>
      <c r="R75" s="1036"/>
      <c r="S75" s="1036"/>
      <c r="T75" s="1036"/>
      <c r="U75" s="1037"/>
      <c r="V75" s="1038">
        <v>517</v>
      </c>
      <c r="W75" s="1036"/>
      <c r="X75" s="1036"/>
      <c r="Y75" s="1036"/>
      <c r="Z75" s="1037"/>
      <c r="AA75" s="1038">
        <v>24</v>
      </c>
      <c r="AB75" s="1036"/>
      <c r="AC75" s="1036"/>
      <c r="AD75" s="1036"/>
      <c r="AE75" s="1037"/>
      <c r="AF75" s="1038">
        <v>24</v>
      </c>
      <c r="AG75" s="1036"/>
      <c r="AH75" s="1036"/>
      <c r="AI75" s="1036"/>
      <c r="AJ75" s="1037"/>
      <c r="AK75" s="1038">
        <v>197</v>
      </c>
      <c r="AL75" s="1036"/>
      <c r="AM75" s="1036"/>
      <c r="AN75" s="1036"/>
      <c r="AO75" s="1037"/>
      <c r="AP75" s="1038" t="s">
        <v>588</v>
      </c>
      <c r="AQ75" s="1036"/>
      <c r="AR75" s="1036"/>
      <c r="AS75" s="1036"/>
      <c r="AT75" s="1037"/>
      <c r="AU75" s="1038" t="s">
        <v>588</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596</v>
      </c>
      <c r="C76" s="1032"/>
      <c r="D76" s="1032"/>
      <c r="E76" s="1032"/>
      <c r="F76" s="1032"/>
      <c r="G76" s="1032"/>
      <c r="H76" s="1032"/>
      <c r="I76" s="1032"/>
      <c r="J76" s="1032"/>
      <c r="K76" s="1032"/>
      <c r="L76" s="1032"/>
      <c r="M76" s="1032"/>
      <c r="N76" s="1032"/>
      <c r="O76" s="1032"/>
      <c r="P76" s="1033"/>
      <c r="Q76" s="1035">
        <v>107</v>
      </c>
      <c r="R76" s="1036"/>
      <c r="S76" s="1036"/>
      <c r="T76" s="1036"/>
      <c r="U76" s="1037"/>
      <c r="V76" s="1038">
        <v>101</v>
      </c>
      <c r="W76" s="1036"/>
      <c r="X76" s="1036"/>
      <c r="Y76" s="1036"/>
      <c r="Z76" s="1037"/>
      <c r="AA76" s="1038">
        <v>6</v>
      </c>
      <c r="AB76" s="1036"/>
      <c r="AC76" s="1036"/>
      <c r="AD76" s="1036"/>
      <c r="AE76" s="1037"/>
      <c r="AF76" s="1038">
        <v>6</v>
      </c>
      <c r="AG76" s="1036"/>
      <c r="AH76" s="1036"/>
      <c r="AI76" s="1036"/>
      <c r="AJ76" s="1037"/>
      <c r="AK76" s="1038">
        <v>14</v>
      </c>
      <c r="AL76" s="1036"/>
      <c r="AM76" s="1036"/>
      <c r="AN76" s="1036"/>
      <c r="AO76" s="1037"/>
      <c r="AP76" s="1038" t="s">
        <v>588</v>
      </c>
      <c r="AQ76" s="1036"/>
      <c r="AR76" s="1036"/>
      <c r="AS76" s="1036"/>
      <c r="AT76" s="1037"/>
      <c r="AU76" s="1038" t="s">
        <v>588</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395</v>
      </c>
      <c r="B88" s="1001" t="s">
        <v>425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659</v>
      </c>
      <c r="AG88" s="1016"/>
      <c r="AH88" s="1016"/>
      <c r="AI88" s="1016"/>
      <c r="AJ88" s="1016"/>
      <c r="AK88" s="1020"/>
      <c r="AL88" s="1020"/>
      <c r="AM88" s="1020"/>
      <c r="AN88" s="1020"/>
      <c r="AO88" s="1020"/>
      <c r="AP88" s="1016">
        <v>3005</v>
      </c>
      <c r="AQ88" s="1016"/>
      <c r="AR88" s="1016"/>
      <c r="AS88" s="1016"/>
      <c r="AT88" s="1016"/>
      <c r="AU88" s="1016">
        <v>187</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01" t="s">
        <v>426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434</v>
      </c>
      <c r="AB109" s="951"/>
      <c r="AC109" s="951"/>
      <c r="AD109" s="951"/>
      <c r="AE109" s="952"/>
      <c r="AF109" s="953" t="s">
        <v>435</v>
      </c>
      <c r="AG109" s="951"/>
      <c r="AH109" s="951"/>
      <c r="AI109" s="951"/>
      <c r="AJ109" s="952"/>
      <c r="AK109" s="953" t="s">
        <v>310</v>
      </c>
      <c r="AL109" s="951"/>
      <c r="AM109" s="951"/>
      <c r="AN109" s="951"/>
      <c r="AO109" s="952"/>
      <c r="AP109" s="953" t="s">
        <v>436</v>
      </c>
      <c r="AQ109" s="951"/>
      <c r="AR109" s="951"/>
      <c r="AS109" s="951"/>
      <c r="AT109" s="982"/>
      <c r="AU109" s="950" t="s">
        <v>433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434</v>
      </c>
      <c r="BR109" s="951"/>
      <c r="BS109" s="951"/>
      <c r="BT109" s="951"/>
      <c r="BU109" s="952"/>
      <c r="BV109" s="953" t="s">
        <v>435</v>
      </c>
      <c r="BW109" s="951"/>
      <c r="BX109" s="951"/>
      <c r="BY109" s="951"/>
      <c r="BZ109" s="952"/>
      <c r="CA109" s="953" t="s">
        <v>310</v>
      </c>
      <c r="CB109" s="951"/>
      <c r="CC109" s="951"/>
      <c r="CD109" s="951"/>
      <c r="CE109" s="952"/>
      <c r="CF109" s="989" t="s">
        <v>436</v>
      </c>
      <c r="CG109" s="989"/>
      <c r="CH109" s="989"/>
      <c r="CI109" s="989"/>
      <c r="CJ109" s="989"/>
      <c r="CK109" s="953" t="s">
        <v>437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434</v>
      </c>
      <c r="DH109" s="951"/>
      <c r="DI109" s="951"/>
      <c r="DJ109" s="951"/>
      <c r="DK109" s="952"/>
      <c r="DL109" s="953" t="s">
        <v>435</v>
      </c>
      <c r="DM109" s="951"/>
      <c r="DN109" s="951"/>
      <c r="DO109" s="951"/>
      <c r="DP109" s="952"/>
      <c r="DQ109" s="953" t="s">
        <v>310</v>
      </c>
      <c r="DR109" s="951"/>
      <c r="DS109" s="951"/>
      <c r="DT109" s="951"/>
      <c r="DU109" s="952"/>
      <c r="DV109" s="953" t="s">
        <v>436</v>
      </c>
      <c r="DW109" s="951"/>
      <c r="DX109" s="951"/>
      <c r="DY109" s="951"/>
      <c r="DZ109" s="982"/>
    </row>
    <row r="110" spans="1:131" s="248" customFormat="1" ht="26.25" customHeight="1" x14ac:dyDescent="0.15">
      <c r="A110" s="853" t="s">
        <v>438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1150255</v>
      </c>
      <c r="AB110" s="944"/>
      <c r="AC110" s="944"/>
      <c r="AD110" s="944"/>
      <c r="AE110" s="945"/>
      <c r="AF110" s="946">
        <v>1191845</v>
      </c>
      <c r="AG110" s="944"/>
      <c r="AH110" s="944"/>
      <c r="AI110" s="944"/>
      <c r="AJ110" s="945"/>
      <c r="AK110" s="946">
        <v>1212471</v>
      </c>
      <c r="AL110" s="944"/>
      <c r="AM110" s="944"/>
      <c r="AN110" s="944"/>
      <c r="AO110" s="945"/>
      <c r="AP110" s="947">
        <v>27.3</v>
      </c>
      <c r="AQ110" s="948"/>
      <c r="AR110" s="948"/>
      <c r="AS110" s="948"/>
      <c r="AT110" s="949"/>
      <c r="AU110" s="983" t="s">
        <v>73</v>
      </c>
      <c r="AV110" s="984"/>
      <c r="AW110" s="984"/>
      <c r="AX110" s="984"/>
      <c r="AY110" s="984"/>
      <c r="AZ110" s="909" t="s">
        <v>439</v>
      </c>
      <c r="BA110" s="854"/>
      <c r="BB110" s="854"/>
      <c r="BC110" s="854"/>
      <c r="BD110" s="854"/>
      <c r="BE110" s="854"/>
      <c r="BF110" s="854"/>
      <c r="BG110" s="854"/>
      <c r="BH110" s="854"/>
      <c r="BI110" s="854"/>
      <c r="BJ110" s="854"/>
      <c r="BK110" s="854"/>
      <c r="BL110" s="854"/>
      <c r="BM110" s="854"/>
      <c r="BN110" s="854"/>
      <c r="BO110" s="854"/>
      <c r="BP110" s="855"/>
      <c r="BQ110" s="910">
        <v>12142087</v>
      </c>
      <c r="BR110" s="891"/>
      <c r="BS110" s="891"/>
      <c r="BT110" s="891"/>
      <c r="BU110" s="891"/>
      <c r="BV110" s="891">
        <v>11592624</v>
      </c>
      <c r="BW110" s="891"/>
      <c r="BX110" s="891"/>
      <c r="BY110" s="891"/>
      <c r="BZ110" s="891"/>
      <c r="CA110" s="891">
        <v>11018212</v>
      </c>
      <c r="CB110" s="891"/>
      <c r="CC110" s="891"/>
      <c r="CD110" s="891"/>
      <c r="CE110" s="891"/>
      <c r="CF110" s="915">
        <v>247.8</v>
      </c>
      <c r="CG110" s="916"/>
      <c r="CH110" s="916"/>
      <c r="CI110" s="916"/>
      <c r="CJ110" s="916"/>
      <c r="CK110" s="979" t="s">
        <v>440</v>
      </c>
      <c r="CL110" s="865"/>
      <c r="CM110" s="940" t="s">
        <v>441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442</v>
      </c>
      <c r="DH110" s="891"/>
      <c r="DI110" s="891"/>
      <c r="DJ110" s="891"/>
      <c r="DK110" s="891"/>
      <c r="DL110" s="891" t="s">
        <v>442</v>
      </c>
      <c r="DM110" s="891"/>
      <c r="DN110" s="891"/>
      <c r="DO110" s="891"/>
      <c r="DP110" s="891"/>
      <c r="DQ110" s="891" t="s">
        <v>397</v>
      </c>
      <c r="DR110" s="891"/>
      <c r="DS110" s="891"/>
      <c r="DT110" s="891"/>
      <c r="DU110" s="891"/>
      <c r="DV110" s="892" t="s">
        <v>397</v>
      </c>
      <c r="DW110" s="892"/>
      <c r="DX110" s="892"/>
      <c r="DY110" s="892"/>
      <c r="DZ110" s="893"/>
    </row>
    <row r="111" spans="1:131" s="248" customFormat="1" ht="26.25" customHeight="1" x14ac:dyDescent="0.15">
      <c r="A111" s="820" t="s">
        <v>443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397</v>
      </c>
      <c r="AB111" s="972"/>
      <c r="AC111" s="972"/>
      <c r="AD111" s="972"/>
      <c r="AE111" s="973"/>
      <c r="AF111" s="974" t="s">
        <v>397</v>
      </c>
      <c r="AG111" s="972"/>
      <c r="AH111" s="972"/>
      <c r="AI111" s="972"/>
      <c r="AJ111" s="973"/>
      <c r="AK111" s="974" t="s">
        <v>442</v>
      </c>
      <c r="AL111" s="972"/>
      <c r="AM111" s="972"/>
      <c r="AN111" s="972"/>
      <c r="AO111" s="973"/>
      <c r="AP111" s="975" t="s">
        <v>397</v>
      </c>
      <c r="AQ111" s="976"/>
      <c r="AR111" s="976"/>
      <c r="AS111" s="976"/>
      <c r="AT111" s="977"/>
      <c r="AU111" s="985"/>
      <c r="AV111" s="986"/>
      <c r="AW111" s="986"/>
      <c r="AX111" s="986"/>
      <c r="AY111" s="986"/>
      <c r="AZ111" s="861" t="s">
        <v>444</v>
      </c>
      <c r="BA111" s="796"/>
      <c r="BB111" s="796"/>
      <c r="BC111" s="796"/>
      <c r="BD111" s="796"/>
      <c r="BE111" s="796"/>
      <c r="BF111" s="796"/>
      <c r="BG111" s="796"/>
      <c r="BH111" s="796"/>
      <c r="BI111" s="796"/>
      <c r="BJ111" s="796"/>
      <c r="BK111" s="796"/>
      <c r="BL111" s="796"/>
      <c r="BM111" s="796"/>
      <c r="BN111" s="796"/>
      <c r="BO111" s="796"/>
      <c r="BP111" s="797"/>
      <c r="BQ111" s="862">
        <v>6061</v>
      </c>
      <c r="BR111" s="863"/>
      <c r="BS111" s="863"/>
      <c r="BT111" s="863"/>
      <c r="BU111" s="863"/>
      <c r="BV111" s="863">
        <v>4374</v>
      </c>
      <c r="BW111" s="863"/>
      <c r="BX111" s="863"/>
      <c r="BY111" s="863"/>
      <c r="BZ111" s="863"/>
      <c r="CA111" s="863">
        <v>2687</v>
      </c>
      <c r="CB111" s="863"/>
      <c r="CC111" s="863"/>
      <c r="CD111" s="863"/>
      <c r="CE111" s="863"/>
      <c r="CF111" s="924">
        <v>0.1</v>
      </c>
      <c r="CG111" s="925"/>
      <c r="CH111" s="925"/>
      <c r="CI111" s="925"/>
      <c r="CJ111" s="925"/>
      <c r="CK111" s="980"/>
      <c r="CL111" s="867"/>
      <c r="CM111" s="870" t="s">
        <v>445</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397</v>
      </c>
      <c r="DH111" s="863"/>
      <c r="DI111" s="863"/>
      <c r="DJ111" s="863"/>
      <c r="DK111" s="863"/>
      <c r="DL111" s="863" t="s">
        <v>442</v>
      </c>
      <c r="DM111" s="863"/>
      <c r="DN111" s="863"/>
      <c r="DO111" s="863"/>
      <c r="DP111" s="863"/>
      <c r="DQ111" s="863" t="s">
        <v>397</v>
      </c>
      <c r="DR111" s="863"/>
      <c r="DS111" s="863"/>
      <c r="DT111" s="863"/>
      <c r="DU111" s="863"/>
      <c r="DV111" s="840" t="s">
        <v>442</v>
      </c>
      <c r="DW111" s="840"/>
      <c r="DX111" s="840"/>
      <c r="DY111" s="840"/>
      <c r="DZ111" s="841"/>
    </row>
    <row r="112" spans="1:131" s="248" customFormat="1" ht="26.25" customHeight="1" x14ac:dyDescent="0.15">
      <c r="A112" s="965" t="s">
        <v>446</v>
      </c>
      <c r="B112" s="966"/>
      <c r="C112" s="796" t="s">
        <v>447</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397</v>
      </c>
      <c r="AB112" s="826"/>
      <c r="AC112" s="826"/>
      <c r="AD112" s="826"/>
      <c r="AE112" s="827"/>
      <c r="AF112" s="828" t="s">
        <v>397</v>
      </c>
      <c r="AG112" s="826"/>
      <c r="AH112" s="826"/>
      <c r="AI112" s="826"/>
      <c r="AJ112" s="827"/>
      <c r="AK112" s="828" t="s">
        <v>397</v>
      </c>
      <c r="AL112" s="826"/>
      <c r="AM112" s="826"/>
      <c r="AN112" s="826"/>
      <c r="AO112" s="827"/>
      <c r="AP112" s="873" t="s">
        <v>397</v>
      </c>
      <c r="AQ112" s="874"/>
      <c r="AR112" s="874"/>
      <c r="AS112" s="874"/>
      <c r="AT112" s="875"/>
      <c r="AU112" s="985"/>
      <c r="AV112" s="986"/>
      <c r="AW112" s="986"/>
      <c r="AX112" s="986"/>
      <c r="AY112" s="986"/>
      <c r="AZ112" s="861" t="s">
        <v>448</v>
      </c>
      <c r="BA112" s="796"/>
      <c r="BB112" s="796"/>
      <c r="BC112" s="796"/>
      <c r="BD112" s="796"/>
      <c r="BE112" s="796"/>
      <c r="BF112" s="796"/>
      <c r="BG112" s="796"/>
      <c r="BH112" s="796"/>
      <c r="BI112" s="796"/>
      <c r="BJ112" s="796"/>
      <c r="BK112" s="796"/>
      <c r="BL112" s="796"/>
      <c r="BM112" s="796"/>
      <c r="BN112" s="796"/>
      <c r="BO112" s="796"/>
      <c r="BP112" s="797"/>
      <c r="BQ112" s="862">
        <v>1868465</v>
      </c>
      <c r="BR112" s="863"/>
      <c r="BS112" s="863"/>
      <c r="BT112" s="863"/>
      <c r="BU112" s="863"/>
      <c r="BV112" s="863">
        <v>1767397</v>
      </c>
      <c r="BW112" s="863"/>
      <c r="BX112" s="863"/>
      <c r="BY112" s="863"/>
      <c r="BZ112" s="863"/>
      <c r="CA112" s="863">
        <v>1718570</v>
      </c>
      <c r="CB112" s="863"/>
      <c r="CC112" s="863"/>
      <c r="CD112" s="863"/>
      <c r="CE112" s="863"/>
      <c r="CF112" s="924">
        <v>38.700000000000003</v>
      </c>
      <c r="CG112" s="925"/>
      <c r="CH112" s="925"/>
      <c r="CI112" s="925"/>
      <c r="CJ112" s="925"/>
      <c r="CK112" s="980"/>
      <c r="CL112" s="867"/>
      <c r="CM112" s="870" t="s">
        <v>449</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397</v>
      </c>
      <c r="DH112" s="863"/>
      <c r="DI112" s="863"/>
      <c r="DJ112" s="863"/>
      <c r="DK112" s="863"/>
      <c r="DL112" s="863" t="s">
        <v>397</v>
      </c>
      <c r="DM112" s="863"/>
      <c r="DN112" s="863"/>
      <c r="DO112" s="863"/>
      <c r="DP112" s="863"/>
      <c r="DQ112" s="863" t="s">
        <v>397</v>
      </c>
      <c r="DR112" s="863"/>
      <c r="DS112" s="863"/>
      <c r="DT112" s="863"/>
      <c r="DU112" s="863"/>
      <c r="DV112" s="840" t="s">
        <v>450</v>
      </c>
      <c r="DW112" s="840"/>
      <c r="DX112" s="840"/>
      <c r="DY112" s="840"/>
      <c r="DZ112" s="841"/>
    </row>
    <row r="113" spans="1:130" s="248" customFormat="1" ht="26.25" customHeight="1" x14ac:dyDescent="0.15">
      <c r="A113" s="967"/>
      <c r="B113" s="968"/>
      <c r="C113" s="796" t="s">
        <v>451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127473</v>
      </c>
      <c r="AB113" s="972"/>
      <c r="AC113" s="972"/>
      <c r="AD113" s="972"/>
      <c r="AE113" s="973"/>
      <c r="AF113" s="974">
        <v>130778</v>
      </c>
      <c r="AG113" s="972"/>
      <c r="AH113" s="972"/>
      <c r="AI113" s="972"/>
      <c r="AJ113" s="973"/>
      <c r="AK113" s="974">
        <v>125525</v>
      </c>
      <c r="AL113" s="972"/>
      <c r="AM113" s="972"/>
      <c r="AN113" s="972"/>
      <c r="AO113" s="973"/>
      <c r="AP113" s="975">
        <v>2.8</v>
      </c>
      <c r="AQ113" s="976"/>
      <c r="AR113" s="976"/>
      <c r="AS113" s="976"/>
      <c r="AT113" s="977"/>
      <c r="AU113" s="985"/>
      <c r="AV113" s="986"/>
      <c r="AW113" s="986"/>
      <c r="AX113" s="986"/>
      <c r="AY113" s="986"/>
      <c r="AZ113" s="861" t="s">
        <v>452</v>
      </c>
      <c r="BA113" s="796"/>
      <c r="BB113" s="796"/>
      <c r="BC113" s="796"/>
      <c r="BD113" s="796"/>
      <c r="BE113" s="796"/>
      <c r="BF113" s="796"/>
      <c r="BG113" s="796"/>
      <c r="BH113" s="796"/>
      <c r="BI113" s="796"/>
      <c r="BJ113" s="796"/>
      <c r="BK113" s="796"/>
      <c r="BL113" s="796"/>
      <c r="BM113" s="796"/>
      <c r="BN113" s="796"/>
      <c r="BO113" s="796"/>
      <c r="BP113" s="797"/>
      <c r="BQ113" s="862">
        <v>352591</v>
      </c>
      <c r="BR113" s="863"/>
      <c r="BS113" s="863"/>
      <c r="BT113" s="863"/>
      <c r="BU113" s="863"/>
      <c r="BV113" s="863">
        <v>266913</v>
      </c>
      <c r="BW113" s="863"/>
      <c r="BX113" s="863"/>
      <c r="BY113" s="863"/>
      <c r="BZ113" s="863"/>
      <c r="CA113" s="863">
        <v>187024</v>
      </c>
      <c r="CB113" s="863"/>
      <c r="CC113" s="863"/>
      <c r="CD113" s="863"/>
      <c r="CE113" s="863"/>
      <c r="CF113" s="924">
        <v>4.2</v>
      </c>
      <c r="CG113" s="925"/>
      <c r="CH113" s="925"/>
      <c r="CI113" s="925"/>
      <c r="CJ113" s="925"/>
      <c r="CK113" s="980"/>
      <c r="CL113" s="867"/>
      <c r="CM113" s="870" t="s">
        <v>453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397</v>
      </c>
      <c r="DH113" s="826"/>
      <c r="DI113" s="826"/>
      <c r="DJ113" s="826"/>
      <c r="DK113" s="827"/>
      <c r="DL113" s="828" t="s">
        <v>442</v>
      </c>
      <c r="DM113" s="826"/>
      <c r="DN113" s="826"/>
      <c r="DO113" s="826"/>
      <c r="DP113" s="827"/>
      <c r="DQ113" s="828" t="s">
        <v>442</v>
      </c>
      <c r="DR113" s="826"/>
      <c r="DS113" s="826"/>
      <c r="DT113" s="826"/>
      <c r="DU113" s="827"/>
      <c r="DV113" s="873" t="s">
        <v>397</v>
      </c>
      <c r="DW113" s="874"/>
      <c r="DX113" s="874"/>
      <c r="DY113" s="874"/>
      <c r="DZ113" s="875"/>
    </row>
    <row r="114" spans="1:130" s="248" customFormat="1" ht="26.25" customHeight="1" x14ac:dyDescent="0.15">
      <c r="A114" s="967"/>
      <c r="B114" s="968"/>
      <c r="C114" s="796" t="s">
        <v>454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76227</v>
      </c>
      <c r="AB114" s="826"/>
      <c r="AC114" s="826"/>
      <c r="AD114" s="826"/>
      <c r="AE114" s="827"/>
      <c r="AF114" s="828">
        <v>70827</v>
      </c>
      <c r="AG114" s="826"/>
      <c r="AH114" s="826"/>
      <c r="AI114" s="826"/>
      <c r="AJ114" s="827"/>
      <c r="AK114" s="828">
        <v>66748</v>
      </c>
      <c r="AL114" s="826"/>
      <c r="AM114" s="826"/>
      <c r="AN114" s="826"/>
      <c r="AO114" s="827"/>
      <c r="AP114" s="873">
        <v>1.5</v>
      </c>
      <c r="AQ114" s="874"/>
      <c r="AR114" s="874"/>
      <c r="AS114" s="874"/>
      <c r="AT114" s="875"/>
      <c r="AU114" s="985"/>
      <c r="AV114" s="986"/>
      <c r="AW114" s="986"/>
      <c r="AX114" s="986"/>
      <c r="AY114" s="986"/>
      <c r="AZ114" s="861" t="s">
        <v>455</v>
      </c>
      <c r="BA114" s="796"/>
      <c r="BB114" s="796"/>
      <c r="BC114" s="796"/>
      <c r="BD114" s="796"/>
      <c r="BE114" s="796"/>
      <c r="BF114" s="796"/>
      <c r="BG114" s="796"/>
      <c r="BH114" s="796"/>
      <c r="BI114" s="796"/>
      <c r="BJ114" s="796"/>
      <c r="BK114" s="796"/>
      <c r="BL114" s="796"/>
      <c r="BM114" s="796"/>
      <c r="BN114" s="796"/>
      <c r="BO114" s="796"/>
      <c r="BP114" s="797"/>
      <c r="BQ114" s="862">
        <v>541026</v>
      </c>
      <c r="BR114" s="863"/>
      <c r="BS114" s="863"/>
      <c r="BT114" s="863"/>
      <c r="BU114" s="863"/>
      <c r="BV114" s="863">
        <v>471027</v>
      </c>
      <c r="BW114" s="863"/>
      <c r="BX114" s="863"/>
      <c r="BY114" s="863"/>
      <c r="BZ114" s="863"/>
      <c r="CA114" s="863">
        <v>473711</v>
      </c>
      <c r="CB114" s="863"/>
      <c r="CC114" s="863"/>
      <c r="CD114" s="863"/>
      <c r="CE114" s="863"/>
      <c r="CF114" s="924">
        <v>10.7</v>
      </c>
      <c r="CG114" s="925"/>
      <c r="CH114" s="925"/>
      <c r="CI114" s="925"/>
      <c r="CJ114" s="925"/>
      <c r="CK114" s="980"/>
      <c r="CL114" s="867"/>
      <c r="CM114" s="870" t="s">
        <v>456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442</v>
      </c>
      <c r="DH114" s="826"/>
      <c r="DI114" s="826"/>
      <c r="DJ114" s="826"/>
      <c r="DK114" s="827"/>
      <c r="DL114" s="828" t="s">
        <v>397</v>
      </c>
      <c r="DM114" s="826"/>
      <c r="DN114" s="826"/>
      <c r="DO114" s="826"/>
      <c r="DP114" s="827"/>
      <c r="DQ114" s="828" t="s">
        <v>442</v>
      </c>
      <c r="DR114" s="826"/>
      <c r="DS114" s="826"/>
      <c r="DT114" s="826"/>
      <c r="DU114" s="827"/>
      <c r="DV114" s="873" t="s">
        <v>442</v>
      </c>
      <c r="DW114" s="874"/>
      <c r="DX114" s="874"/>
      <c r="DY114" s="874"/>
      <c r="DZ114" s="875"/>
    </row>
    <row r="115" spans="1:130" s="248" customFormat="1" ht="26.25" customHeight="1" x14ac:dyDescent="0.15">
      <c r="A115" s="967"/>
      <c r="B115" s="968"/>
      <c r="C115" s="796" t="s">
        <v>457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397</v>
      </c>
      <c r="AB115" s="972"/>
      <c r="AC115" s="972"/>
      <c r="AD115" s="972"/>
      <c r="AE115" s="973"/>
      <c r="AF115" s="974" t="s">
        <v>450</v>
      </c>
      <c r="AG115" s="972"/>
      <c r="AH115" s="972"/>
      <c r="AI115" s="972"/>
      <c r="AJ115" s="973"/>
      <c r="AK115" s="974" t="s">
        <v>397</v>
      </c>
      <c r="AL115" s="972"/>
      <c r="AM115" s="972"/>
      <c r="AN115" s="972"/>
      <c r="AO115" s="973"/>
      <c r="AP115" s="975" t="s">
        <v>442</v>
      </c>
      <c r="AQ115" s="976"/>
      <c r="AR115" s="976"/>
      <c r="AS115" s="976"/>
      <c r="AT115" s="977"/>
      <c r="AU115" s="985"/>
      <c r="AV115" s="986"/>
      <c r="AW115" s="986"/>
      <c r="AX115" s="986"/>
      <c r="AY115" s="986"/>
      <c r="AZ115" s="861" t="s">
        <v>458</v>
      </c>
      <c r="BA115" s="796"/>
      <c r="BB115" s="796"/>
      <c r="BC115" s="796"/>
      <c r="BD115" s="796"/>
      <c r="BE115" s="796"/>
      <c r="BF115" s="796"/>
      <c r="BG115" s="796"/>
      <c r="BH115" s="796"/>
      <c r="BI115" s="796"/>
      <c r="BJ115" s="796"/>
      <c r="BK115" s="796"/>
      <c r="BL115" s="796"/>
      <c r="BM115" s="796"/>
      <c r="BN115" s="796"/>
      <c r="BO115" s="796"/>
      <c r="BP115" s="797"/>
      <c r="BQ115" s="862" t="s">
        <v>442</v>
      </c>
      <c r="BR115" s="863"/>
      <c r="BS115" s="863"/>
      <c r="BT115" s="863"/>
      <c r="BU115" s="863"/>
      <c r="BV115" s="863" t="s">
        <v>397</v>
      </c>
      <c r="BW115" s="863"/>
      <c r="BX115" s="863"/>
      <c r="BY115" s="863"/>
      <c r="BZ115" s="863"/>
      <c r="CA115" s="863" t="s">
        <v>442</v>
      </c>
      <c r="CB115" s="863"/>
      <c r="CC115" s="863"/>
      <c r="CD115" s="863"/>
      <c r="CE115" s="863"/>
      <c r="CF115" s="924" t="s">
        <v>397</v>
      </c>
      <c r="CG115" s="925"/>
      <c r="CH115" s="925"/>
      <c r="CI115" s="925"/>
      <c r="CJ115" s="925"/>
      <c r="CK115" s="980"/>
      <c r="CL115" s="867"/>
      <c r="CM115" s="861" t="s">
        <v>459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397</v>
      </c>
      <c r="DH115" s="826"/>
      <c r="DI115" s="826"/>
      <c r="DJ115" s="826"/>
      <c r="DK115" s="827"/>
      <c r="DL115" s="828" t="s">
        <v>397</v>
      </c>
      <c r="DM115" s="826"/>
      <c r="DN115" s="826"/>
      <c r="DO115" s="826"/>
      <c r="DP115" s="827"/>
      <c r="DQ115" s="828" t="s">
        <v>397</v>
      </c>
      <c r="DR115" s="826"/>
      <c r="DS115" s="826"/>
      <c r="DT115" s="826"/>
      <c r="DU115" s="827"/>
      <c r="DV115" s="873" t="s">
        <v>442</v>
      </c>
      <c r="DW115" s="874"/>
      <c r="DX115" s="874"/>
      <c r="DY115" s="874"/>
      <c r="DZ115" s="875"/>
    </row>
    <row r="116" spans="1:130" s="248" customFormat="1" ht="26.25" customHeight="1" x14ac:dyDescent="0.15">
      <c r="A116" s="969"/>
      <c r="B116" s="970"/>
      <c r="C116" s="929" t="s">
        <v>460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397</v>
      </c>
      <c r="AB116" s="826"/>
      <c r="AC116" s="826"/>
      <c r="AD116" s="826"/>
      <c r="AE116" s="827"/>
      <c r="AF116" s="828">
        <v>220</v>
      </c>
      <c r="AG116" s="826"/>
      <c r="AH116" s="826"/>
      <c r="AI116" s="826"/>
      <c r="AJ116" s="827"/>
      <c r="AK116" s="828" t="s">
        <v>450</v>
      </c>
      <c r="AL116" s="826"/>
      <c r="AM116" s="826"/>
      <c r="AN116" s="826"/>
      <c r="AO116" s="827"/>
      <c r="AP116" s="873" t="s">
        <v>397</v>
      </c>
      <c r="AQ116" s="874"/>
      <c r="AR116" s="874"/>
      <c r="AS116" s="874"/>
      <c r="AT116" s="875"/>
      <c r="AU116" s="985"/>
      <c r="AV116" s="986"/>
      <c r="AW116" s="986"/>
      <c r="AX116" s="986"/>
      <c r="AY116" s="986"/>
      <c r="AZ116" s="912" t="s">
        <v>461</v>
      </c>
      <c r="BA116" s="913"/>
      <c r="BB116" s="913"/>
      <c r="BC116" s="913"/>
      <c r="BD116" s="913"/>
      <c r="BE116" s="913"/>
      <c r="BF116" s="913"/>
      <c r="BG116" s="913"/>
      <c r="BH116" s="913"/>
      <c r="BI116" s="913"/>
      <c r="BJ116" s="913"/>
      <c r="BK116" s="913"/>
      <c r="BL116" s="913"/>
      <c r="BM116" s="913"/>
      <c r="BN116" s="913"/>
      <c r="BO116" s="913"/>
      <c r="BP116" s="914"/>
      <c r="BQ116" s="862" t="s">
        <v>397</v>
      </c>
      <c r="BR116" s="863"/>
      <c r="BS116" s="863"/>
      <c r="BT116" s="863"/>
      <c r="BU116" s="863"/>
      <c r="BV116" s="863" t="s">
        <v>397</v>
      </c>
      <c r="BW116" s="863"/>
      <c r="BX116" s="863"/>
      <c r="BY116" s="863"/>
      <c r="BZ116" s="863"/>
      <c r="CA116" s="863" t="s">
        <v>442</v>
      </c>
      <c r="CB116" s="863"/>
      <c r="CC116" s="863"/>
      <c r="CD116" s="863"/>
      <c r="CE116" s="863"/>
      <c r="CF116" s="924" t="s">
        <v>397</v>
      </c>
      <c r="CG116" s="925"/>
      <c r="CH116" s="925"/>
      <c r="CI116" s="925"/>
      <c r="CJ116" s="925"/>
      <c r="CK116" s="980"/>
      <c r="CL116" s="867"/>
      <c r="CM116" s="870" t="s">
        <v>462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442</v>
      </c>
      <c r="DH116" s="826"/>
      <c r="DI116" s="826"/>
      <c r="DJ116" s="826"/>
      <c r="DK116" s="827"/>
      <c r="DL116" s="828" t="s">
        <v>397</v>
      </c>
      <c r="DM116" s="826"/>
      <c r="DN116" s="826"/>
      <c r="DO116" s="826"/>
      <c r="DP116" s="827"/>
      <c r="DQ116" s="828" t="s">
        <v>397</v>
      </c>
      <c r="DR116" s="826"/>
      <c r="DS116" s="826"/>
      <c r="DT116" s="826"/>
      <c r="DU116" s="827"/>
      <c r="DV116" s="873" t="s">
        <v>442</v>
      </c>
      <c r="DW116" s="874"/>
      <c r="DX116" s="874"/>
      <c r="DY116" s="874"/>
      <c r="DZ116" s="875"/>
    </row>
    <row r="117" spans="1:130" s="248" customFormat="1" ht="26.25" customHeight="1" x14ac:dyDescent="0.15">
      <c r="A117" s="950" t="s">
        <v>189</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463</v>
      </c>
      <c r="Z117" s="952"/>
      <c r="AA117" s="957">
        <v>1353955</v>
      </c>
      <c r="AB117" s="958"/>
      <c r="AC117" s="958"/>
      <c r="AD117" s="958"/>
      <c r="AE117" s="959"/>
      <c r="AF117" s="960">
        <v>1393670</v>
      </c>
      <c r="AG117" s="958"/>
      <c r="AH117" s="958"/>
      <c r="AI117" s="958"/>
      <c r="AJ117" s="959"/>
      <c r="AK117" s="960">
        <v>1404744</v>
      </c>
      <c r="AL117" s="958"/>
      <c r="AM117" s="958"/>
      <c r="AN117" s="958"/>
      <c r="AO117" s="959"/>
      <c r="AP117" s="961"/>
      <c r="AQ117" s="962"/>
      <c r="AR117" s="962"/>
      <c r="AS117" s="962"/>
      <c r="AT117" s="963"/>
      <c r="AU117" s="985"/>
      <c r="AV117" s="986"/>
      <c r="AW117" s="986"/>
      <c r="AX117" s="986"/>
      <c r="AY117" s="986"/>
      <c r="AZ117" s="912" t="s">
        <v>464</v>
      </c>
      <c r="BA117" s="913"/>
      <c r="BB117" s="913"/>
      <c r="BC117" s="913"/>
      <c r="BD117" s="913"/>
      <c r="BE117" s="913"/>
      <c r="BF117" s="913"/>
      <c r="BG117" s="913"/>
      <c r="BH117" s="913"/>
      <c r="BI117" s="913"/>
      <c r="BJ117" s="913"/>
      <c r="BK117" s="913"/>
      <c r="BL117" s="913"/>
      <c r="BM117" s="913"/>
      <c r="BN117" s="913"/>
      <c r="BO117" s="913"/>
      <c r="BP117" s="914"/>
      <c r="BQ117" s="862" t="s">
        <v>397</v>
      </c>
      <c r="BR117" s="863"/>
      <c r="BS117" s="863"/>
      <c r="BT117" s="863"/>
      <c r="BU117" s="863"/>
      <c r="BV117" s="863" t="s">
        <v>397</v>
      </c>
      <c r="BW117" s="863"/>
      <c r="BX117" s="863"/>
      <c r="BY117" s="863"/>
      <c r="BZ117" s="863"/>
      <c r="CA117" s="863" t="s">
        <v>397</v>
      </c>
      <c r="CB117" s="863"/>
      <c r="CC117" s="863"/>
      <c r="CD117" s="863"/>
      <c r="CE117" s="863"/>
      <c r="CF117" s="924" t="s">
        <v>397</v>
      </c>
      <c r="CG117" s="925"/>
      <c r="CH117" s="925"/>
      <c r="CI117" s="925"/>
      <c r="CJ117" s="925"/>
      <c r="CK117" s="980"/>
      <c r="CL117" s="867"/>
      <c r="CM117" s="870" t="s">
        <v>465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397</v>
      </c>
      <c r="DH117" s="826"/>
      <c r="DI117" s="826"/>
      <c r="DJ117" s="826"/>
      <c r="DK117" s="827"/>
      <c r="DL117" s="828" t="s">
        <v>397</v>
      </c>
      <c r="DM117" s="826"/>
      <c r="DN117" s="826"/>
      <c r="DO117" s="826"/>
      <c r="DP117" s="827"/>
      <c r="DQ117" s="828" t="s">
        <v>397</v>
      </c>
      <c r="DR117" s="826"/>
      <c r="DS117" s="826"/>
      <c r="DT117" s="826"/>
      <c r="DU117" s="827"/>
      <c r="DV117" s="873" t="s">
        <v>397</v>
      </c>
      <c r="DW117" s="874"/>
      <c r="DX117" s="874"/>
      <c r="DY117" s="874"/>
      <c r="DZ117" s="875"/>
    </row>
    <row r="118" spans="1:130" s="248" customFormat="1" ht="26.25" customHeight="1" x14ac:dyDescent="0.15">
      <c r="A118" s="950" t="s">
        <v>437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434</v>
      </c>
      <c r="AB118" s="951"/>
      <c r="AC118" s="951"/>
      <c r="AD118" s="951"/>
      <c r="AE118" s="952"/>
      <c r="AF118" s="953" t="s">
        <v>435</v>
      </c>
      <c r="AG118" s="951"/>
      <c r="AH118" s="951"/>
      <c r="AI118" s="951"/>
      <c r="AJ118" s="952"/>
      <c r="AK118" s="953" t="s">
        <v>310</v>
      </c>
      <c r="AL118" s="951"/>
      <c r="AM118" s="951"/>
      <c r="AN118" s="951"/>
      <c r="AO118" s="952"/>
      <c r="AP118" s="954" t="s">
        <v>436</v>
      </c>
      <c r="AQ118" s="955"/>
      <c r="AR118" s="955"/>
      <c r="AS118" s="955"/>
      <c r="AT118" s="956"/>
      <c r="AU118" s="985"/>
      <c r="AV118" s="986"/>
      <c r="AW118" s="986"/>
      <c r="AX118" s="986"/>
      <c r="AY118" s="986"/>
      <c r="AZ118" s="928" t="s">
        <v>466</v>
      </c>
      <c r="BA118" s="929"/>
      <c r="BB118" s="929"/>
      <c r="BC118" s="929"/>
      <c r="BD118" s="929"/>
      <c r="BE118" s="929"/>
      <c r="BF118" s="929"/>
      <c r="BG118" s="929"/>
      <c r="BH118" s="929"/>
      <c r="BI118" s="929"/>
      <c r="BJ118" s="929"/>
      <c r="BK118" s="929"/>
      <c r="BL118" s="929"/>
      <c r="BM118" s="929"/>
      <c r="BN118" s="929"/>
      <c r="BO118" s="929"/>
      <c r="BP118" s="930"/>
      <c r="BQ118" s="931" t="s">
        <v>397</v>
      </c>
      <c r="BR118" s="894"/>
      <c r="BS118" s="894"/>
      <c r="BT118" s="894"/>
      <c r="BU118" s="894"/>
      <c r="BV118" s="894" t="s">
        <v>397</v>
      </c>
      <c r="BW118" s="894"/>
      <c r="BX118" s="894"/>
      <c r="BY118" s="894"/>
      <c r="BZ118" s="894"/>
      <c r="CA118" s="894" t="s">
        <v>397</v>
      </c>
      <c r="CB118" s="894"/>
      <c r="CC118" s="894"/>
      <c r="CD118" s="894"/>
      <c r="CE118" s="894"/>
      <c r="CF118" s="924" t="s">
        <v>397</v>
      </c>
      <c r="CG118" s="925"/>
      <c r="CH118" s="925"/>
      <c r="CI118" s="925"/>
      <c r="CJ118" s="925"/>
      <c r="CK118" s="980"/>
      <c r="CL118" s="867"/>
      <c r="CM118" s="870" t="s">
        <v>467</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397</v>
      </c>
      <c r="DH118" s="826"/>
      <c r="DI118" s="826"/>
      <c r="DJ118" s="826"/>
      <c r="DK118" s="827"/>
      <c r="DL118" s="828" t="s">
        <v>397</v>
      </c>
      <c r="DM118" s="826"/>
      <c r="DN118" s="826"/>
      <c r="DO118" s="826"/>
      <c r="DP118" s="827"/>
      <c r="DQ118" s="828" t="s">
        <v>397</v>
      </c>
      <c r="DR118" s="826"/>
      <c r="DS118" s="826"/>
      <c r="DT118" s="826"/>
      <c r="DU118" s="827"/>
      <c r="DV118" s="873" t="s">
        <v>450</v>
      </c>
      <c r="DW118" s="874"/>
      <c r="DX118" s="874"/>
      <c r="DY118" s="874"/>
      <c r="DZ118" s="875"/>
    </row>
    <row r="119" spans="1:130" s="248" customFormat="1" ht="26.25" customHeight="1" x14ac:dyDescent="0.15">
      <c r="A119" s="864" t="s">
        <v>440</v>
      </c>
      <c r="B119" s="865"/>
      <c r="C119" s="940" t="s">
        <v>441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397</v>
      </c>
      <c r="AB119" s="944"/>
      <c r="AC119" s="944"/>
      <c r="AD119" s="944"/>
      <c r="AE119" s="945"/>
      <c r="AF119" s="946" t="s">
        <v>397</v>
      </c>
      <c r="AG119" s="944"/>
      <c r="AH119" s="944"/>
      <c r="AI119" s="944"/>
      <c r="AJ119" s="945"/>
      <c r="AK119" s="946" t="s">
        <v>397</v>
      </c>
      <c r="AL119" s="944"/>
      <c r="AM119" s="944"/>
      <c r="AN119" s="944"/>
      <c r="AO119" s="945"/>
      <c r="AP119" s="947" t="s">
        <v>397</v>
      </c>
      <c r="AQ119" s="948"/>
      <c r="AR119" s="948"/>
      <c r="AS119" s="948"/>
      <c r="AT119" s="949"/>
      <c r="AU119" s="987"/>
      <c r="AV119" s="988"/>
      <c r="AW119" s="988"/>
      <c r="AX119" s="988"/>
      <c r="AY119" s="988"/>
      <c r="AZ119" s="279" t="s">
        <v>189</v>
      </c>
      <c r="BA119" s="279"/>
      <c r="BB119" s="279"/>
      <c r="BC119" s="279"/>
      <c r="BD119" s="279"/>
      <c r="BE119" s="279"/>
      <c r="BF119" s="279"/>
      <c r="BG119" s="279"/>
      <c r="BH119" s="279"/>
      <c r="BI119" s="279"/>
      <c r="BJ119" s="279"/>
      <c r="BK119" s="279"/>
      <c r="BL119" s="279"/>
      <c r="BM119" s="279"/>
      <c r="BN119" s="279"/>
      <c r="BO119" s="926" t="s">
        <v>468</v>
      </c>
      <c r="BP119" s="927"/>
      <c r="BQ119" s="931">
        <v>14910230</v>
      </c>
      <c r="BR119" s="894"/>
      <c r="BS119" s="894"/>
      <c r="BT119" s="894"/>
      <c r="BU119" s="894"/>
      <c r="BV119" s="894">
        <v>14102335</v>
      </c>
      <c r="BW119" s="894"/>
      <c r="BX119" s="894"/>
      <c r="BY119" s="894"/>
      <c r="BZ119" s="894"/>
      <c r="CA119" s="894">
        <v>13400204</v>
      </c>
      <c r="CB119" s="894"/>
      <c r="CC119" s="894"/>
      <c r="CD119" s="894"/>
      <c r="CE119" s="894"/>
      <c r="CF119" s="792"/>
      <c r="CG119" s="793"/>
      <c r="CH119" s="793"/>
      <c r="CI119" s="793"/>
      <c r="CJ119" s="883"/>
      <c r="CK119" s="981"/>
      <c r="CL119" s="869"/>
      <c r="CM119" s="887" t="s">
        <v>469</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6061</v>
      </c>
      <c r="DH119" s="809"/>
      <c r="DI119" s="809"/>
      <c r="DJ119" s="809"/>
      <c r="DK119" s="810"/>
      <c r="DL119" s="811">
        <v>4374</v>
      </c>
      <c r="DM119" s="809"/>
      <c r="DN119" s="809"/>
      <c r="DO119" s="809"/>
      <c r="DP119" s="810"/>
      <c r="DQ119" s="811">
        <v>2687</v>
      </c>
      <c r="DR119" s="809"/>
      <c r="DS119" s="809"/>
      <c r="DT119" s="809"/>
      <c r="DU119" s="810"/>
      <c r="DV119" s="897">
        <v>0.1</v>
      </c>
      <c r="DW119" s="898"/>
      <c r="DX119" s="898"/>
      <c r="DY119" s="898"/>
      <c r="DZ119" s="899"/>
    </row>
    <row r="120" spans="1:130" s="248" customFormat="1" ht="26.25" customHeight="1" x14ac:dyDescent="0.15">
      <c r="A120" s="866"/>
      <c r="B120" s="867"/>
      <c r="C120" s="870" t="s">
        <v>445</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397</v>
      </c>
      <c r="AB120" s="826"/>
      <c r="AC120" s="826"/>
      <c r="AD120" s="826"/>
      <c r="AE120" s="827"/>
      <c r="AF120" s="828" t="s">
        <v>397</v>
      </c>
      <c r="AG120" s="826"/>
      <c r="AH120" s="826"/>
      <c r="AI120" s="826"/>
      <c r="AJ120" s="827"/>
      <c r="AK120" s="828" t="s">
        <v>397</v>
      </c>
      <c r="AL120" s="826"/>
      <c r="AM120" s="826"/>
      <c r="AN120" s="826"/>
      <c r="AO120" s="827"/>
      <c r="AP120" s="873" t="s">
        <v>397</v>
      </c>
      <c r="AQ120" s="874"/>
      <c r="AR120" s="874"/>
      <c r="AS120" s="874"/>
      <c r="AT120" s="875"/>
      <c r="AU120" s="932" t="s">
        <v>470</v>
      </c>
      <c r="AV120" s="933"/>
      <c r="AW120" s="933"/>
      <c r="AX120" s="933"/>
      <c r="AY120" s="934"/>
      <c r="AZ120" s="909" t="s">
        <v>471</v>
      </c>
      <c r="BA120" s="854"/>
      <c r="BB120" s="854"/>
      <c r="BC120" s="854"/>
      <c r="BD120" s="854"/>
      <c r="BE120" s="854"/>
      <c r="BF120" s="854"/>
      <c r="BG120" s="854"/>
      <c r="BH120" s="854"/>
      <c r="BI120" s="854"/>
      <c r="BJ120" s="854"/>
      <c r="BK120" s="854"/>
      <c r="BL120" s="854"/>
      <c r="BM120" s="854"/>
      <c r="BN120" s="854"/>
      <c r="BO120" s="854"/>
      <c r="BP120" s="855"/>
      <c r="BQ120" s="910">
        <v>1982910</v>
      </c>
      <c r="BR120" s="891"/>
      <c r="BS120" s="891"/>
      <c r="BT120" s="891"/>
      <c r="BU120" s="891"/>
      <c r="BV120" s="891">
        <v>1789668</v>
      </c>
      <c r="BW120" s="891"/>
      <c r="BX120" s="891"/>
      <c r="BY120" s="891"/>
      <c r="BZ120" s="891"/>
      <c r="CA120" s="891">
        <v>1813194</v>
      </c>
      <c r="CB120" s="891"/>
      <c r="CC120" s="891"/>
      <c r="CD120" s="891"/>
      <c r="CE120" s="891"/>
      <c r="CF120" s="915">
        <v>40.799999999999997</v>
      </c>
      <c r="CG120" s="916"/>
      <c r="CH120" s="916"/>
      <c r="CI120" s="916"/>
      <c r="CJ120" s="916"/>
      <c r="CK120" s="917" t="s">
        <v>472</v>
      </c>
      <c r="CL120" s="901"/>
      <c r="CM120" s="901"/>
      <c r="CN120" s="901"/>
      <c r="CO120" s="902"/>
      <c r="CP120" s="921" t="s">
        <v>473</v>
      </c>
      <c r="CQ120" s="922"/>
      <c r="CR120" s="922"/>
      <c r="CS120" s="922"/>
      <c r="CT120" s="922"/>
      <c r="CU120" s="922"/>
      <c r="CV120" s="922"/>
      <c r="CW120" s="922"/>
      <c r="CX120" s="922"/>
      <c r="CY120" s="922"/>
      <c r="CZ120" s="922"/>
      <c r="DA120" s="922"/>
      <c r="DB120" s="922"/>
      <c r="DC120" s="922"/>
      <c r="DD120" s="922"/>
      <c r="DE120" s="922"/>
      <c r="DF120" s="923"/>
      <c r="DG120" s="910">
        <v>1868465</v>
      </c>
      <c r="DH120" s="891"/>
      <c r="DI120" s="891"/>
      <c r="DJ120" s="891"/>
      <c r="DK120" s="891"/>
      <c r="DL120" s="891">
        <v>1767397</v>
      </c>
      <c r="DM120" s="891"/>
      <c r="DN120" s="891"/>
      <c r="DO120" s="891"/>
      <c r="DP120" s="891"/>
      <c r="DQ120" s="891">
        <v>1718570</v>
      </c>
      <c r="DR120" s="891"/>
      <c r="DS120" s="891"/>
      <c r="DT120" s="891"/>
      <c r="DU120" s="891"/>
      <c r="DV120" s="892">
        <v>38.700000000000003</v>
      </c>
      <c r="DW120" s="892"/>
      <c r="DX120" s="892"/>
      <c r="DY120" s="892"/>
      <c r="DZ120" s="893"/>
    </row>
    <row r="121" spans="1:130" s="248" customFormat="1" ht="26.25" customHeight="1" x14ac:dyDescent="0.15">
      <c r="A121" s="866"/>
      <c r="B121" s="867"/>
      <c r="C121" s="912" t="s">
        <v>474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397</v>
      </c>
      <c r="AB121" s="826"/>
      <c r="AC121" s="826"/>
      <c r="AD121" s="826"/>
      <c r="AE121" s="827"/>
      <c r="AF121" s="828" t="s">
        <v>397</v>
      </c>
      <c r="AG121" s="826"/>
      <c r="AH121" s="826"/>
      <c r="AI121" s="826"/>
      <c r="AJ121" s="827"/>
      <c r="AK121" s="828" t="s">
        <v>397</v>
      </c>
      <c r="AL121" s="826"/>
      <c r="AM121" s="826"/>
      <c r="AN121" s="826"/>
      <c r="AO121" s="827"/>
      <c r="AP121" s="873" t="s">
        <v>397</v>
      </c>
      <c r="AQ121" s="874"/>
      <c r="AR121" s="874"/>
      <c r="AS121" s="874"/>
      <c r="AT121" s="875"/>
      <c r="AU121" s="935"/>
      <c r="AV121" s="936"/>
      <c r="AW121" s="936"/>
      <c r="AX121" s="936"/>
      <c r="AY121" s="937"/>
      <c r="AZ121" s="861" t="s">
        <v>475</v>
      </c>
      <c r="BA121" s="796"/>
      <c r="BB121" s="796"/>
      <c r="BC121" s="796"/>
      <c r="BD121" s="796"/>
      <c r="BE121" s="796"/>
      <c r="BF121" s="796"/>
      <c r="BG121" s="796"/>
      <c r="BH121" s="796"/>
      <c r="BI121" s="796"/>
      <c r="BJ121" s="796"/>
      <c r="BK121" s="796"/>
      <c r="BL121" s="796"/>
      <c r="BM121" s="796"/>
      <c r="BN121" s="796"/>
      <c r="BO121" s="796"/>
      <c r="BP121" s="797"/>
      <c r="BQ121" s="862">
        <v>112849</v>
      </c>
      <c r="BR121" s="863"/>
      <c r="BS121" s="863"/>
      <c r="BT121" s="863"/>
      <c r="BU121" s="863"/>
      <c r="BV121" s="863">
        <v>85002</v>
      </c>
      <c r="BW121" s="863"/>
      <c r="BX121" s="863"/>
      <c r="BY121" s="863"/>
      <c r="BZ121" s="863"/>
      <c r="CA121" s="863">
        <v>48804</v>
      </c>
      <c r="CB121" s="863"/>
      <c r="CC121" s="863"/>
      <c r="CD121" s="863"/>
      <c r="CE121" s="863"/>
      <c r="CF121" s="924">
        <v>1.1000000000000001</v>
      </c>
      <c r="CG121" s="925"/>
      <c r="CH121" s="925"/>
      <c r="CI121" s="925"/>
      <c r="CJ121" s="925"/>
      <c r="CK121" s="918"/>
      <c r="CL121" s="904"/>
      <c r="CM121" s="904"/>
      <c r="CN121" s="904"/>
      <c r="CO121" s="905"/>
      <c r="CP121" s="884" t="s">
        <v>476</v>
      </c>
      <c r="CQ121" s="885"/>
      <c r="CR121" s="885"/>
      <c r="CS121" s="885"/>
      <c r="CT121" s="885"/>
      <c r="CU121" s="885"/>
      <c r="CV121" s="885"/>
      <c r="CW121" s="885"/>
      <c r="CX121" s="885"/>
      <c r="CY121" s="885"/>
      <c r="CZ121" s="885"/>
      <c r="DA121" s="885"/>
      <c r="DB121" s="885"/>
      <c r="DC121" s="885"/>
      <c r="DD121" s="885"/>
      <c r="DE121" s="885"/>
      <c r="DF121" s="886"/>
      <c r="DG121" s="862" t="s">
        <v>397</v>
      </c>
      <c r="DH121" s="863"/>
      <c r="DI121" s="863"/>
      <c r="DJ121" s="863"/>
      <c r="DK121" s="863"/>
      <c r="DL121" s="863" t="s">
        <v>397</v>
      </c>
      <c r="DM121" s="863"/>
      <c r="DN121" s="863"/>
      <c r="DO121" s="863"/>
      <c r="DP121" s="863"/>
      <c r="DQ121" s="863" t="s">
        <v>450</v>
      </c>
      <c r="DR121" s="863"/>
      <c r="DS121" s="863"/>
      <c r="DT121" s="863"/>
      <c r="DU121" s="863"/>
      <c r="DV121" s="840" t="s">
        <v>397</v>
      </c>
      <c r="DW121" s="840"/>
      <c r="DX121" s="840"/>
      <c r="DY121" s="840"/>
      <c r="DZ121" s="841"/>
    </row>
    <row r="122" spans="1:130" s="248" customFormat="1" ht="26.25" customHeight="1" x14ac:dyDescent="0.15">
      <c r="A122" s="866"/>
      <c r="B122" s="867"/>
      <c r="C122" s="870" t="s">
        <v>456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397</v>
      </c>
      <c r="AB122" s="826"/>
      <c r="AC122" s="826"/>
      <c r="AD122" s="826"/>
      <c r="AE122" s="827"/>
      <c r="AF122" s="828" t="s">
        <v>397</v>
      </c>
      <c r="AG122" s="826"/>
      <c r="AH122" s="826"/>
      <c r="AI122" s="826"/>
      <c r="AJ122" s="827"/>
      <c r="AK122" s="828" t="s">
        <v>397</v>
      </c>
      <c r="AL122" s="826"/>
      <c r="AM122" s="826"/>
      <c r="AN122" s="826"/>
      <c r="AO122" s="827"/>
      <c r="AP122" s="873" t="s">
        <v>397</v>
      </c>
      <c r="AQ122" s="874"/>
      <c r="AR122" s="874"/>
      <c r="AS122" s="874"/>
      <c r="AT122" s="875"/>
      <c r="AU122" s="935"/>
      <c r="AV122" s="936"/>
      <c r="AW122" s="936"/>
      <c r="AX122" s="936"/>
      <c r="AY122" s="937"/>
      <c r="AZ122" s="928" t="s">
        <v>477</v>
      </c>
      <c r="BA122" s="929"/>
      <c r="BB122" s="929"/>
      <c r="BC122" s="929"/>
      <c r="BD122" s="929"/>
      <c r="BE122" s="929"/>
      <c r="BF122" s="929"/>
      <c r="BG122" s="929"/>
      <c r="BH122" s="929"/>
      <c r="BI122" s="929"/>
      <c r="BJ122" s="929"/>
      <c r="BK122" s="929"/>
      <c r="BL122" s="929"/>
      <c r="BM122" s="929"/>
      <c r="BN122" s="929"/>
      <c r="BO122" s="929"/>
      <c r="BP122" s="930"/>
      <c r="BQ122" s="931">
        <v>7617920</v>
      </c>
      <c r="BR122" s="894"/>
      <c r="BS122" s="894"/>
      <c r="BT122" s="894"/>
      <c r="BU122" s="894"/>
      <c r="BV122" s="894">
        <v>7356997</v>
      </c>
      <c r="BW122" s="894"/>
      <c r="BX122" s="894"/>
      <c r="BY122" s="894"/>
      <c r="BZ122" s="894"/>
      <c r="CA122" s="894">
        <v>6992942</v>
      </c>
      <c r="CB122" s="894"/>
      <c r="CC122" s="894"/>
      <c r="CD122" s="894"/>
      <c r="CE122" s="894"/>
      <c r="CF122" s="895">
        <v>157.30000000000001</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x14ac:dyDescent="0.15">
      <c r="A123" s="866"/>
      <c r="B123" s="867"/>
      <c r="C123" s="870" t="s">
        <v>462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397</v>
      </c>
      <c r="AB123" s="826"/>
      <c r="AC123" s="826"/>
      <c r="AD123" s="826"/>
      <c r="AE123" s="827"/>
      <c r="AF123" s="828" t="s">
        <v>397</v>
      </c>
      <c r="AG123" s="826"/>
      <c r="AH123" s="826"/>
      <c r="AI123" s="826"/>
      <c r="AJ123" s="827"/>
      <c r="AK123" s="828" t="s">
        <v>397</v>
      </c>
      <c r="AL123" s="826"/>
      <c r="AM123" s="826"/>
      <c r="AN123" s="826"/>
      <c r="AO123" s="827"/>
      <c r="AP123" s="873" t="s">
        <v>397</v>
      </c>
      <c r="AQ123" s="874"/>
      <c r="AR123" s="874"/>
      <c r="AS123" s="874"/>
      <c r="AT123" s="875"/>
      <c r="AU123" s="938"/>
      <c r="AV123" s="939"/>
      <c r="AW123" s="939"/>
      <c r="AX123" s="939"/>
      <c r="AY123" s="939"/>
      <c r="AZ123" s="279" t="s">
        <v>189</v>
      </c>
      <c r="BA123" s="279"/>
      <c r="BB123" s="279"/>
      <c r="BC123" s="279"/>
      <c r="BD123" s="279"/>
      <c r="BE123" s="279"/>
      <c r="BF123" s="279"/>
      <c r="BG123" s="279"/>
      <c r="BH123" s="279"/>
      <c r="BI123" s="279"/>
      <c r="BJ123" s="279"/>
      <c r="BK123" s="279"/>
      <c r="BL123" s="279"/>
      <c r="BM123" s="279"/>
      <c r="BN123" s="279"/>
      <c r="BO123" s="926" t="s">
        <v>478</v>
      </c>
      <c r="BP123" s="927"/>
      <c r="BQ123" s="881">
        <v>9713679</v>
      </c>
      <c r="BR123" s="882"/>
      <c r="BS123" s="882"/>
      <c r="BT123" s="882"/>
      <c r="BU123" s="882"/>
      <c r="BV123" s="882">
        <v>9231667</v>
      </c>
      <c r="BW123" s="882"/>
      <c r="BX123" s="882"/>
      <c r="BY123" s="882"/>
      <c r="BZ123" s="882"/>
      <c r="CA123" s="882">
        <v>8854940</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465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397</v>
      </c>
      <c r="AB124" s="826"/>
      <c r="AC124" s="826"/>
      <c r="AD124" s="826"/>
      <c r="AE124" s="827"/>
      <c r="AF124" s="828" t="s">
        <v>397</v>
      </c>
      <c r="AG124" s="826"/>
      <c r="AH124" s="826"/>
      <c r="AI124" s="826"/>
      <c r="AJ124" s="827"/>
      <c r="AK124" s="828" t="s">
        <v>397</v>
      </c>
      <c r="AL124" s="826"/>
      <c r="AM124" s="826"/>
      <c r="AN124" s="826"/>
      <c r="AO124" s="827"/>
      <c r="AP124" s="873" t="s">
        <v>397</v>
      </c>
      <c r="AQ124" s="874"/>
      <c r="AR124" s="874"/>
      <c r="AS124" s="874"/>
      <c r="AT124" s="875"/>
      <c r="AU124" s="876" t="s">
        <v>479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122.9</v>
      </c>
      <c r="BR124" s="880"/>
      <c r="BS124" s="880"/>
      <c r="BT124" s="880"/>
      <c r="BU124" s="880"/>
      <c r="BV124" s="880">
        <v>115.3</v>
      </c>
      <c r="BW124" s="880"/>
      <c r="BX124" s="880"/>
      <c r="BY124" s="880"/>
      <c r="BZ124" s="880"/>
      <c r="CA124" s="880">
        <v>102.2</v>
      </c>
      <c r="CB124" s="880"/>
      <c r="CC124" s="880"/>
      <c r="CD124" s="880"/>
      <c r="CE124" s="880"/>
      <c r="CF124" s="770"/>
      <c r="CG124" s="771"/>
      <c r="CH124" s="771"/>
      <c r="CI124" s="771"/>
      <c r="CJ124" s="911"/>
      <c r="CK124" s="919"/>
      <c r="CL124" s="919"/>
      <c r="CM124" s="919"/>
      <c r="CN124" s="919"/>
      <c r="CO124" s="920"/>
      <c r="CP124" s="884" t="s">
        <v>480</v>
      </c>
      <c r="CQ124" s="885"/>
      <c r="CR124" s="885"/>
      <c r="CS124" s="885"/>
      <c r="CT124" s="885"/>
      <c r="CU124" s="885"/>
      <c r="CV124" s="885"/>
      <c r="CW124" s="885"/>
      <c r="CX124" s="885"/>
      <c r="CY124" s="885"/>
      <c r="CZ124" s="885"/>
      <c r="DA124" s="885"/>
      <c r="DB124" s="885"/>
      <c r="DC124" s="885"/>
      <c r="DD124" s="885"/>
      <c r="DE124" s="885"/>
      <c r="DF124" s="886"/>
      <c r="DG124" s="808" t="s">
        <v>397</v>
      </c>
      <c r="DH124" s="809"/>
      <c r="DI124" s="809"/>
      <c r="DJ124" s="809"/>
      <c r="DK124" s="810"/>
      <c r="DL124" s="811" t="s">
        <v>236</v>
      </c>
      <c r="DM124" s="809"/>
      <c r="DN124" s="809"/>
      <c r="DO124" s="809"/>
      <c r="DP124" s="810"/>
      <c r="DQ124" s="811" t="s">
        <v>481</v>
      </c>
      <c r="DR124" s="809"/>
      <c r="DS124" s="809"/>
      <c r="DT124" s="809"/>
      <c r="DU124" s="810"/>
      <c r="DV124" s="897" t="s">
        <v>481</v>
      </c>
      <c r="DW124" s="898"/>
      <c r="DX124" s="898"/>
      <c r="DY124" s="898"/>
      <c r="DZ124" s="899"/>
    </row>
    <row r="125" spans="1:130" s="248" customFormat="1" ht="26.25" customHeight="1" x14ac:dyDescent="0.15">
      <c r="A125" s="866"/>
      <c r="B125" s="867"/>
      <c r="C125" s="870" t="s">
        <v>467</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482</v>
      </c>
      <c r="AB125" s="826"/>
      <c r="AC125" s="826"/>
      <c r="AD125" s="826"/>
      <c r="AE125" s="827"/>
      <c r="AF125" s="828" t="s">
        <v>236</v>
      </c>
      <c r="AG125" s="826"/>
      <c r="AH125" s="826"/>
      <c r="AI125" s="826"/>
      <c r="AJ125" s="827"/>
      <c r="AK125" s="828" t="s">
        <v>483</v>
      </c>
      <c r="AL125" s="826"/>
      <c r="AM125" s="826"/>
      <c r="AN125" s="826"/>
      <c r="AO125" s="827"/>
      <c r="AP125" s="873" t="s">
        <v>236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484</v>
      </c>
      <c r="CL125" s="901"/>
      <c r="CM125" s="901"/>
      <c r="CN125" s="901"/>
      <c r="CO125" s="902"/>
      <c r="CP125" s="909" t="s">
        <v>485</v>
      </c>
      <c r="CQ125" s="854"/>
      <c r="CR125" s="854"/>
      <c r="CS125" s="854"/>
      <c r="CT125" s="854"/>
      <c r="CU125" s="854"/>
      <c r="CV125" s="854"/>
      <c r="CW125" s="854"/>
      <c r="CX125" s="854"/>
      <c r="CY125" s="854"/>
      <c r="CZ125" s="854"/>
      <c r="DA125" s="854"/>
      <c r="DB125" s="854"/>
      <c r="DC125" s="854"/>
      <c r="DD125" s="854"/>
      <c r="DE125" s="854"/>
      <c r="DF125" s="855"/>
      <c r="DG125" s="910" t="s">
        <v>236</v>
      </c>
      <c r="DH125" s="891"/>
      <c r="DI125" s="891"/>
      <c r="DJ125" s="891"/>
      <c r="DK125" s="891"/>
      <c r="DL125" s="891" t="s">
        <v>481</v>
      </c>
      <c r="DM125" s="891"/>
      <c r="DN125" s="891"/>
      <c r="DO125" s="891"/>
      <c r="DP125" s="891"/>
      <c r="DQ125" s="891" t="s">
        <v>486</v>
      </c>
      <c r="DR125" s="891"/>
      <c r="DS125" s="891"/>
      <c r="DT125" s="891"/>
      <c r="DU125" s="891"/>
      <c r="DV125" s="892" t="s">
        <v>486</v>
      </c>
      <c r="DW125" s="892"/>
      <c r="DX125" s="892"/>
      <c r="DY125" s="892"/>
      <c r="DZ125" s="893"/>
    </row>
    <row r="126" spans="1:130" s="248" customFormat="1" ht="26.25" customHeight="1" thickBot="1" x14ac:dyDescent="0.2">
      <c r="A126" s="866"/>
      <c r="B126" s="867"/>
      <c r="C126" s="870" t="s">
        <v>469</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487</v>
      </c>
      <c r="AB126" s="826"/>
      <c r="AC126" s="826"/>
      <c r="AD126" s="826"/>
      <c r="AE126" s="827"/>
      <c r="AF126" s="828" t="s">
        <v>236</v>
      </c>
      <c r="AG126" s="826"/>
      <c r="AH126" s="826"/>
      <c r="AI126" s="826"/>
      <c r="AJ126" s="827"/>
      <c r="AK126" s="828" t="s">
        <v>236</v>
      </c>
      <c r="AL126" s="826"/>
      <c r="AM126" s="826"/>
      <c r="AN126" s="826"/>
      <c r="AO126" s="827"/>
      <c r="AP126" s="873" t="s">
        <v>236</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488</v>
      </c>
      <c r="CQ126" s="796"/>
      <c r="CR126" s="796"/>
      <c r="CS126" s="796"/>
      <c r="CT126" s="796"/>
      <c r="CU126" s="796"/>
      <c r="CV126" s="796"/>
      <c r="CW126" s="796"/>
      <c r="CX126" s="796"/>
      <c r="CY126" s="796"/>
      <c r="CZ126" s="796"/>
      <c r="DA126" s="796"/>
      <c r="DB126" s="796"/>
      <c r="DC126" s="796"/>
      <c r="DD126" s="796"/>
      <c r="DE126" s="796"/>
      <c r="DF126" s="797"/>
      <c r="DG126" s="862" t="s">
        <v>487</v>
      </c>
      <c r="DH126" s="863"/>
      <c r="DI126" s="863"/>
      <c r="DJ126" s="863"/>
      <c r="DK126" s="863"/>
      <c r="DL126" s="863" t="s">
        <v>489</v>
      </c>
      <c r="DM126" s="863"/>
      <c r="DN126" s="863"/>
      <c r="DO126" s="863"/>
      <c r="DP126" s="863"/>
      <c r="DQ126" s="863" t="s">
        <v>481</v>
      </c>
      <c r="DR126" s="863"/>
      <c r="DS126" s="863"/>
      <c r="DT126" s="863"/>
      <c r="DU126" s="863"/>
      <c r="DV126" s="840" t="s">
        <v>486</v>
      </c>
      <c r="DW126" s="840"/>
      <c r="DX126" s="840"/>
      <c r="DY126" s="840"/>
      <c r="DZ126" s="841"/>
    </row>
    <row r="127" spans="1:130" s="248" customFormat="1" ht="26.25" customHeight="1" x14ac:dyDescent="0.15">
      <c r="A127" s="868"/>
      <c r="B127" s="869"/>
      <c r="C127" s="887" t="s">
        <v>490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481</v>
      </c>
      <c r="AB127" s="826"/>
      <c r="AC127" s="826"/>
      <c r="AD127" s="826"/>
      <c r="AE127" s="827"/>
      <c r="AF127" s="828" t="s">
        <v>481</v>
      </c>
      <c r="AG127" s="826"/>
      <c r="AH127" s="826"/>
      <c r="AI127" s="826"/>
      <c r="AJ127" s="827"/>
      <c r="AK127" s="828" t="s">
        <v>236</v>
      </c>
      <c r="AL127" s="826"/>
      <c r="AM127" s="826"/>
      <c r="AN127" s="826"/>
      <c r="AO127" s="827"/>
      <c r="AP127" s="873" t="s">
        <v>491</v>
      </c>
      <c r="AQ127" s="874"/>
      <c r="AR127" s="874"/>
      <c r="AS127" s="874"/>
      <c r="AT127" s="875"/>
      <c r="AU127" s="284"/>
      <c r="AV127" s="284"/>
      <c r="AW127" s="284"/>
      <c r="AX127" s="890" t="s">
        <v>492</v>
      </c>
      <c r="AY127" s="858"/>
      <c r="AZ127" s="858"/>
      <c r="BA127" s="858"/>
      <c r="BB127" s="858"/>
      <c r="BC127" s="858"/>
      <c r="BD127" s="858"/>
      <c r="BE127" s="859"/>
      <c r="BF127" s="857" t="s">
        <v>493</v>
      </c>
      <c r="BG127" s="858"/>
      <c r="BH127" s="858"/>
      <c r="BI127" s="858"/>
      <c r="BJ127" s="858"/>
      <c r="BK127" s="858"/>
      <c r="BL127" s="859"/>
      <c r="BM127" s="857" t="s">
        <v>494</v>
      </c>
      <c r="BN127" s="858"/>
      <c r="BO127" s="858"/>
      <c r="BP127" s="858"/>
      <c r="BQ127" s="858"/>
      <c r="BR127" s="858"/>
      <c r="BS127" s="859"/>
      <c r="BT127" s="857" t="s">
        <v>495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496</v>
      </c>
      <c r="CQ127" s="796"/>
      <c r="CR127" s="796"/>
      <c r="CS127" s="796"/>
      <c r="CT127" s="796"/>
      <c r="CU127" s="796"/>
      <c r="CV127" s="796"/>
      <c r="CW127" s="796"/>
      <c r="CX127" s="796"/>
      <c r="CY127" s="796"/>
      <c r="CZ127" s="796"/>
      <c r="DA127" s="796"/>
      <c r="DB127" s="796"/>
      <c r="DC127" s="796"/>
      <c r="DD127" s="796"/>
      <c r="DE127" s="796"/>
      <c r="DF127" s="797"/>
      <c r="DG127" s="862" t="s">
        <v>497</v>
      </c>
      <c r="DH127" s="863"/>
      <c r="DI127" s="863"/>
      <c r="DJ127" s="863"/>
      <c r="DK127" s="863"/>
      <c r="DL127" s="863" t="s">
        <v>491</v>
      </c>
      <c r="DM127" s="863"/>
      <c r="DN127" s="863"/>
      <c r="DO127" s="863"/>
      <c r="DP127" s="863"/>
      <c r="DQ127" s="863" t="s">
        <v>489</v>
      </c>
      <c r="DR127" s="863"/>
      <c r="DS127" s="863"/>
      <c r="DT127" s="863"/>
      <c r="DU127" s="863"/>
      <c r="DV127" s="840" t="s">
        <v>236</v>
      </c>
      <c r="DW127" s="840"/>
      <c r="DX127" s="840"/>
      <c r="DY127" s="840"/>
      <c r="DZ127" s="841"/>
    </row>
    <row r="128" spans="1:130" s="248" customFormat="1" ht="26.25" customHeight="1" thickBot="1" x14ac:dyDescent="0.2">
      <c r="A128" s="842" t="s">
        <v>498</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499</v>
      </c>
      <c r="X128" s="844"/>
      <c r="Y128" s="844"/>
      <c r="Z128" s="845"/>
      <c r="AA128" s="846">
        <v>33717</v>
      </c>
      <c r="AB128" s="847"/>
      <c r="AC128" s="847"/>
      <c r="AD128" s="847"/>
      <c r="AE128" s="848"/>
      <c r="AF128" s="849">
        <v>23656</v>
      </c>
      <c r="AG128" s="847"/>
      <c r="AH128" s="847"/>
      <c r="AI128" s="847"/>
      <c r="AJ128" s="848"/>
      <c r="AK128" s="849">
        <v>16942</v>
      </c>
      <c r="AL128" s="847"/>
      <c r="AM128" s="847"/>
      <c r="AN128" s="847"/>
      <c r="AO128" s="848"/>
      <c r="AP128" s="850"/>
      <c r="AQ128" s="851"/>
      <c r="AR128" s="851"/>
      <c r="AS128" s="851"/>
      <c r="AT128" s="852"/>
      <c r="AU128" s="284"/>
      <c r="AV128" s="284"/>
      <c r="AW128" s="284"/>
      <c r="AX128" s="853" t="s">
        <v>500</v>
      </c>
      <c r="AY128" s="854"/>
      <c r="AZ128" s="854"/>
      <c r="BA128" s="854"/>
      <c r="BB128" s="854"/>
      <c r="BC128" s="854"/>
      <c r="BD128" s="854"/>
      <c r="BE128" s="855"/>
      <c r="BF128" s="832" t="s">
        <v>481</v>
      </c>
      <c r="BG128" s="833"/>
      <c r="BH128" s="833"/>
      <c r="BI128" s="833"/>
      <c r="BJ128" s="833"/>
      <c r="BK128" s="833"/>
      <c r="BL128" s="856"/>
      <c r="BM128" s="832">
        <v>14.87</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501</v>
      </c>
      <c r="CQ128" s="774"/>
      <c r="CR128" s="774"/>
      <c r="CS128" s="774"/>
      <c r="CT128" s="774"/>
      <c r="CU128" s="774"/>
      <c r="CV128" s="774"/>
      <c r="CW128" s="774"/>
      <c r="CX128" s="774"/>
      <c r="CY128" s="774"/>
      <c r="CZ128" s="774"/>
      <c r="DA128" s="774"/>
      <c r="DB128" s="774"/>
      <c r="DC128" s="774"/>
      <c r="DD128" s="774"/>
      <c r="DE128" s="774"/>
      <c r="DF128" s="775"/>
      <c r="DG128" s="836" t="s">
        <v>482</v>
      </c>
      <c r="DH128" s="837"/>
      <c r="DI128" s="837"/>
      <c r="DJ128" s="837"/>
      <c r="DK128" s="837"/>
      <c r="DL128" s="837" t="s">
        <v>491</v>
      </c>
      <c r="DM128" s="837"/>
      <c r="DN128" s="837"/>
      <c r="DO128" s="837"/>
      <c r="DP128" s="837"/>
      <c r="DQ128" s="837" t="s">
        <v>486</v>
      </c>
      <c r="DR128" s="837"/>
      <c r="DS128" s="837"/>
      <c r="DT128" s="837"/>
      <c r="DU128" s="837"/>
      <c r="DV128" s="838" t="s">
        <v>236</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502</v>
      </c>
      <c r="X129" s="823"/>
      <c r="Y129" s="823"/>
      <c r="Z129" s="824"/>
      <c r="AA129" s="825">
        <v>4995107</v>
      </c>
      <c r="AB129" s="826"/>
      <c r="AC129" s="826"/>
      <c r="AD129" s="826"/>
      <c r="AE129" s="827"/>
      <c r="AF129" s="828">
        <v>4981823</v>
      </c>
      <c r="AG129" s="826"/>
      <c r="AH129" s="826"/>
      <c r="AI129" s="826"/>
      <c r="AJ129" s="827"/>
      <c r="AK129" s="828">
        <v>5195176</v>
      </c>
      <c r="AL129" s="826"/>
      <c r="AM129" s="826"/>
      <c r="AN129" s="826"/>
      <c r="AO129" s="827"/>
      <c r="AP129" s="829"/>
      <c r="AQ129" s="830"/>
      <c r="AR129" s="830"/>
      <c r="AS129" s="830"/>
      <c r="AT129" s="831"/>
      <c r="AU129" s="286"/>
      <c r="AV129" s="286"/>
      <c r="AW129" s="286"/>
      <c r="AX129" s="795" t="s">
        <v>503</v>
      </c>
      <c r="AY129" s="796"/>
      <c r="AZ129" s="796"/>
      <c r="BA129" s="796"/>
      <c r="BB129" s="796"/>
      <c r="BC129" s="796"/>
      <c r="BD129" s="796"/>
      <c r="BE129" s="797"/>
      <c r="BF129" s="815" t="s">
        <v>236</v>
      </c>
      <c r="BG129" s="816"/>
      <c r="BH129" s="816"/>
      <c r="BI129" s="816"/>
      <c r="BJ129" s="816"/>
      <c r="BK129" s="816"/>
      <c r="BL129" s="817"/>
      <c r="BM129" s="815">
        <v>19.87</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504</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505</v>
      </c>
      <c r="X130" s="823"/>
      <c r="Y130" s="823"/>
      <c r="Z130" s="824"/>
      <c r="AA130" s="825">
        <v>769730</v>
      </c>
      <c r="AB130" s="826"/>
      <c r="AC130" s="826"/>
      <c r="AD130" s="826"/>
      <c r="AE130" s="827"/>
      <c r="AF130" s="828">
        <v>760623</v>
      </c>
      <c r="AG130" s="826"/>
      <c r="AH130" s="826"/>
      <c r="AI130" s="826"/>
      <c r="AJ130" s="827"/>
      <c r="AK130" s="828">
        <v>749117</v>
      </c>
      <c r="AL130" s="826"/>
      <c r="AM130" s="826"/>
      <c r="AN130" s="826"/>
      <c r="AO130" s="827"/>
      <c r="AP130" s="829"/>
      <c r="AQ130" s="830"/>
      <c r="AR130" s="830"/>
      <c r="AS130" s="830"/>
      <c r="AT130" s="831"/>
      <c r="AU130" s="286"/>
      <c r="AV130" s="286"/>
      <c r="AW130" s="286"/>
      <c r="AX130" s="795" t="s">
        <v>506</v>
      </c>
      <c r="AY130" s="796"/>
      <c r="AZ130" s="796"/>
      <c r="BA130" s="796"/>
      <c r="BB130" s="796"/>
      <c r="BC130" s="796"/>
      <c r="BD130" s="796"/>
      <c r="BE130" s="797"/>
      <c r="BF130" s="798">
        <v>13.9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507</v>
      </c>
      <c r="X131" s="806"/>
      <c r="Y131" s="806"/>
      <c r="Z131" s="807"/>
      <c r="AA131" s="808">
        <v>4225377</v>
      </c>
      <c r="AB131" s="809"/>
      <c r="AC131" s="809"/>
      <c r="AD131" s="809"/>
      <c r="AE131" s="810"/>
      <c r="AF131" s="811">
        <v>4221200</v>
      </c>
      <c r="AG131" s="809"/>
      <c r="AH131" s="809"/>
      <c r="AI131" s="809"/>
      <c r="AJ131" s="810"/>
      <c r="AK131" s="811">
        <v>4446059</v>
      </c>
      <c r="AL131" s="809"/>
      <c r="AM131" s="809"/>
      <c r="AN131" s="809"/>
      <c r="AO131" s="810"/>
      <c r="AP131" s="812"/>
      <c r="AQ131" s="813"/>
      <c r="AR131" s="813"/>
      <c r="AS131" s="813"/>
      <c r="AT131" s="814"/>
      <c r="AU131" s="286"/>
      <c r="AV131" s="286"/>
      <c r="AW131" s="286"/>
      <c r="AX131" s="773" t="s">
        <v>508</v>
      </c>
      <c r="AY131" s="774"/>
      <c r="AZ131" s="774"/>
      <c r="BA131" s="774"/>
      <c r="BB131" s="774"/>
      <c r="BC131" s="774"/>
      <c r="BD131" s="774"/>
      <c r="BE131" s="775"/>
      <c r="BF131" s="776">
        <v>102.2</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509</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510</v>
      </c>
      <c r="W132" s="786"/>
      <c r="X132" s="786"/>
      <c r="Y132" s="786"/>
      <c r="Z132" s="787"/>
      <c r="AA132" s="788">
        <v>13.02861259</v>
      </c>
      <c r="AB132" s="789"/>
      <c r="AC132" s="789"/>
      <c r="AD132" s="789"/>
      <c r="AE132" s="790"/>
      <c r="AF132" s="791">
        <v>14.436439869999999</v>
      </c>
      <c r="AG132" s="789"/>
      <c r="AH132" s="789"/>
      <c r="AI132" s="789"/>
      <c r="AJ132" s="790"/>
      <c r="AK132" s="791">
        <v>14.365193980000001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511</v>
      </c>
      <c r="W133" s="765"/>
      <c r="X133" s="765"/>
      <c r="Y133" s="765"/>
      <c r="Z133" s="766"/>
      <c r="AA133" s="767">
        <v>14</v>
      </c>
      <c r="AB133" s="768"/>
      <c r="AC133" s="768"/>
      <c r="AD133" s="768"/>
      <c r="AE133" s="769"/>
      <c r="AF133" s="767">
        <v>13.9</v>
      </c>
      <c r="AG133" s="768"/>
      <c r="AH133" s="768"/>
      <c r="AI133" s="768"/>
      <c r="AJ133" s="769"/>
      <c r="AK133" s="767">
        <v>13.9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YepSGshcwaLXKQDLl8+abnfIgVkP/x8qITl7nEg9WotVFsYJvpQpdeaS0NxPji0vyKDCh+AgZZToH8jp73Z/w==" saltValue="Mjvknn+gHP0y+b1thnLuG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39370078740157483" bottom="0.39370078740157483" header="0.19685039370078741" footer="0.19685039370078741"/>
  <pageSetup paperSize="8" scale="39" orientation="portrait" cellComments="asDisplayed" horizontalDpi="300" verticalDpi="1200"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Ulo1R79j3mx07gcZjdJRZu8kbO+6JSCaIsTPJBOh+ywDr9gUk/B4YNFDsYwQ42LT+4vd8MfeIdCK/UJmnCkwFA==" saltValue="UovdGVDasrgn5/d+xn9olA==" spinCount="100000" sheet="1" objects="1" scenarios="1"/>
  <dataConsolidate/>
  <phoneticPr fontId="2"/>
  <printOptions horizontalCentered="1"/>
  <pageMargins left="0" right="0" top="0.39370078740157483" bottom="0.39370078740157483" header="0.19685039370078741" footer="0.19685039370078741"/>
  <pageSetup paperSize="8" scale="64" orientation="landscape" cellComments="asDisplayed" horizontalDpi="300"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nAYhVzVZ4WpdxMFR9MrJKaqk5ba5/PFEuURFC5MXPXTLS9pndkSW5P3Iadv//Ha3BgRfEsmdC7b9Nezrd4+Vg==" saltValue="MxCg2CqKVje3lXhnTrWJdw==" spinCount="100000" sheet="1" objects="1" scenarios="1"/>
  <dataConsolidate/>
  <phoneticPr fontId="2"/>
  <printOptions horizontalCentered="1"/>
  <pageMargins left="0" right="0" top="0.39370078740157483" bottom="0.39370078740157483" header="0.19685039370078741" footer="0.19685039370078741"/>
  <pageSetup paperSize="8" scale="69" orientation="landscape" cellComments="asDisplayed" horizontalDpi="300" verticalDpi="300"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515</v>
      </c>
      <c r="AP7" s="305"/>
      <c r="AQ7" s="306" t="s">
        <v>516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517</v>
      </c>
      <c r="AQ8" s="312" t="s">
        <v>518</v>
      </c>
      <c r="AR8" s="313" t="s">
        <v>519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520</v>
      </c>
      <c r="AL9" s="1190"/>
      <c r="AM9" s="1190"/>
      <c r="AN9" s="1191"/>
      <c r="AO9" s="314">
        <v>1761304</v>
      </c>
      <c r="AP9" s="314">
        <v>79453</v>
      </c>
      <c r="AQ9" s="315">
        <v>63681</v>
      </c>
      <c r="AR9" s="316">
        <v>24.8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521</v>
      </c>
      <c r="AL10" s="1190"/>
      <c r="AM10" s="1190"/>
      <c r="AN10" s="1191"/>
      <c r="AO10" s="317">
        <v>224186</v>
      </c>
      <c r="AP10" s="317">
        <v>10113</v>
      </c>
      <c r="AQ10" s="318">
        <v>8003</v>
      </c>
      <c r="AR10" s="319">
        <v>26.4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522</v>
      </c>
      <c r="AL11" s="1190"/>
      <c r="AM11" s="1190"/>
      <c r="AN11" s="1191"/>
      <c r="AO11" s="317" t="s">
        <v>523</v>
      </c>
      <c r="AP11" s="317" t="s">
        <v>523</v>
      </c>
      <c r="AQ11" s="318">
        <v>360</v>
      </c>
      <c r="AR11" s="319" t="s">
        <v>523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524</v>
      </c>
      <c r="AL12" s="1190"/>
      <c r="AM12" s="1190"/>
      <c r="AN12" s="1191"/>
      <c r="AO12" s="317" t="s">
        <v>523</v>
      </c>
      <c r="AP12" s="317" t="s">
        <v>523</v>
      </c>
      <c r="AQ12" s="318">
        <v>18</v>
      </c>
      <c r="AR12" s="319" t="s">
        <v>523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525</v>
      </c>
      <c r="AL13" s="1190"/>
      <c r="AM13" s="1190"/>
      <c r="AN13" s="1191"/>
      <c r="AO13" s="317">
        <v>59603</v>
      </c>
      <c r="AP13" s="317">
        <v>2689</v>
      </c>
      <c r="AQ13" s="318">
        <v>2539</v>
      </c>
      <c r="AR13" s="319">
        <v>5.9</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526</v>
      </c>
      <c r="AL14" s="1190"/>
      <c r="AM14" s="1190"/>
      <c r="AN14" s="1191"/>
      <c r="AO14" s="317" t="s">
        <v>523</v>
      </c>
      <c r="AP14" s="317" t="s">
        <v>523</v>
      </c>
      <c r="AQ14" s="318">
        <v>1117</v>
      </c>
      <c r="AR14" s="319" t="s">
        <v>523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527</v>
      </c>
      <c r="AL15" s="1193"/>
      <c r="AM15" s="1193"/>
      <c r="AN15" s="1194"/>
      <c r="AO15" s="317">
        <v>-172647</v>
      </c>
      <c r="AP15" s="317">
        <v>-7788</v>
      </c>
      <c r="AQ15" s="318">
        <v>-4412</v>
      </c>
      <c r="AR15" s="319">
        <v>76.5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189</v>
      </c>
      <c r="AL16" s="1193"/>
      <c r="AM16" s="1193"/>
      <c r="AN16" s="1194"/>
      <c r="AO16" s="317">
        <v>1872446</v>
      </c>
      <c r="AP16" s="317">
        <v>84466</v>
      </c>
      <c r="AQ16" s="318">
        <v>71307</v>
      </c>
      <c r="AR16" s="319">
        <v>18.5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529</v>
      </c>
      <c r="AP20" s="326" t="s">
        <v>530</v>
      </c>
      <c r="AQ20" s="327" t="s">
        <v>531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532</v>
      </c>
      <c r="AL21" s="1196"/>
      <c r="AM21" s="1196"/>
      <c r="AN21" s="1197"/>
      <c r="AO21" s="330">
        <v>9.11</v>
      </c>
      <c r="AP21" s="331">
        <v>6.49</v>
      </c>
      <c r="AQ21" s="332">
        <v>2.62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533</v>
      </c>
      <c r="AL22" s="1196"/>
      <c r="AM22" s="1196"/>
      <c r="AN22" s="1197"/>
      <c r="AO22" s="335">
        <v>93</v>
      </c>
      <c r="AP22" s="336">
        <v>97.2</v>
      </c>
      <c r="AQ22" s="337">
        <v>-4.2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515</v>
      </c>
      <c r="AP30" s="305"/>
      <c r="AQ30" s="306" t="s">
        <v>516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517</v>
      </c>
      <c r="AQ31" s="312" t="s">
        <v>518</v>
      </c>
      <c r="AR31" s="313" t="s">
        <v>519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537</v>
      </c>
      <c r="AL32" s="1179"/>
      <c r="AM32" s="1179"/>
      <c r="AN32" s="1180"/>
      <c r="AO32" s="345">
        <v>1212471</v>
      </c>
      <c r="AP32" s="345">
        <v>54695</v>
      </c>
      <c r="AQ32" s="346">
        <v>31105</v>
      </c>
      <c r="AR32" s="347">
        <v>75.8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538</v>
      </c>
      <c r="AL33" s="1179"/>
      <c r="AM33" s="1179"/>
      <c r="AN33" s="1180"/>
      <c r="AO33" s="345" t="s">
        <v>523</v>
      </c>
      <c r="AP33" s="345" t="s">
        <v>523</v>
      </c>
      <c r="AQ33" s="346" t="s">
        <v>523</v>
      </c>
      <c r="AR33" s="347" t="s">
        <v>523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539</v>
      </c>
      <c r="AL34" s="1179"/>
      <c r="AM34" s="1179"/>
      <c r="AN34" s="1180"/>
      <c r="AO34" s="345" t="s">
        <v>523</v>
      </c>
      <c r="AP34" s="345" t="s">
        <v>523</v>
      </c>
      <c r="AQ34" s="346">
        <v>0</v>
      </c>
      <c r="AR34" s="347" t="s">
        <v>523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540</v>
      </c>
      <c r="AL35" s="1179"/>
      <c r="AM35" s="1179"/>
      <c r="AN35" s="1180"/>
      <c r="AO35" s="345">
        <v>125525</v>
      </c>
      <c r="AP35" s="345">
        <v>5662</v>
      </c>
      <c r="AQ35" s="346">
        <v>8747</v>
      </c>
      <c r="AR35" s="347">
        <v>-35.299999999999997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541</v>
      </c>
      <c r="AL36" s="1179"/>
      <c r="AM36" s="1179"/>
      <c r="AN36" s="1180"/>
      <c r="AO36" s="345">
        <v>66748</v>
      </c>
      <c r="AP36" s="345">
        <v>3011</v>
      </c>
      <c r="AQ36" s="346">
        <v>2193</v>
      </c>
      <c r="AR36" s="347">
        <v>37.299999999999997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542</v>
      </c>
      <c r="AL37" s="1179"/>
      <c r="AM37" s="1179"/>
      <c r="AN37" s="1180"/>
      <c r="AO37" s="345" t="s">
        <v>523</v>
      </c>
      <c r="AP37" s="345" t="s">
        <v>523</v>
      </c>
      <c r="AQ37" s="346">
        <v>863</v>
      </c>
      <c r="AR37" s="347" t="s">
        <v>523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543</v>
      </c>
      <c r="AL38" s="1176"/>
      <c r="AM38" s="1176"/>
      <c r="AN38" s="1177"/>
      <c r="AO38" s="348" t="s">
        <v>523</v>
      </c>
      <c r="AP38" s="348" t="s">
        <v>523</v>
      </c>
      <c r="AQ38" s="349">
        <v>1</v>
      </c>
      <c r="AR38" s="337" t="s">
        <v>523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544</v>
      </c>
      <c r="AL39" s="1176"/>
      <c r="AM39" s="1176"/>
      <c r="AN39" s="1177"/>
      <c r="AO39" s="345">
        <v>-16942</v>
      </c>
      <c r="AP39" s="345">
        <v>-764</v>
      </c>
      <c r="AQ39" s="346">
        <v>-3092</v>
      </c>
      <c r="AR39" s="347">
        <v>-75.3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545</v>
      </c>
      <c r="AL40" s="1179"/>
      <c r="AM40" s="1179"/>
      <c r="AN40" s="1180"/>
      <c r="AO40" s="345">
        <v>-749117</v>
      </c>
      <c r="AP40" s="345">
        <v>-33793</v>
      </c>
      <c r="AQ40" s="346">
        <v>-27116</v>
      </c>
      <c r="AR40" s="347">
        <v>24.6</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302</v>
      </c>
      <c r="AL41" s="1182"/>
      <c r="AM41" s="1182"/>
      <c r="AN41" s="1183"/>
      <c r="AO41" s="345">
        <v>638685</v>
      </c>
      <c r="AP41" s="345">
        <v>28811</v>
      </c>
      <c r="AQ41" s="346">
        <v>12702</v>
      </c>
      <c r="AR41" s="347">
        <v>126.8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515</v>
      </c>
      <c r="AN49" s="1186" t="s">
        <v>549</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550</v>
      </c>
      <c r="AO50" s="362" t="s">
        <v>551</v>
      </c>
      <c r="AP50" s="363" t="s">
        <v>552</v>
      </c>
      <c r="AQ50" s="364" t="s">
        <v>553</v>
      </c>
      <c r="AR50" s="365" t="s">
        <v>554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555</v>
      </c>
      <c r="AL51" s="358"/>
      <c r="AM51" s="366">
        <v>978242</v>
      </c>
      <c r="AN51" s="367">
        <v>42768</v>
      </c>
      <c r="AO51" s="368">
        <v>1</v>
      </c>
      <c r="AP51" s="369">
        <v>47738</v>
      </c>
      <c r="AQ51" s="370">
        <v>-4.4000000000000004</v>
      </c>
      <c r="AR51" s="371">
        <v>5.4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556</v>
      </c>
      <c r="AM52" s="374">
        <v>778351</v>
      </c>
      <c r="AN52" s="375">
        <v>34029</v>
      </c>
      <c r="AO52" s="376">
        <v>62.7</v>
      </c>
      <c r="AP52" s="377">
        <v>24937</v>
      </c>
      <c r="AQ52" s="378">
        <v>-5.5</v>
      </c>
      <c r="AR52" s="379">
        <v>68.2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557</v>
      </c>
      <c r="AL53" s="358"/>
      <c r="AM53" s="366">
        <v>692351</v>
      </c>
      <c r="AN53" s="367">
        <v>30464</v>
      </c>
      <c r="AO53" s="368">
        <v>-28.8</v>
      </c>
      <c r="AP53" s="369">
        <v>52191</v>
      </c>
      <c r="AQ53" s="370">
        <v>9.3000000000000007</v>
      </c>
      <c r="AR53" s="371">
        <v>-38.1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556</v>
      </c>
      <c r="AM54" s="374">
        <v>352398</v>
      </c>
      <c r="AN54" s="375">
        <v>15506</v>
      </c>
      <c r="AO54" s="376">
        <v>-54.4</v>
      </c>
      <c r="AP54" s="377">
        <v>24843</v>
      </c>
      <c r="AQ54" s="378">
        <v>-0.4</v>
      </c>
      <c r="AR54" s="379">
        <v>-54</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558</v>
      </c>
      <c r="AL55" s="358"/>
      <c r="AM55" s="366">
        <v>791747</v>
      </c>
      <c r="AN55" s="367">
        <v>35225</v>
      </c>
      <c r="AO55" s="368">
        <v>15.6</v>
      </c>
      <c r="AP55" s="369">
        <v>47387</v>
      </c>
      <c r="AQ55" s="370">
        <v>-9.1999999999999993</v>
      </c>
      <c r="AR55" s="371">
        <v>24.8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556</v>
      </c>
      <c r="AM56" s="374">
        <v>434534</v>
      </c>
      <c r="AN56" s="375">
        <v>19332</v>
      </c>
      <c r="AO56" s="376">
        <v>24.7</v>
      </c>
      <c r="AP56" s="377">
        <v>24928</v>
      </c>
      <c r="AQ56" s="378">
        <v>0.3</v>
      </c>
      <c r="AR56" s="379">
        <v>24.4</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559</v>
      </c>
      <c r="AL57" s="358"/>
      <c r="AM57" s="366">
        <v>661223</v>
      </c>
      <c r="AN57" s="367">
        <v>29682</v>
      </c>
      <c r="AO57" s="368">
        <v>-15.7</v>
      </c>
      <c r="AP57" s="369">
        <v>51264</v>
      </c>
      <c r="AQ57" s="370">
        <v>8.1999999999999993</v>
      </c>
      <c r="AR57" s="371">
        <v>-23.9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556</v>
      </c>
      <c r="AM58" s="374">
        <v>418073</v>
      </c>
      <c r="AN58" s="375">
        <v>18767</v>
      </c>
      <c r="AO58" s="376">
        <v>-2.9</v>
      </c>
      <c r="AP58" s="377">
        <v>26040</v>
      </c>
      <c r="AQ58" s="378">
        <v>4.5</v>
      </c>
      <c r="AR58" s="379">
        <v>-7.4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560</v>
      </c>
      <c r="AL59" s="358"/>
      <c r="AM59" s="366">
        <v>784530</v>
      </c>
      <c r="AN59" s="367">
        <v>35390</v>
      </c>
      <c r="AO59" s="368">
        <v>19.2</v>
      </c>
      <c r="AP59" s="369">
        <v>52068</v>
      </c>
      <c r="AQ59" s="370">
        <v>1.6</v>
      </c>
      <c r="AR59" s="371">
        <v>17.600000000000001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556</v>
      </c>
      <c r="AM60" s="374">
        <v>273608</v>
      </c>
      <c r="AN60" s="375">
        <v>12342</v>
      </c>
      <c r="AO60" s="376">
        <v>-34.200000000000003</v>
      </c>
      <c r="AP60" s="377">
        <v>26936</v>
      </c>
      <c r="AQ60" s="378">
        <v>3.4</v>
      </c>
      <c r="AR60" s="379">
        <v>-37.6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561</v>
      </c>
      <c r="AL61" s="380"/>
      <c r="AM61" s="381">
        <v>781619</v>
      </c>
      <c r="AN61" s="382">
        <v>34706</v>
      </c>
      <c r="AO61" s="383">
        <v>-1.7</v>
      </c>
      <c r="AP61" s="384">
        <v>50130</v>
      </c>
      <c r="AQ61" s="385">
        <v>1.1000000000000001</v>
      </c>
      <c r="AR61" s="371">
        <v>-2.8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556</v>
      </c>
      <c r="AM62" s="374">
        <v>451393</v>
      </c>
      <c r="AN62" s="375">
        <v>19995</v>
      </c>
      <c r="AO62" s="376">
        <v>-0.8</v>
      </c>
      <c r="AP62" s="377">
        <v>25537</v>
      </c>
      <c r="AQ62" s="378">
        <v>0.5</v>
      </c>
      <c r="AR62" s="379">
        <v>-1.3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YLLLygdWsgKxPN5AAIWTgRzTmWLpDGZgU7lEyveEyN0vsEv1BtXhZKD6tojcRGAPJlxGRcJVHG4qjMFkZE2eLg==" saltValue="axBSDIwP/cEU+rlt1GqAB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39370078740157483" bottom="0.39370078740157483" header="0.19685039370078741" footer="0.19685039370078741"/>
  <pageSetup paperSize="8" scale="85" orientation="landscape" cellComments="asDisplayed" horizontalDpi="300"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563</v>
      </c>
    </row>
    <row r="120" spans="125:125" ht="13.5" hidden="1" customHeight="1" x14ac:dyDescent="0.15"/>
    <row r="121" spans="125:125" ht="13.5" hidden="1" customHeight="1" x14ac:dyDescent="0.15">
      <c r="DU121" s="292"/>
    </row>
  </sheetData>
  <sheetProtection algorithmName="SHA-512" hashValue="+rfC4JGw4Hb9IMOt/3RBKElgfhaf2q49kEBHelWLQyr7DAVF4lShEduqqUuHQ9Bg7Trb1R5/04ZOqcvlcbnq7Q==" saltValue="3/W8ssD+xTE7zjX5iIOrfg=="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564</v>
      </c>
    </row>
  </sheetData>
  <sheetProtection algorithmName="SHA-512" hashValue="Yd7xOWHnFYMxP7PADGw4rGK3NbZVmsUh6j+70HfuCtIWlONCNL+9aLI28UmxvQHQJaONyIpA3b+TFLb6dkMloA==" saltValue="oAQCego4LQ1BCM1xo74zwA==" spinCount="100000" sheet="1" objects="1" scenarios="1"/>
  <dataConsolidate/>
  <phoneticPr fontId="2"/>
  <printOptions horizontalCentered="1"/>
  <pageMargins left="0" right="0" top="0.39370078740157483" bottom="0.39370078740157483" header="0.19685039370078741" footer="0.19685039370078741"/>
  <pageSetup paperSize="8" scale="54" orientation="landscape" cellComments="asDisplayed" horizontalDpi="300" verticalDpi="300"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200" t="s">
        <v>3</v>
      </c>
      <c r="D47" s="1200"/>
      <c r="E47" s="1201"/>
      <c r="F47" s="11">
        <v>21.77</v>
      </c>
      <c r="G47" s="12">
        <v>19.11</v>
      </c>
      <c r="H47" s="12">
        <v>19.52</v>
      </c>
      <c r="I47" s="12">
        <v>18.3</v>
      </c>
      <c r="J47" s="13">
        <v>17.2</v>
      </c>
    </row>
    <row r="48" spans="2:10" ht="57.75" customHeight="1" x14ac:dyDescent="0.15">
      <c r="B48" s="14"/>
      <c r="C48" s="1202" t="s">
        <v>4</v>
      </c>
      <c r="D48" s="1202"/>
      <c r="E48" s="1203"/>
      <c r="F48" s="15">
        <v>3.36</v>
      </c>
      <c r="G48" s="16">
        <v>3.88</v>
      </c>
      <c r="H48" s="16">
        <v>2.65</v>
      </c>
      <c r="I48" s="16">
        <v>4.1100000000000003</v>
      </c>
      <c r="J48" s="17">
        <v>4.17</v>
      </c>
    </row>
    <row r="49" spans="2:10" ht="57.75" customHeight="1" thickBot="1" x14ac:dyDescent="0.2">
      <c r="B49" s="18"/>
      <c r="C49" s="1204" t="s">
        <v>5</v>
      </c>
      <c r="D49" s="1204"/>
      <c r="E49" s="1205"/>
      <c r="F49" s="19" t="s">
        <v>570</v>
      </c>
      <c r="G49" s="20" t="s">
        <v>571</v>
      </c>
      <c r="H49" s="20">
        <v>0.03</v>
      </c>
      <c r="I49" s="20">
        <v>0.18</v>
      </c>
      <c r="J49" s="21">
        <v>1.1100000000000001</v>
      </c>
    </row>
    <row r="50" spans="2:10" ht="13.5" customHeight="1" x14ac:dyDescent="0.15"/>
  </sheetData>
  <sheetProtection algorithmName="SHA-512" hashValue="tXnSC9sLDPgDF+tS7gmbp4PdowZwagyyvN3lcekZ8buMhQd57mxkVJdfTk7rgIhGPAXSem3oL8xGIxTx9sOj1w==" saltValue="tW0k4vQAFEI7veHvHX59n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8" scale="88" orientation="landscape" cellComments="asDisplayed" horizontalDpi="300" verticalDpi="300"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2022-03-07T00:51:05Z</cp:lastPrinted>
  <dcterms:created xsi:type="dcterms:W3CDTF">2022-02-02T06:09:04Z</dcterms:created>
  <dcterms:modified xsi:type="dcterms:W3CDTF">2022-09-27T00:26:04Z</dcterms:modified>
  <cp:category/>
</cp:coreProperties>
</file>