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968988C9-EEAF-4D9B-9DFB-3D0AF64675D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36" i="10"/>
  <c r="CO35" i="10"/>
  <c r="AM35" i="10"/>
  <c r="CO34" i="10"/>
  <c r="AM34" i="10"/>
  <c r="C34" i="10"/>
  <c r="C35" i="10" l="1"/>
  <c r="BE34" i="10" s="1"/>
  <c r="BE35" i="10" s="1"/>
  <c r="BE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<sst xmlns="http://schemas.openxmlformats.org/spreadsheetml/2006/main" count="1169" uniqueCount="620">
  <si>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</si>
  <si>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</si>
  <si>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</si>
  <si>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</si>
  <si>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</si>
  <si>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</si>
  <si>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</si>
  <si>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</si>
  <si>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</si>
  <si>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</si>
  <si>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</si>
  <si>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</si>
  <si>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</si>
  <si>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</si>
  <si>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</si>
  <si>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</si>
  <si>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</si>
  <si>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</si>
  <si>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</si>
  <si>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</si>
  <si>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</si>
  <si>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</si>
  <si>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</si>
  <si>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</si>
  <si>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</si>
  <si>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</si>
  <si>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</si>
  <si>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</si>
  <si>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</si>
  <si>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</si>
  <si>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</si>
  <si>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</si>
  <si>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</si>
  <si>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</si>
  <si>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</si>
  <si>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</si>
  <si>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</si>
  <si>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</si>
  <si>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</si>
  <si>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</si>
  <si>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</si>
  <si>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</si>
  <si>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</si>
  <si>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</si>
  <si>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</si>
  <si>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</si>
  <si>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</si>
  <si>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</si>
  <si>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</si>
  <si>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</si>
  <si>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</si>
  <si>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</si>
  <si>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</si>
  <si>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</si>
  <si>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</si>
  <si>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</si>
  <si>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</si>
  <si>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</si>
  <si>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</si>
  <si>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</si>
  <si>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</si>
  <si>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</si>
  <si>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</si>
  <si>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</si>
  <si>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</si>
  <si>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</si>
  <si>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</si>
  <si>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</si>
  <si>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</si>
  <si>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</si>
  <si>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</si>
  <si>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</si>
  <si>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</si>
  <si>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</si>
  <si>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</si>
  <si>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</si>
  <si>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</si>
  <si>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</si>
  <si>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</si>
  <si>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</si>
  <si>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</si>
  <si>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</si>
  <si>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</si>
  <si>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</si>
  <si>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</si>
  <si>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</si>
  <si>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</si>
  <si>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</si>
  <si>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</si>
  <si>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</si>
  <si>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</si>
  <si>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</si>
  <si>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</si>
  <si>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</si>
  <si>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</si>
  <si>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</si>
  <si>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</si>
  <si>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</si>
  <si>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</si>
  <si>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</si>
  <si>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</si>
  <si>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</si>
  <si>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</si>
  <si>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</si>
  <si>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</si>
  <si>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</si>
  <si>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</si>
  <si>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</si>
  <si>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</si>
  <si>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</si>
  <si>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</si>
  <si>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</si>
  <si>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</si>
  <si>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</si>
  <si>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</si>
  <si>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</si>
  <si>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</si>
  <si>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</si>
  <si>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</si>
  <si>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</si>
  <si>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</si>
  <si>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</si>
  <si>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</si>
  <si>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</si>
  <si>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</si>
  <si>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</si>
  <si>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</si>
  <si>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</si>
  <si>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</si>
  <si>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</si>
  <si>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</si>
  <si>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</si>
  <si>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</si>
  <si>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</si>
  <si>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</si>
  <si>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</si>
  <si>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</si>
  <si>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</si>
  <si>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</si>
  <si>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</si>
  <si>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</si>
  <si>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</si>
  <si>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</si>
  <si>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</si>
  <si>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</si>
  <si>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</si>
  <si>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</si>
  <si>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</si>
  <si>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</si>
  <si>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</si>
  <si>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</si>
  <si>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</si>
  <si>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</si>
  <si>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</si>
  <si>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</si>
  <si>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</si>
  <si>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</si>
  <si>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</si>
  <si>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</si>
  <si>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</si>
  <si>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</si>
  <si>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</si>
  <si>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</si>
  <si>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</si>
  <si>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</si>
  <si>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</si>
  <si>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</si>
  <si>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</si>
  <si>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</si>
  <si>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</si>
  <si>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</si>
  <si>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</si>
  <si>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</si>
  <si>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</si>
  <si>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</si>
  <si>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</si>
  <si>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</si>
  <si>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</si>
  <si>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</si>
  <si>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</si>
  <si>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</si>
  <si>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</si>
  <si>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</si>
  <si>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</si>
  <si>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</si>
  <si>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</si>
  <si>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</si>
  <si>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</si>
  <si>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</si>
  <si>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</si>
  <si>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</si>
  <si>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</si>
  <si>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</si>
  <si>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</si>
  <si>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</si>
  <si>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</si>
  <si>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</si>
  <si>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</si>
  <si>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</si>
  <si>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</si>
  <si>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</si>
  <si>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</si>
  <si>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</si>
  <si>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</si>
  <si>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</si>
  <si>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</si>
  <si>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</si>
  <si>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</si>
  <si>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</si>
  <si>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</si>
  <si>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</si>
  <si>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</si>
  <si>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</si>
  <si>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</si>
  <si>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</si>
  <si>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</si>
  <si>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</si>
  <si>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</si>
  <si>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</si>
  <si>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</si>
  <si>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</si>
  <si>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</si>
  <si>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</si>
  <si>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</si>
  <si>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</si>
  <si>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</si>
  <si>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</si>
  <si>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</si>
  <si>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</si>
  <si>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</si>
  <si>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</si>
  <si>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</si>
  <si>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</si>
  <si>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</si>
  <si>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</si>
  <si>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</si>
  <si>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</si>
  <si>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</si>
  <si>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</si>
  <si>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</si>
  <si>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</si>
  <si>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</si>
  <si>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</si>
  <si>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</si>
  <si>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</si>
  <si>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</si>
  <si>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</si>
  <si>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</si>
  <si>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</si>
  <si>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</si>
  <si>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</si>
  <si>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</si>
  <si>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</si>
  <si>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</si>
  <si>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</si>
  <si>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</si>
  <si>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</si>
  <si>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</si>
  <si>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</si>
  <si>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</si>
  <si>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</si>
  <si>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</si>
  <si>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</si>
  <si>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</si>
  <si>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</si>
  <si>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</si>
  <si>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</si>
  <si>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</si>
  <si>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</si>
  <si>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</si>
  <si>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</si>
  <si>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</si>
  <si>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</si>
  <si>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</si>
  <si>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</si>
  <si>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</si>
  <si>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</si>
  <si>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</si>
  <si>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</si>
  <si>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</si>
  <si>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</si>
  <si>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</si>
  <si>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</si>
  <si>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</si>
  <si>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</si>
  <si>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</si>
  <si>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</si>
  <si>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</si>
  <si>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</si>
  <si>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</si>
  <si>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</si>
  <si>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</si>
  <si>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</si>
  <si>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</si>
  <si>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</si>
  <si>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</si>
  <si>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</si>
  <si>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</si>
  <si>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</si>
  <si>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</si>
  <si>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</si>
  <si>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</si>
  <si>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</si>
  <si>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</si>
  <si>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</si>
  <si>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</si>
  <si>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</si>
  <si>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</si>
  <si>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</si>
  <si>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</si>
  <si>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</si>
  <si>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</si>
  <si>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</si>
  <si>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</si>
  <si>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</si>
  <si>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</si>
  <si>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</si>
  <si>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</si>
  <si>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</si>
  <si>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</si>
  <si>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</si>
  <si>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</si>
  <si>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</si>
  <si>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</si>
  <si>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</si>
  <si>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</si>
  <si>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</si>
  <si>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</si>
  <si>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</si>
  <si>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</si>
  <si>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</si>
  <si>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</si>
  <si>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</si>
  <si>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</si>
  <si>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</si>
  <si>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</si>
  <si>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</si>
  <si>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</si>
  <si>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</si>
  <si>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</si>
  <si>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</si>
  <si>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</si>
  <si>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</si>
  <si>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</si>
  <si>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</si>
  <si>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</si>
  <si>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</si>
  <si>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</si>
  <si>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</si>
  <si>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</si>
  <si>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</si>
  <si>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</si>
  <si>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</si>
  <si>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</si>
  <si>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</si>
  <si>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</si>
  <si>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</si>
  <si>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</si>
  <si>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</si>
  <si>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</si>
  <si>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</si>
  <si>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</si>
  <si>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</si>
  <si>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</si>
  <si>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</si>
  <si>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</si>
  <si>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</si>
  <si>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</si>
  <si>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</si>
  <si>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</si>
  <si>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</si>
  <si>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</si>
  <si>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</si>
  <si>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</si>
  <si>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</si>
  <si>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</si>
  <si>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</si>
  <si>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</si>
  <si>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</si>
  <si>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</si>
  <si>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</si>
  <si>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</si>
  <si>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</si>
  <si>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</si>
  <si>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</si>
  <si>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</si>
  <si>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</si>
  <si>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</si>
  <si>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</si>
  <si>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</si>
  <si>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</si>
  <si>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</si>
  <si>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</si>
  <si>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</si>
  <si>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</si>
  <si>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</si>
  <si>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</si>
  <si>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</si>
  <si>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</si>
  <si>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</si>
  <si>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</si>
  <si>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</si>
  <si>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</si>
  <si>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</si>
  <si>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</si>
  <si>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</si>
  <si>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</si>
  <si>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</si>
  <si>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</si>
  <si>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</si>
  <si>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</si>
  <si>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</si>
  <si>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</si>
  <si>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</si>
  <si>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</si>
  <si>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</si>
  <si>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</si>
  <si>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</si>
  <si>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</si>
  <si>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</si>
  <si>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</si>
  <si>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</si>
  <si>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</si>
  <si>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</si>
  <si>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</si>
  <si>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</si>
  <si>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</si>
  <si>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</si>
  <si>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</si>
  <si>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</si>
  <si>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</si>
  <si>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</si>
  <si>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</si>
  <si>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</si>
  <si>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</si>
  <si>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</si>
  <si>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</si>
  <si>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</si>
  <si>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</si>
  <si>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</si>
  <si>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</si>
  <si>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</si>
  <si>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</si>
  <si>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</si>
  <si>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</si>
  <si>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</si>
  <si>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</si>
  <si>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</si>
  <si>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</si>
  <si>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</si>
  <si>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</si>
  <si>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</si>
  <si>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</si>
  <si>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</si>
  <si>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</si>
  <si>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</si>
  <si>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</si>
  <si>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</si>
  <si>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</si>
  <si>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</si>
  <si>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</si>
  <si>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</si>
  <si>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</si>
  <si>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</si>
  <si>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</si>
  <si>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</si>
  <si>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</si>
  <si>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</si>
  <si>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</si>
  <si>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</si>
  <si>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</si>
  <si>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</si>
  <si>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</si>
  <si>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</si>
  <si>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</si>
  <si>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</si>
  <si>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</si>
  <si>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</si>
  <si>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</si>
  <si>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</si>
  <si>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</si>
  <si>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</si>
  <si>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</si>
  <si>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</si>
  <si>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</si>
  <si>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</si>
  <si>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</si>
  <si>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</si>
  <si>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</si>
  <si>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</si>
  <si>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</si>
  <si>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</si>
  <si>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</si>
  <si>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</si>
  <si>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</si>
  <si>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</si>
  <si>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</si>
  <si>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</si>
  <si>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</si>
  <si>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</si>
  <si>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</si>
  <si>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</si>
  <si>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</si>
  <si>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</si>
  <si>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</si>
  <si>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</si>
  <si>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</si>
  <si>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</si>
  <si>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</si>
  <si>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</si>
  <si>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</si>
  <si>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</si>
  <si>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</si>
  <si>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</si>
  <si>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</si>
  <si>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</si>
  <si>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</si>
  <si>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</si>
  <si>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</si>
  <si>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</si>
  <si>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</si>
  <si>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</si>
  <si>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</si>
  <si>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</si>
  <si>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</si>
  <si>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</si>
  <si>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</si>
  <si>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</si>
  <si>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</si>
  <si>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</si>
  <si>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</si>
  <si>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</si>
  <si>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</si>
  <si>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</si>
  <si>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</si>
  <si>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</si>
  <si>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</si>
  <si>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</si>
  <si>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</si>
  <si>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</si>
  <si>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</si>
  <si>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</si>
  <si>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</si>
  <si>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</si>
  <si>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</si>
  <si>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</si>
  <si>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</si>
  <si>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</si>
  <si>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</si>
  <si>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</si>
  <si>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</si>
  <si>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</si>
  <si>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</si>
  <si>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</si>
  <si>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</si>
  <si>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</si>
  <si>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</si>
  <si>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</si>
  <si>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</si>
  <si>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4.76</t>
  </si>
  <si>
    <t>▲ 6.50</t>
  </si>
  <si>
    <t>▲ 6.07</t>
  </si>
  <si>
    <t>▲ 7.05</t>
  </si>
  <si>
    <t>▲ 0.29</t>
  </si>
  <si>
    <t>一般会計</t>
  </si>
  <si>
    <t>十津川温泉事業特別会計</t>
  </si>
  <si>
    <t>国民健康保険事業特別会計</t>
  </si>
  <si>
    <t>湯泉地温泉事業特別会計</t>
  </si>
  <si>
    <t>後期高齢者医療特別会計</t>
  </si>
  <si>
    <t>貯木場等維持管理事業特別会計</t>
  </si>
  <si>
    <t>国民健康保険診療所事業特別会計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</si>
  <si>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</si>
  <si>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</si>
  <si>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</si>
  <si>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</si>
  <si>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</si>
  <si>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</si>
  <si>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</si>
  <si>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</si>
  <si>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</si>
  <si>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</si>
  <si>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</si>
  <si>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</si>
  <si>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</si>
  <si>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</si>
  <si>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</si>
  <si>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</si>
  <si>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</si>
  <si>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</si>
  <si>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</si>
  <si>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</si>
  <si>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</si>
  <si>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</si>
  <si>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</si>
  <si>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</si>
  <si>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</si>
  <si>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旧貯木場運営基金</t>
    <phoneticPr fontId="5"/>
  </si>
  <si>
    <t>公共施設整備基金</t>
    <phoneticPr fontId="5"/>
  </si>
  <si>
    <t>ふるさと基金</t>
    <phoneticPr fontId="5"/>
  </si>
  <si>
    <t>林業振興基金</t>
    <phoneticPr fontId="5"/>
  </si>
  <si>
    <t>地域福祉基金</t>
    <phoneticPr fontId="5"/>
  </si>
  <si>
    <t>奈良広域水質検査センター組合</t>
    <rPh sb="0" eb="2">
      <t>ナラ</t>
    </rPh>
    <rPh sb="2" eb="4">
      <t>コウイキ</t>
    </rPh>
    <rPh sb="4" eb="6">
      <t>スイシツ</t>
    </rPh>
    <rPh sb="6" eb="8">
      <t>ケンサ</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</si>
  <si>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</si>
  <si>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</si>
  <si>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</si>
  <si>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は地方債の残高が減少したことなどにより、将来負担比率がマイナスとなった。その一方で、有形固定資産減価償却率は類似団体よりも７ポイント以上高く、上昇傾向にある。主な要因としては、有形固定資産の約８割を占めるインフラ資産の有形固定資産減価償却率が高く、老朽化が進んでいる事が挙げられる。長寿命化計画等に基づき、今後、老朽化対策に積極的に取り組んでいく必要がある。</t>
    <rPh sb="7" eb="10">
      <t>チホウサイ</t>
    </rPh>
    <rPh sb="11" eb="13">
      <t>ザンダカ</t>
    </rPh>
    <rPh sb="14" eb="16">
      <t>ゲンショウ</t>
    </rPh>
    <rPh sb="72" eb="74">
      <t>イジョウ</t>
    </rPh>
    <rPh sb="101" eb="102">
      <t>ヤク</t>
    </rPh>
    <rPh sb="103" eb="104">
      <t>ワリ</t>
    </rPh>
    <rPh sb="179" eb="18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</si>
  <si>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</si>
  <si>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</si>
  <si>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</si>
  <si>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</si>
  <si>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</si>
  <si>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</si>
  <si>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</si>
  <si>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</si>
  <si>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どちらも類似団体と同等となっている。平成３０年度からは、新規の地方債の発行を抑制したことにより将来負担比率は減少し、今後も減少が見込まれるものの、実質公債費比率は、今後地方債の元金償還が始まることによる増加が見込まれることから、これまで以上に公債費の適正化に取り組んでいく必要がある。</t>
    <rPh sb="25" eb="27">
      <t>ドウトウ</t>
    </rPh>
    <rPh sb="98" eb="100">
      <t>コンゴ</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</si>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</sst>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50B-4AEB-B66C-033225309F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988825</c:v>
                </c:pt>
                <c:pt idx="1">
                  <c:v>515601</c:v>
                </c:pt>
                <c:pt idx="2">
                  <c:v>482625</c:v>
                </c:pt>
                <c:pt idx="3">
                  <c:v>467712</c:v>
                </c:pt>
                <c:pt idx="4">
                  <c:v>563526</c:v>
                </c:pt>
              </c:numCache>
            </c:numRef>
          </c:val>
          <c:smooth val="0"/>
          <c:extLst>
            <c:ext xmlns:c16="http://schemas.microsoft.com/office/drawing/2014/chart" uri="{C3380CC4-5D6E-409C-BE32-E72D297353CC}">
              <c16:uniqueId val="{00000001-350B-4AEB-B66C-033225309F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6.23</c:v>
                </c:pt>
                <c:pt idx="2">
                  <c:v>3.27</c:v>
                </c:pt>
                <c:pt idx="3">
                  <c:v>2.37</c:v>
                </c:pt>
                <c:pt idx="4">
                  <c:v>1.95</c:v>
                </c:pt>
              </c:numCache>
            </c:numRef>
          </c:val>
          <c:extLst>
            <c:ext xmlns:c16="http://schemas.microsoft.com/office/drawing/2014/chart" uri="{C3380CC4-5D6E-409C-BE32-E72D297353CC}">
              <c16:uniqueId val="{00000000-7F91-4DED-B0ED-D970465DB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59.26</c:v>
                </c:pt>
                <c:pt idx="1">
                  <c:v>51.79</c:v>
                </c:pt>
                <c:pt idx="2">
                  <c:v>48.94</c:v>
                </c:pt>
                <c:pt idx="3">
                  <c:v>42.6</c:v>
                </c:pt>
                <c:pt idx="4">
                  <c:v>40.64</c:v>
                </c:pt>
              </c:numCache>
            </c:numRef>
          </c:val>
          <c:extLst>
            <c:ext xmlns:c16="http://schemas.microsoft.com/office/drawing/2014/chart" uri="{C3380CC4-5D6E-409C-BE32-E72D297353CC}">
              <c16:uniqueId val="{00000001-7F91-4DED-B0ED-D970465DB0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c:v>
                </c:pt>
                <c:pt idx="1">
                  <c:v>-6.5</c:v>
                </c:pt>
                <c:pt idx="2">
                  <c:v>-6.07</c:v>
                </c:pt>
                <c:pt idx="3">
                  <c:v>-7.05</c:v>
                </c:pt>
                <c:pt idx="4">
                  <c:v>-0.28999999999999998</c:v>
                </c:pt>
              </c:numCache>
            </c:numRef>
          </c:val>
          <c:smooth val="0"/>
          <c:extLst>
            <c:ext xmlns:c16="http://schemas.microsoft.com/office/drawing/2014/chart" uri="{C3380CC4-5D6E-409C-BE32-E72D297353CC}">
              <c16:uniqueId val="{00000002-7F91-4DED-B0ED-D970465DB0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A71B-4141-96B2-65F1BD6D50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1B-4141-96B2-65F1BD6D506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0.03</c:v>
                </c:pt>
                <c:pt idx="4">
                  <c:v>#N/A</c:v>
                </c:pt>
                <c:pt idx="5">
                  <c:v>0.23</c:v>
                </c:pt>
                <c:pt idx="6">
                  <c:v>#N/A</c:v>
                </c:pt>
                <c:pt idx="7">
                  <c:v>0.05</c:v>
                </c:pt>
                <c:pt idx="8">
                  <c:v>#N/A</c:v>
                </c:pt>
                <c:pt idx="9">
                  <c:v>0</c:v>
                </c:pt>
              </c:numCache>
            </c:numRef>
          </c:val>
          <c:extLst>
            <c:ext xmlns:c16="http://schemas.microsoft.com/office/drawing/2014/chart" uri="{C3380CC4-5D6E-409C-BE32-E72D297353CC}">
              <c16:uniqueId val="{00000002-A71B-4141-96B2-65F1BD6D5067}"/>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1B-4141-96B2-65F1BD6D5067}"/>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1.22</c:v>
                </c:pt>
                <c:pt idx="2">
                  <c:v>#N/A</c:v>
                </c:pt>
                <c:pt idx="3">
                  <c:v>0.64</c:v>
                </c:pt>
                <c:pt idx="4">
                  <c:v>#N/A</c:v>
                </c:pt>
                <c:pt idx="5">
                  <c:v>0</c:v>
                </c:pt>
                <c:pt idx="6">
                  <c:v>#N/A</c:v>
                </c:pt>
                <c:pt idx="7">
                  <c:v>0</c:v>
                </c:pt>
                <c:pt idx="8">
                  <c:v>#N/A</c:v>
                </c:pt>
                <c:pt idx="9">
                  <c:v>0</c:v>
                </c:pt>
              </c:numCache>
            </c:numRef>
          </c:val>
          <c:extLst>
            <c:ext xmlns:c16="http://schemas.microsoft.com/office/drawing/2014/chart" uri="{C3380CC4-5D6E-409C-BE32-E72D297353CC}">
              <c16:uniqueId val="{00000004-A71B-4141-96B2-65F1BD6D506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71B-4141-96B2-65F1BD6D5067}"/>
            </c:ext>
          </c:extLst>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0.05</c:v>
                </c:pt>
                <c:pt idx="4">
                  <c:v>#N/A</c:v>
                </c:pt>
                <c:pt idx="5">
                  <c:v>7.0000000000000007E-2</c:v>
                </c:pt>
                <c:pt idx="6">
                  <c:v>#N/A</c:v>
                </c:pt>
                <c:pt idx="7">
                  <c:v>0</c:v>
                </c:pt>
                <c:pt idx="8">
                  <c:v>#N/A</c:v>
                </c:pt>
                <c:pt idx="9">
                  <c:v>0.01</c:v>
                </c:pt>
              </c:numCache>
            </c:numRef>
          </c:val>
          <c:extLst>
            <c:ext xmlns:c16="http://schemas.microsoft.com/office/drawing/2014/chart" uri="{C3380CC4-5D6E-409C-BE32-E72D297353CC}">
              <c16:uniqueId val="{00000006-A71B-4141-96B2-65F1BD6D506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0.54</c:v>
                </c:pt>
                <c:pt idx="4">
                  <c:v>#N/A</c:v>
                </c:pt>
                <c:pt idx="5">
                  <c:v>0.24</c:v>
                </c:pt>
                <c:pt idx="6">
                  <c:v>#N/A</c:v>
                </c:pt>
                <c:pt idx="7">
                  <c:v>0.03</c:v>
                </c:pt>
                <c:pt idx="8">
                  <c:v>#N/A</c:v>
                </c:pt>
                <c:pt idx="9">
                  <c:v>0.03</c:v>
                </c:pt>
              </c:numCache>
            </c:numRef>
          </c:val>
          <c:extLst>
            <c:ext xmlns:c16="http://schemas.microsoft.com/office/drawing/2014/chart" uri="{C3380CC4-5D6E-409C-BE32-E72D297353CC}">
              <c16:uniqueId val="{00000007-A71B-4141-96B2-65F1BD6D5067}"/>
            </c:ext>
          </c:extLst>
        </c:ser>
        <c:ser>
          <c:idx val="8"/>
          <c:order val="8"/>
          <c:tx>
            <c:strRef>
              <c:f>データシート!$A$35</c:f>
              <c:strCache>
                <c:ptCount val="1"/>
                <c:pt idx="0">
                  <c:v>十津川温泉事業特別会計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0.03</c:v>
                </c:pt>
                <c:pt idx="2">
                  <c:v>#N/A</c:v>
                </c:pt>
                <c:pt idx="3">
                  <c:v>0</c:v>
                </c:pt>
                <c:pt idx="4">
                  <c:v>#N/A</c:v>
                </c:pt>
                <c:pt idx="5">
                  <c:v>0</c:v>
                </c:pt>
                <c:pt idx="6">
                  <c:v>#N/A</c:v>
                </c:pt>
                <c:pt idx="7">
                  <c:v>0.04</c:v>
                </c:pt>
                <c:pt idx="8">
                  <c:v>#N/A</c:v>
                </c:pt>
                <c:pt idx="9">
                  <c:v>0.18</c:v>
                </c:pt>
              </c:numCache>
            </c:numRef>
          </c:val>
          <c:extLst>
            <c:ext xmlns:c16="http://schemas.microsoft.com/office/drawing/2014/chart" uri="{C3380CC4-5D6E-409C-BE32-E72D297353CC}">
              <c16:uniqueId val="{00000008-A71B-4141-96B2-65F1BD6D50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c:v>
                </c:pt>
                <c:pt idx="2">
                  <c:v>#N/A</c:v>
                </c:pt>
                <c:pt idx="3">
                  <c:v>5.58</c:v>
                </c:pt>
                <c:pt idx="4">
                  <c:v>#N/A</c:v>
                </c:pt>
                <c:pt idx="5">
                  <c:v>3.26</c:v>
                </c:pt>
                <c:pt idx="6">
                  <c:v>#N/A</c:v>
                </c:pt>
                <c:pt idx="7">
                  <c:v>2.37</c:v>
                </c:pt>
                <c:pt idx="8">
                  <c:v>#N/A</c:v>
                </c:pt>
                <c:pt idx="9">
                  <c:v>1.95</c:v>
                </c:pt>
              </c:numCache>
            </c:numRef>
          </c:val>
          <c:extLst>
            <c:ext xmlns:c16="http://schemas.microsoft.com/office/drawing/2014/chart" uri="{C3380CC4-5D6E-409C-BE32-E72D297353CC}">
              <c16:uniqueId val="{00000009-A71B-4141-96B2-65F1BD6D50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595</c:v>
                </c:pt>
                <c:pt idx="5">
                  <c:v>611</c:v>
                </c:pt>
                <c:pt idx="8">
                  <c:v>617</c:v>
                </c:pt>
                <c:pt idx="11">
                  <c:v>610</c:v>
                </c:pt>
                <c:pt idx="14">
                  <c:v>639</c:v>
                </c:pt>
              </c:numCache>
            </c:numRef>
          </c:val>
          <c:extLst>
            <c:ext xmlns:c16="http://schemas.microsoft.com/office/drawing/2014/chart" uri="{C3380CC4-5D6E-409C-BE32-E72D297353CC}">
              <c16:uniqueId val="{00000000-C420-419F-91D7-8AEBFE4AF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20-419F-91D7-8AEBFE4AF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20-419F-91D7-8AEBFE4AF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19</c:v>
                </c:pt>
                <c:pt idx="6">
                  <c:v>27</c:v>
                </c:pt>
                <c:pt idx="9">
                  <c:v>28</c:v>
                </c:pt>
                <c:pt idx="12">
                  <c:v>30</c:v>
                </c:pt>
              </c:numCache>
            </c:numRef>
          </c:val>
          <c:extLst>
            <c:ext xmlns:c16="http://schemas.microsoft.com/office/drawing/2014/chart" uri="{C3380CC4-5D6E-409C-BE32-E72D297353CC}">
              <c16:uniqueId val="{00000003-C420-419F-91D7-8AEBFE4AF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c:v>
                </c:pt>
                <c:pt idx="3">
                  <c:v>91</c:v>
                </c:pt>
                <c:pt idx="6">
                  <c:v>114</c:v>
                </c:pt>
                <c:pt idx="9">
                  <c:v>124</c:v>
                </c:pt>
                <c:pt idx="12">
                  <c:v>141</c:v>
                </c:pt>
              </c:numCache>
            </c:numRef>
          </c:val>
          <c:extLst>
            <c:ext xmlns:c16="http://schemas.microsoft.com/office/drawing/2014/chart" uri="{C3380CC4-5D6E-409C-BE32-E72D297353CC}">
              <c16:uniqueId val="{00000004-C420-419F-91D7-8AEBFE4AF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20-419F-91D7-8AEBFE4AF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20-419F-91D7-8AEBFE4AF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687</c:v>
                </c:pt>
                <c:pt idx="3">
                  <c:v>701</c:v>
                </c:pt>
                <c:pt idx="6">
                  <c:v>686</c:v>
                </c:pt>
                <c:pt idx="9">
                  <c:v>678</c:v>
                </c:pt>
                <c:pt idx="12">
                  <c:v>678</c:v>
                </c:pt>
              </c:numCache>
            </c:numRef>
          </c:val>
          <c:extLst>
            <c:ext xmlns:c16="http://schemas.microsoft.com/office/drawing/2014/chart" uri="{C3380CC4-5D6E-409C-BE32-E72D297353CC}">
              <c16:uniqueId val="{00000007-C420-419F-91D7-8AEBFE4AF5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192</c:v>
                </c:pt>
                <c:pt idx="2">
                  <c:v>#N/A</c:v>
                </c:pt>
                <c:pt idx="3">
                  <c:v>#N/A</c:v>
                </c:pt>
                <c:pt idx="4">
                  <c:v>200</c:v>
                </c:pt>
                <c:pt idx="5">
                  <c:v>#N/A</c:v>
                </c:pt>
                <c:pt idx="6">
                  <c:v>#N/A</c:v>
                </c:pt>
                <c:pt idx="7">
                  <c:v>210</c:v>
                </c:pt>
                <c:pt idx="8">
                  <c:v>#N/A</c:v>
                </c:pt>
                <c:pt idx="9">
                  <c:v>#N/A</c:v>
                </c:pt>
                <c:pt idx="10">
                  <c:v>220</c:v>
                </c:pt>
                <c:pt idx="11">
                  <c:v>#N/A</c:v>
                </c:pt>
                <c:pt idx="12">
                  <c:v>#N/A</c:v>
                </c:pt>
                <c:pt idx="13">
                  <c:v>210</c:v>
                </c:pt>
                <c:pt idx="14">
                  <c:v>#N/A</c:v>
                </c:pt>
              </c:numCache>
            </c:numRef>
          </c:val>
          <c:smooth val="0"/>
          <c:extLst>
            <c:ext xmlns:c16="http://schemas.microsoft.com/office/drawing/2014/chart" uri="{C3380CC4-5D6E-409C-BE32-E72D297353CC}">
              <c16:uniqueId val="{00000008-C420-419F-91D7-8AEBFE4AF5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5716</c:v>
                </c:pt>
                <c:pt idx="5">
                  <c:v>5754</c:v>
                </c:pt>
                <c:pt idx="8">
                  <c:v>5632</c:v>
                </c:pt>
                <c:pt idx="11">
                  <c:v>5939</c:v>
                </c:pt>
                <c:pt idx="14">
                  <c:v>5782</c:v>
                </c:pt>
              </c:numCache>
            </c:numRef>
          </c:val>
          <c:extLst>
            <c:ext xmlns:c16="http://schemas.microsoft.com/office/drawing/2014/chart" uri="{C3380CC4-5D6E-409C-BE32-E72D297353CC}">
              <c16:uniqueId val="{00000000-F1C1-4147-8DB5-A132841EC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C1-4147-8DB5-A132841EC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4063</c:v>
                </c:pt>
                <c:pt idx="5">
                  <c:v>3610</c:v>
                </c:pt>
                <c:pt idx="8">
                  <c:v>3554</c:v>
                </c:pt>
                <c:pt idx="11">
                  <c:v>3310</c:v>
                </c:pt>
                <c:pt idx="14">
                  <c:v>3299</c:v>
                </c:pt>
              </c:numCache>
            </c:numRef>
          </c:val>
          <c:extLst>
            <c:ext xmlns:c16="http://schemas.microsoft.com/office/drawing/2014/chart" uri="{C3380CC4-5D6E-409C-BE32-E72D297353CC}">
              <c16:uniqueId val="{00000002-F1C1-4147-8DB5-A132841EC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C1-4147-8DB5-A132841EC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C1-4147-8DB5-A132841EC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C1-4147-8DB5-A132841EC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1296</c:v>
                </c:pt>
                <c:pt idx="3">
                  <c:v>1219</c:v>
                </c:pt>
                <c:pt idx="6">
                  <c:v>1156</c:v>
                </c:pt>
                <c:pt idx="9">
                  <c:v>1118</c:v>
                </c:pt>
                <c:pt idx="12">
                  <c:v>1066</c:v>
                </c:pt>
              </c:numCache>
            </c:numRef>
          </c:val>
          <c:extLst>
            <c:ext xmlns:c16="http://schemas.microsoft.com/office/drawing/2014/chart" uri="{C3380CC4-5D6E-409C-BE32-E72D297353CC}">
              <c16:uniqueId val="{00000006-F1C1-4147-8DB5-A132841EC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409</c:v>
                </c:pt>
                <c:pt idx="3">
                  <c:v>408</c:v>
                </c:pt>
                <c:pt idx="6">
                  <c:v>397</c:v>
                </c:pt>
                <c:pt idx="9">
                  <c:v>315</c:v>
                </c:pt>
                <c:pt idx="12">
                  <c:v>273</c:v>
                </c:pt>
              </c:numCache>
            </c:numRef>
          </c:val>
          <c:extLst>
            <c:ext xmlns:c16="http://schemas.microsoft.com/office/drawing/2014/chart" uri="{C3380CC4-5D6E-409C-BE32-E72D297353CC}">
              <c16:uniqueId val="{00000007-F1C1-4147-8DB5-A132841EC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1587</c:v>
                </c:pt>
                <c:pt idx="3">
                  <c:v>1490</c:v>
                </c:pt>
                <c:pt idx="6">
                  <c:v>1379</c:v>
                </c:pt>
                <c:pt idx="9">
                  <c:v>1251</c:v>
                </c:pt>
                <c:pt idx="12">
                  <c:v>1167</c:v>
                </c:pt>
              </c:numCache>
            </c:numRef>
          </c:val>
          <c:extLst>
            <c:ext xmlns:c16="http://schemas.microsoft.com/office/drawing/2014/chart" uri="{C3380CC4-5D6E-409C-BE32-E72D297353CC}">
              <c16:uniqueId val="{00000008-F1C1-4147-8DB5-A132841EC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C1-4147-8DB5-A132841EC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6959</c:v>
                </c:pt>
                <c:pt idx="3">
                  <c:v>6835</c:v>
                </c:pt>
                <c:pt idx="6">
                  <c:v>6736</c:v>
                </c:pt>
                <c:pt idx="9">
                  <c:v>6638</c:v>
                </c:pt>
                <c:pt idx="12">
                  <c:v>6515</c:v>
                </c:pt>
              </c:numCache>
            </c:numRef>
          </c:val>
          <c:extLst>
            <c:ext xmlns:c16="http://schemas.microsoft.com/office/drawing/2014/chart" uri="{C3380CC4-5D6E-409C-BE32-E72D297353CC}">
              <c16:uniqueId val="{0000000A-F1C1-4147-8DB5-A132841ECF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472</c:v>
                </c:pt>
                <c:pt idx="2">
                  <c:v>#N/A</c:v>
                </c:pt>
                <c:pt idx="3">
                  <c:v>#N/A</c:v>
                </c:pt>
                <c:pt idx="4">
                  <c:v>587</c:v>
                </c:pt>
                <c:pt idx="5">
                  <c:v>#N/A</c:v>
                </c:pt>
                <c:pt idx="6">
                  <c:v>#N/A</c:v>
                </c:pt>
                <c:pt idx="7">
                  <c:v>482</c:v>
                </c:pt>
                <c:pt idx="8">
                  <c:v>#N/A</c:v>
                </c:pt>
                <c:pt idx="9">
                  <c:v>#N/A</c:v>
                </c:pt>
                <c:pt idx="10">
                  <c:v>71</c:v>
                </c:pt>
                <c:pt idx="11">
                  <c:v>#N/A</c:v>
                </c:pt>
                <c:pt idx="12">
                  <c:v>#N/A</c:v>
                </c:pt>
                <c:pt idx="13">
                  <c:v>0</c:v>
                </c:pt>
                <c:pt idx="14">
                  <c:v>#N/A</c:v>
                </c:pt>
              </c:numCache>
            </c:numRef>
          </c:val>
          <c:smooth val="0"/>
          <c:extLst>
            <c:ext xmlns:c16="http://schemas.microsoft.com/office/drawing/2014/chart" uri="{C3380CC4-5D6E-409C-BE32-E72D297353CC}">
              <c16:uniqueId val="{0000000B-F1C1-4147-8DB5-A132841ECF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1574</c:v>
                </c:pt>
                <c:pt idx="1">
                  <c:v>1375</c:v>
                </c:pt>
                <c:pt idx="2">
                  <c:v>1375</c:v>
                </c:pt>
              </c:numCache>
            </c:numRef>
          </c:val>
          <c:extLst>
            <c:ext xmlns:c16="http://schemas.microsoft.com/office/drawing/2014/chart" uri="{C3380CC4-5D6E-409C-BE32-E72D297353CC}">
              <c16:uniqueId val="{00000000-ED56-464C-B977-400AC6E2DD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733</c:v>
                </c:pt>
                <c:pt idx="1">
                  <c:v>655</c:v>
                </c:pt>
                <c:pt idx="2">
                  <c:v>655</c:v>
                </c:pt>
              </c:numCache>
            </c:numRef>
          </c:val>
          <c:extLst>
            <c:ext xmlns:c16="http://schemas.microsoft.com/office/drawing/2014/chart" uri="{C3380CC4-5D6E-409C-BE32-E72D297353CC}">
              <c16:uniqueId val="{00000001-ED56-464C-B977-400AC6E2DD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3736</c:v>
                </c:pt>
                <c:pt idx="1">
                  <c:v>3713</c:v>
                </c:pt>
                <c:pt idx="2">
                  <c:v>3666</c:v>
                </c:pt>
              </c:numCache>
            </c:numRef>
          </c:val>
          <c:extLst>
            <c:ext xmlns:c16="http://schemas.microsoft.com/office/drawing/2014/chart" uri="{C3380CC4-5D6E-409C-BE32-E72D297353CC}">
              <c16:uniqueId val="{00000002-ED56-464C-B977-400AC6E2DD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{966B6250-30D9-41D6-9E7B-DC29D97B81AD}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C7A-40E1-BE57-CC35056B52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{96E3E691-4824-48A4-BA1C-0DD42C092F4D}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A-40E1-BE57-CC35056B52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{BA3C3C2A-50DA-479E-B60A-724432B610C5}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A-40E1-BE57-CC35056B52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{8E86E7DD-F074-41DD-B9DB-3DB8777575AC}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A-40E1-BE57-CC35056B52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{21EDDC07-F58F-4EBE-9FD9-E95F471CC1EB}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A-40E1-BE57-CC35056B52A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{EF86F7CB-CB57-4518-A831-5F279F419FD6}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C7A-40E1-BE57-CC35056B52A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{2BF2D95B-C3D8-4408-A5FB-A5C2AF167D47}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C7A-40E1-BE57-CC35056B52A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{216CF83F-CF54-453A-97CC-E123F7264F16}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C7A-40E1-BE57-CC35056B52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{2E2401C0-1E16-4D18-88CE-5839F0E400DD}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C7A-40E1-BE57-CC35056B52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65.900000000000006</c:v>
                </c:pt>
                <c:pt idx="16">
                  <c:v>67.8</c:v>
                </c:pt>
                <c:pt idx="24">
                  <c:v>68.7</c:v>
                </c:pt>
                <c:pt idx="32">
                  <c:v>68.8</c:v>
                </c:pt>
              </c:numCache>
            </c:numRef>
          </c:xVal>
          <c:yVal>
            <c:numRef>
              <c:f>公会計指標分析・財政指標組合せ分析表!$BP$51:$DC$51</c:f>
              <c:numCache>
                <c:formatCode>#,##0.0;"▲ "#,##0.0</c:formatCode>
                <c:ptCount val="40"/>
                <c:pt idx="0">
                  <c:v>17.2</c:v>
                </c:pt>
                <c:pt idx="8">
                  <c:v>22.4</c:v>
                </c:pt>
                <c:pt idx="16">
                  <c:v>18.5</c:v>
                </c:pt>
                <c:pt idx="24">
                  <c:v>2.7</c:v>
                </c:pt>
              </c:numCache>
            </c:numRef>
          </c:yVal>
          <c:smooth val="0"/>
          <c:extLst>
            <c:ext xmlns:c16="http://schemas.microsoft.com/office/drawing/2014/chart" uri="{C3380CC4-5D6E-409C-BE32-E72D297353CC}">
              <c16:uniqueId val="{00000009-0C7A-40E1-BE57-CC35056B52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796391597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{3984B799-3971-486A-BD45-72C3323B2DAF}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C7A-40E1-BE57-CC35056B52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{8FCB54EE-E82E-4C8C-8C97-E9BDF93D753B}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A-40E1-BE57-CC35056B52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{E53D8413-5CC0-40D5-9EF4-A74A8B51D3CF}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A-40E1-BE57-CC35056B52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{DA1019A2-DF8A-4D90-8664-02FCE7B0876B}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A-40E1-BE57-CC35056B52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{3543360F-D72E-482C-A153-3AE76FA25A17}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A-40E1-BE57-CC35056B52A5}"/>
                </c:ext>
              </c:extLst>
            </c:dLbl>
            <c:dLbl>
              <c:idx val="8"/>
              <c:layout>
                <c:manualLayout>
                  <c:x val="-3.936432129998488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{1E5EE2B6-FF9E-4814-A838-3DCB4A5DD75E}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C7A-40E1-BE57-CC35056B52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{430B8359-8ECE-41D5-8A7B-BD6B0806BB3A}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C7A-40E1-BE57-CC35056B52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{A1BB0AAC-351F-4AB9-964B-559652334D44}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C7A-40E1-BE57-CC35056B52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{984A2159-1BCF-4BA5-AEEA-CF7DA9DFC78E}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C7A-40E1-BE57-CC35056B52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7A-40E1-BE57-CC35056B52A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{A8FA6772-99D8-46C4-A9EE-C5C9C06ACEC3}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D6-47E5-922E-9D9F92EAB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{3C757C79-BE2D-44D9-A976-BCC03EE6AB6E}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D6-47E5-922E-9D9F92EAB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{27091CD3-0B71-4858-8B99-C6FC96519CF0}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D6-47E5-922E-9D9F92EAB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{AA048CA4-5478-4248-8DFB-56D17BC58E39}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D6-47E5-922E-9D9F92EAB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{C58AF789-F4FC-47AA-8DB0-64075A1C9486}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D6-47E5-922E-9D9F92EABC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{EF0691F1-4644-41F0-9F51-A277EE115E7A}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D6-47E5-922E-9D9F92EABC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{F6D1BE7B-C96A-4099-88C4-A1AD697EB189}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D6-47E5-922E-9D9F92EABC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{E648183A-5F2C-4AD4-B3E5-D03E62C2C66C}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D6-47E5-922E-9D9F92EABC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{2F7942D3-0D1D-4D87-999E-03A036AD2CA2}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D6-47E5-922E-9D9F92EAB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6.8</c:v>
                </c:pt>
                <c:pt idx="16">
                  <c:v>7.5</c:v>
                </c:pt>
                <c:pt idx="24">
                  <c:v>8</c:v>
                </c:pt>
                <c:pt idx="32">
                  <c:v>8</c:v>
                </c:pt>
              </c:numCache>
            </c:numRef>
          </c:xVal>
          <c:yVal>
            <c:numRef>
              <c:f>公会計指標分析・財政指標組合せ分析表!$BP$73:$DC$73</c:f>
              <c:numCache>
                <c:formatCode>#,##0.0;"▲ "#,##0.0</c:formatCode>
                <c:ptCount val="40"/>
                <c:pt idx="0">
                  <c:v>17.2</c:v>
                </c:pt>
                <c:pt idx="8">
                  <c:v>22.4</c:v>
                </c:pt>
                <c:pt idx="16">
                  <c:v>18.5</c:v>
                </c:pt>
                <c:pt idx="24">
                  <c:v>2.7</c:v>
                </c:pt>
              </c:numCache>
            </c:numRef>
          </c:yVal>
          <c:smooth val="0"/>
          <c:extLst>
            <c:ext xmlns:c16="http://schemas.microsoft.com/office/drawing/2014/chart" uri="{C3380CC4-5D6E-409C-BE32-E72D297353CC}">
              <c16:uniqueId val="{00000009-07D6-47E5-922E-9D9F92EABC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{F2549467-1BA4-4590-8949-52959E26A09B}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D6-47E5-922E-9D9F92EABC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{9F46821C-42AA-4ECB-8197-DC1771165735}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D6-47E5-922E-9D9F92EAB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{166B8AEF-D086-4006-AD82-04089ED67041}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D6-47E5-922E-9D9F92EAB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{D9C7CD7A-F58F-417D-9C04-218152C86458}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D6-47E5-922E-9D9F92EAB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{4F3B1523-1F25-47E4-B13A-07D153701C74}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D6-47E5-922E-9D9F92EABC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{012C69EF-ACD9-4E55-9E5E-E36D103DB0ED}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D6-47E5-922E-9D9F92EABC21}"/>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{532F2964-E709-4E47-8F54-280DC2B1F1CA}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D6-47E5-922E-9D9F92EABC21}"/>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{D9D2F5BC-42DF-42FF-A12B-7BCC3C51C3A3}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D6-47E5-922E-9D9F92EABC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{6C27CF26-C468-4DA8-9114-E4AB91FE2D3D}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D6-47E5-922E-9D9F92EAB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D6-47E5-922E-9D9F92EABC2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昨年度から横ばいとなっているが、簡易水道事業特別会計の元利償還金に対する繰入金、組合に対する負担金等は年々増加しているため、実質公債費比率（分子）は増加を続けている。今年度以降は、小学校建設に係る地方債の元金償還が始まることで更なる増加が見込まれる。本村は過疎対策事業債、臨時財政対策債など算入率が高い地方債の借入が主であるため、普通交付税に算入される公債費の金額も大きいが、償還金総額の増加に伴い、償還金と算入額との差額も増加しており、大きな負担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７～２８年度の小学校建設に係る地方債の増加に加えて、平成２８年度からは基金の取り崩しが増えたことで、将来負担比率がプラスに転じる結果となった。それ以降、地方債の発行を抑制してきたことで今年度にはマイナスとなった。今後も地方債の発行を伴う事業の見直しを中心とする行財政改革を進め、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ともに、わずかな額ではあるが積み立てすることができた。しかし、「旧貯木場運営基金」約１億３千万円などを取り崩したこと等により、基金全体としては４７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旧貯木場運営基金：木材の生産のための事業費として１億３千万円を取り崩し、年度末に６千万円を積み立てたことで減少している。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公共施設整備基金：事業費として５千万円を取り崩したことで減少している。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公共施設整備基金：今後予定される施設整備計画に向けて積み立て予定。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これまで一部の補助金と同額を基金として積み立てていたが、今年度から取りやめた。また、取り崩しがなかったことから同額となっている。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今後の借入を考慮すると令和５年度に地方債償還のピークを迎えるため、それに備えて毎年度計画的に積み立てと、新たな借入の抑制を行っていく。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類似団体平均と比べて７．３％高くなっているが、本村の有形固定資産のうち、７９．１％が道路及び橋梁･トンネルなどのインフラ資産であり、その償却済資産の割合が高いことによる。これらの資産を安全かつ低コストで維持管理していくため、平成２８年度に橋梁の長寿命化計画を更新した。また、平成３０年度にトンネル及びシェッド長寿命化計画を策定しており、効果的かつ効率的なインフラ資産の運用をすべく計画に基づいて老朽化対策をしていく。 </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63228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146619"/>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60144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11886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32385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06025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145233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03250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２８年度以降、地方債残高の減少に伴い、将来負担額も減少傾向にある。今後も将来負担額は減少していくことが見込まれるが、経常経費充当財源等は増加傾向にあるため、更なる地方債の新規発行の抑制と、経常経費の圧縮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70563</xdr:rowOff>
    </xdr:from>
    <xdr:to>
      <xdr:col>76</xdr:col>
      <xdr:colOff>73025</xdr:colOff>
      <xdr:row>30</xdr:row>
      <xdr:rowOff>713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48990</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79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144519</xdr:rowOff>
    </xdr:from>
    <xdr:to>
      <xdr:col>72</xdr:col>
      <xdr:colOff>123825</xdr:colOff>
      <xdr:row>31</xdr:row>
      <xdr:rowOff>74669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121363</xdr:rowOff>
    </xdr:from>
    <xdr:to>
      <xdr:col>76</xdr:col>
      <xdr:colOff>22225</xdr:colOff>
      <xdr:row>31</xdr:row>
      <xdr:rowOff>23869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64938"/>
          <a:ext cx="711200" cy="24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142720</xdr:rowOff>
    </xdr:from>
    <xdr:to>
      <xdr:col>68</xdr:col>
      <xdr:colOff>123825</xdr:colOff>
      <xdr:row>31</xdr:row>
      <xdr:rowOff>72870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0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22070</xdr:rowOff>
    </xdr:from>
    <xdr:to>
      <xdr:col>72</xdr:col>
      <xdr:colOff>73025</xdr:colOff>
      <xdr:row>31</xdr:row>
      <xdr:rowOff>23869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6108545"/>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11755</xdr:rowOff>
    </xdr:from>
    <xdr:to>
      <xdr:col>68</xdr:col>
      <xdr:colOff>73025</xdr:colOff>
      <xdr:row>31</xdr:row>
      <xdr:rowOff>22070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098230"/>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18817</xdr:rowOff>
    </xdr:from>
    <xdr:to>
      <xdr:col>60</xdr:col>
      <xdr:colOff>123825</xdr:colOff>
      <xdr:row>30</xdr:row>
      <xdr:rowOff>120417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69617</xdr:rowOff>
    </xdr:from>
    <xdr:to>
      <xdr:col>64</xdr:col>
      <xdr:colOff>73025</xdr:colOff>
      <xdr:row>31</xdr:row>
      <xdr:rowOff>11755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5984642"/>
          <a:ext cx="762000" cy="1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65796</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63997</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1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53682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111544</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38</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655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42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127635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17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102870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89980</xdr:rowOff>
    </xdr:from>
    <xdr:to>
      <xdr:col>55</xdr:col>
      <xdr:colOff>50800</xdr:colOff>
      <xdr:row>40</xdr:row>
      <xdr:rowOff>20130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112857</xdr:rowOff>
    </xdr:from>
    <xdr:ext cx="599010"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96394</xdr:rowOff>
    </xdr:from>
    <xdr:to>
      <xdr:col>50</xdr:col>
      <xdr:colOff>165100</xdr:colOff>
      <xdr:row>40</xdr:row>
      <xdr:rowOff>26544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140780</xdr:rowOff>
    </xdr:from>
    <xdr:to>
      <xdr:col>55</xdr:col>
      <xdr:colOff>0</xdr:colOff>
      <xdr:row>39</xdr:row>
      <xdr:rowOff>147194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827330"/>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105024</xdr:rowOff>
    </xdr:from>
    <xdr:to>
      <xdr:col>46</xdr:col>
      <xdr:colOff>38100</xdr:colOff>
      <xdr:row>40</xdr:row>
      <xdr:rowOff>35174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147194</xdr:rowOff>
    </xdr:from>
    <xdr:to>
      <xdr:col>50</xdr:col>
      <xdr:colOff>114300</xdr:colOff>
      <xdr:row>39</xdr:row>
      <xdr:rowOff>155824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3374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111619</xdr:rowOff>
    </xdr:from>
    <xdr:to>
      <xdr:col>41</xdr:col>
      <xdr:colOff>101600</xdr:colOff>
      <xdr:row>40</xdr:row>
      <xdr:rowOff>41769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155824</xdr:rowOff>
    </xdr:from>
    <xdr:to>
      <xdr:col>45</xdr:col>
      <xdr:colOff>177800</xdr:colOff>
      <xdr:row>39</xdr:row>
      <xdr:rowOff>162419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4237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122103</xdr:rowOff>
    </xdr:from>
    <xdr:to>
      <xdr:col>36</xdr:col>
      <xdr:colOff>165100</xdr:colOff>
      <xdr:row>40</xdr:row>
      <xdr:rowOff>52253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162419</xdr:rowOff>
    </xdr:from>
    <xdr:to>
      <xdr:col>41</xdr:col>
      <xdr:colOff>50800</xdr:colOff>
      <xdr:row>40</xdr:row>
      <xdr:rowOff>1453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48969"/>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43071</xdr:rowOff>
    </xdr:from>
    <xdr:ext cx="599010"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27094" y="65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51701</xdr:rowOff>
    </xdr:from>
    <xdr:ext cx="599010"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50794" y="6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58296</xdr:rowOff>
    </xdr:from>
    <xdr:ext cx="599010"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617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68780</xdr:rowOff>
    </xdr:from>
    <xdr:ext cx="599010"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672794" y="65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32657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106037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32657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6380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164919</xdr:rowOff>
    </xdr:from>
    <xdr:to>
      <xdr:col>15</xdr:col>
      <xdr:colOff>50800</xdr:colOff>
      <xdr:row>62</xdr:row>
      <xdr:rowOff>8165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62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164919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5792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35396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45774</xdr:rowOff>
    </xdr:from>
    <xdr:to>
      <xdr:col>55</xdr:col>
      <xdr:colOff>50800</xdr:colOff>
      <xdr:row>60</xdr:row>
      <xdr:rowOff>147374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3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68651</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18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34016</xdr:rowOff>
    </xdr:from>
    <xdr:to>
      <xdr:col>50</xdr:col>
      <xdr:colOff>165100</xdr:colOff>
      <xdr:row>60</xdr:row>
      <xdr:rowOff>135616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84816</xdr:rowOff>
    </xdr:from>
    <xdr:to>
      <xdr:col>55</xdr:col>
      <xdr:colOff>0</xdr:colOff>
      <xdr:row>60</xdr:row>
      <xdr:rowOff>96574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9639300" y="10371816"/>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73841</xdr:rowOff>
    </xdr:from>
    <xdr:to>
      <xdr:col>46</xdr:col>
      <xdr:colOff>38100</xdr:colOff>
      <xdr:row>61</xdr:row>
      <xdr:rowOff>3991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3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84816</xdr:rowOff>
    </xdr:from>
    <xdr:to>
      <xdr:col>50</xdr:col>
      <xdr:colOff>114300</xdr:colOff>
      <xdr:row>60</xdr:row>
      <xdr:rowOff>124641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371816"/>
          <a:ext cx="889000" cy="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86506</xdr:rowOff>
    </xdr:from>
    <xdr:to>
      <xdr:col>41</xdr:col>
      <xdr:colOff>101600</xdr:colOff>
      <xdr:row>61</xdr:row>
      <xdr:rowOff>16656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124641</xdr:rowOff>
    </xdr:from>
    <xdr:to>
      <xdr:col>45</xdr:col>
      <xdr:colOff>177800</xdr:colOff>
      <xdr:row>60</xdr:row>
      <xdr:rowOff>137306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41164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138728</xdr:rowOff>
    </xdr:from>
    <xdr:to>
      <xdr:col>36</xdr:col>
      <xdr:colOff>165100</xdr:colOff>
      <xdr:row>61</xdr:row>
      <xdr:rowOff>68878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137306</xdr:rowOff>
    </xdr:from>
    <xdr:to>
      <xdr:col>41</xdr:col>
      <xdr:colOff>50800</xdr:colOff>
      <xdr:row>61</xdr:row>
      <xdr:rowOff>18078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424306"/>
          <a:ext cx="8890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152143</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281505" y="10096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20518</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05205" y="10136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33183</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16205" y="1014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85405</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27205" y="10200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73858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101781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39206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86905</xdr:rowOff>
    </xdr:from>
    <xdr:to>
      <xdr:col>15</xdr:col>
      <xdr:colOff>101600</xdr:colOff>
      <xdr:row>81</xdr:row>
      <xdr:rowOff>17055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137705</xdr:rowOff>
    </xdr:from>
    <xdr:to>
      <xdr:col>19</xdr:col>
      <xdr:colOff>177800</xdr:colOff>
      <xdr:row>81</xdr:row>
      <xdr:rowOff>33201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38537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xdr:rowOff>
    </xdr:from>
    <xdr:to>
      <xdr:col>10</xdr:col>
      <xdr:colOff>165100</xdr:colOff>
      <xdr:row>80</xdr:row>
      <xdr:rowOff>108494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57694</xdr:rowOff>
    </xdr:from>
    <xdr:to>
      <xdr:col>15</xdr:col>
      <xdr:colOff>50800</xdr:colOff>
      <xdr:row>80</xdr:row>
      <xdr:rowOff>137705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77369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104866</xdr:rowOff>
    </xdr:from>
    <xdr:to>
      <xdr:col>6</xdr:col>
      <xdr:colOff>38100</xdr:colOff>
      <xdr:row>80</xdr:row>
      <xdr:rowOff>35016</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155666</xdr:rowOff>
    </xdr:from>
    <xdr:to>
      <xdr:col>10</xdr:col>
      <xdr:colOff>114300</xdr:colOff>
      <xdr:row>80</xdr:row>
      <xdr:rowOff>57694</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70021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33582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125021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51543</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115819</xdr:rowOff>
    </xdr:from>
    <xdr:to>
      <xdr:col>55</xdr:col>
      <xdr:colOff>50800</xdr:colOff>
      <xdr:row>86</xdr:row>
      <xdr:rowOff>45969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30746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0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117556</xdr:rowOff>
    </xdr:from>
    <xdr:to>
      <xdr:col>50</xdr:col>
      <xdr:colOff>165100</xdr:colOff>
      <xdr:row>86</xdr:row>
      <xdr:rowOff>47706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166619</xdr:rowOff>
    </xdr:from>
    <xdr:to>
      <xdr:col>55</xdr:col>
      <xdr:colOff>0</xdr:colOff>
      <xdr:row>85</xdr:row>
      <xdr:rowOff>168356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739869"/>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118562</xdr:rowOff>
    </xdr:from>
    <xdr:to>
      <xdr:col>46</xdr:col>
      <xdr:colOff>38100</xdr:colOff>
      <xdr:row>86</xdr:row>
      <xdr:rowOff>48712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168356</xdr:rowOff>
    </xdr:from>
    <xdr:to>
      <xdr:col>50</xdr:col>
      <xdr:colOff>114300</xdr:colOff>
      <xdr:row>85</xdr:row>
      <xdr:rowOff>169362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74160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119340</xdr:rowOff>
    </xdr:from>
    <xdr:to>
      <xdr:col>41</xdr:col>
      <xdr:colOff>101600</xdr:colOff>
      <xdr:row>86</xdr:row>
      <xdr:rowOff>49490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169362</xdr:rowOff>
    </xdr:from>
    <xdr:to>
      <xdr:col>45</xdr:col>
      <xdr:colOff>177800</xdr:colOff>
      <xdr:row>85</xdr:row>
      <xdr:rowOff>170140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74261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120666</xdr:rowOff>
    </xdr:from>
    <xdr:to>
      <xdr:col>36</xdr:col>
      <xdr:colOff>165100</xdr:colOff>
      <xdr:row>86</xdr:row>
      <xdr:rowOff>50816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170140</xdr:rowOff>
    </xdr:from>
    <xdr:to>
      <xdr:col>41</xdr:col>
      <xdr:colOff>50800</xdr:colOff>
      <xdr:row>86</xdr:row>
      <xdr:rowOff>16</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74339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38833</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78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39839</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40617</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7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41943</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7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153670</xdr:rowOff>
    </xdr:from>
    <xdr:to>
      <xdr:col>85</xdr:col>
      <xdr:colOff>177800</xdr:colOff>
      <xdr:row>36</xdr:row>
      <xdr:rowOff>83820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36</xdr:row>
      <xdr:rowOff>33020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16077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68580</xdr:rowOff>
    </xdr:from>
    <xdr:to>
      <xdr:col>76</xdr:col>
      <xdr:colOff>165100</xdr:colOff>
      <xdr:row>35</xdr:row>
      <xdr:rowOff>170180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119380</xdr:rowOff>
    </xdr:from>
    <xdr:to>
      <xdr:col>81</xdr:col>
      <xdr:colOff>50800</xdr:colOff>
      <xdr:row>35</xdr:row>
      <xdr:rowOff>160020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1201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30480</xdr:rowOff>
    </xdr:from>
    <xdr:to>
      <xdr:col>72</xdr:col>
      <xdr:colOff>38100</xdr:colOff>
      <xdr:row>35</xdr:row>
      <xdr:rowOff>132080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81280</xdr:rowOff>
    </xdr:from>
    <xdr:to>
      <xdr:col>76</xdr:col>
      <xdr:colOff>114300</xdr:colOff>
      <xdr:row>35</xdr:row>
      <xdr:rowOff>119380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08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137160</xdr:rowOff>
    </xdr:from>
    <xdr:to>
      <xdr:col>67</xdr:col>
      <xdr:colOff>101600</xdr:colOff>
      <xdr:row>36</xdr:row>
      <xdr:rowOff>67310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81280</xdr:rowOff>
    </xdr:from>
    <xdr:to>
      <xdr:col>71</xdr:col>
      <xdr:colOff>177800</xdr:colOff>
      <xdr:row>36</xdr:row>
      <xdr:rowOff>16510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2814300" y="60820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15257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148607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83837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31931</xdr:rowOff>
    </xdr:from>
    <xdr:to>
      <xdr:col>116</xdr:col>
      <xdr:colOff>114300</xdr:colOff>
      <xdr:row>40</xdr:row>
      <xdr:rowOff>133531</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10358</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39551</xdr:rowOff>
    </xdr:from>
    <xdr:to>
      <xdr:col>112</xdr:col>
      <xdr:colOff>38100</xdr:colOff>
      <xdr:row>40</xdr:row>
      <xdr:rowOff>141151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82731</xdr:rowOff>
    </xdr:from>
    <xdr:to>
      <xdr:col>116</xdr:col>
      <xdr:colOff>63500</xdr:colOff>
      <xdr:row>40</xdr:row>
      <xdr:rowOff>90351</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9407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90351</xdr:rowOff>
    </xdr:from>
    <xdr:to>
      <xdr:col>111</xdr:col>
      <xdr:colOff>177800</xdr:colOff>
      <xdr:row>40</xdr:row>
      <xdr:rowOff>99060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9483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54791</xdr:rowOff>
    </xdr:from>
    <xdr:to>
      <xdr:col>102</xdr:col>
      <xdr:colOff>165100</xdr:colOff>
      <xdr:row>40</xdr:row>
      <xdr:rowOff>156391</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105591</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128815</xdr:rowOff>
    </xdr:from>
    <xdr:to>
      <xdr:col>98</xdr:col>
      <xdr:colOff>38100</xdr:colOff>
      <xdr:row>39</xdr:row>
      <xdr:rowOff>58965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8165</xdr:rowOff>
    </xdr:from>
    <xdr:to>
      <xdr:col>102</xdr:col>
      <xdr:colOff>114300</xdr:colOff>
      <xdr:row>40</xdr:row>
      <xdr:rowOff>105591</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694715"/>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132278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147518</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75491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128270</xdr:rowOff>
    </xdr:from>
    <xdr:to>
      <xdr:col>85</xdr:col>
      <xdr:colOff>177800</xdr:colOff>
      <xdr:row>56</xdr:row>
      <xdr:rowOff>58420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81297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69215</xdr:rowOff>
    </xdr:from>
    <xdr:to>
      <xdr:col>81</xdr:col>
      <xdr:colOff>101600</xdr:colOff>
      <xdr:row>55</xdr:row>
      <xdr:rowOff>170815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120015</xdr:rowOff>
    </xdr:from>
    <xdr:to>
      <xdr:col>85</xdr:col>
      <xdr:colOff>127000</xdr:colOff>
      <xdr:row>56</xdr:row>
      <xdr:rowOff>7620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54976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xdr:rowOff>
    </xdr:from>
    <xdr:to>
      <xdr:col>76</xdr:col>
      <xdr:colOff>165100</xdr:colOff>
      <xdr:row>55</xdr:row>
      <xdr:rowOff>115570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64770</xdr:rowOff>
    </xdr:from>
    <xdr:to>
      <xdr:col>81</xdr:col>
      <xdr:colOff>50800</xdr:colOff>
      <xdr:row>55</xdr:row>
      <xdr:rowOff>120015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94945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111125</xdr:rowOff>
    </xdr:from>
    <xdr:to>
      <xdr:col>72</xdr:col>
      <xdr:colOff>38100</xdr:colOff>
      <xdr:row>55</xdr:row>
      <xdr:rowOff>41275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161925</xdr:rowOff>
    </xdr:from>
    <xdr:to>
      <xdr:col>76</xdr:col>
      <xdr:colOff>114300</xdr:colOff>
      <xdr:row>55</xdr:row>
      <xdr:rowOff>64770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9420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161925</xdr:rowOff>
    </xdr:from>
    <xdr:to>
      <xdr:col>71</xdr:col>
      <xdr:colOff>177800</xdr:colOff>
      <xdr:row>60</xdr:row>
      <xdr:rowOff>68580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2814300" y="9420225"/>
          <a:ext cx="889000" cy="9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15892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132097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57802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101447</xdr:rowOff>
    </xdr:from>
    <xdr:to>
      <xdr:col>116</xdr:col>
      <xdr:colOff>114300</xdr:colOff>
      <xdr:row>63</xdr:row>
      <xdr:rowOff>31597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79874</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7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107162</xdr:rowOff>
    </xdr:from>
    <xdr:to>
      <xdr:col>112</xdr:col>
      <xdr:colOff>38100</xdr:colOff>
      <xdr:row>63</xdr:row>
      <xdr:rowOff>37312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152247</xdr:rowOff>
    </xdr:from>
    <xdr:to>
      <xdr:col>116</xdr:col>
      <xdr:colOff>63500</xdr:colOff>
      <xdr:row>62</xdr:row>
      <xdr:rowOff>157962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78214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113564</xdr:rowOff>
    </xdr:from>
    <xdr:to>
      <xdr:col>107</xdr:col>
      <xdr:colOff>101600</xdr:colOff>
      <xdr:row>63</xdr:row>
      <xdr:rowOff>43714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157962</xdr:rowOff>
    </xdr:from>
    <xdr:to>
      <xdr:col>111</xdr:col>
      <xdr:colOff>177800</xdr:colOff>
      <xdr:row>62</xdr:row>
      <xdr:rowOff>164364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87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118593</xdr:rowOff>
    </xdr:from>
    <xdr:to>
      <xdr:col>102</xdr:col>
      <xdr:colOff>165100</xdr:colOff>
      <xdr:row>63</xdr:row>
      <xdr:rowOff>48743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164364</xdr:rowOff>
    </xdr:from>
    <xdr:to>
      <xdr:col>107</xdr:col>
      <xdr:colOff>50800</xdr:colOff>
      <xdr:row>62</xdr:row>
      <xdr:rowOff>169393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7942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58547</xdr:rowOff>
    </xdr:from>
    <xdr:to>
      <xdr:col>98</xdr:col>
      <xdr:colOff>38100</xdr:colOff>
      <xdr:row>62</xdr:row>
      <xdr:rowOff>160147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109347</xdr:rowOff>
    </xdr:from>
    <xdr:to>
      <xdr:col>102</xdr:col>
      <xdr:colOff>114300</xdr:colOff>
      <xdr:row>62</xdr:row>
      <xdr:rowOff>169393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656300" y="10739247"/>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28439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34841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39870</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8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5224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4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114936</xdr:rowOff>
    </xdr:from>
    <xdr:to>
      <xdr:col>81</xdr:col>
      <xdr:colOff>101600</xdr:colOff>
      <xdr:row>106</xdr:row>
      <xdr:rowOff>45086</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165736</xdr:rowOff>
    </xdr:from>
    <xdr:to>
      <xdr:col>85</xdr:col>
      <xdr:colOff>127000</xdr:colOff>
      <xdr:row>106</xdr:row>
      <xdr:rowOff>32386</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8167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160020</xdr:rowOff>
    </xdr:from>
    <xdr:to>
      <xdr:col>81</xdr:col>
      <xdr:colOff>50800</xdr:colOff>
      <xdr:row>105</xdr:row>
      <xdr:rowOff>165736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162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160020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13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46355</xdr:rowOff>
    </xdr:from>
    <xdr:to>
      <xdr:col>67</xdr:col>
      <xdr:colOff>101600</xdr:colOff>
      <xdr:row>105</xdr:row>
      <xdr:rowOff>147955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97155</xdr:rowOff>
    </xdr:from>
    <xdr:to>
      <xdr:col>71</xdr:col>
      <xdr:colOff>177800</xdr:colOff>
      <xdr:row>105</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809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36213</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139082</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61404</xdr:rowOff>
    </xdr:from>
    <xdr:to>
      <xdr:col>116</xdr:col>
      <xdr:colOff>114300</xdr:colOff>
      <xdr:row>108</xdr:row>
      <xdr:rowOff>163004</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147781</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49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62357</xdr:rowOff>
    </xdr:from>
    <xdr:to>
      <xdr:col>112</xdr:col>
      <xdr:colOff>38100</xdr:colOff>
      <xdr:row>108</xdr:row>
      <xdr:rowOff>163957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112204</xdr:rowOff>
    </xdr:from>
    <xdr:to>
      <xdr:col>116</xdr:col>
      <xdr:colOff>63500</xdr:colOff>
      <xdr:row>108</xdr:row>
      <xdr:rowOff>113157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62880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63309</xdr:rowOff>
    </xdr:from>
    <xdr:to>
      <xdr:col>107</xdr:col>
      <xdr:colOff>101600</xdr:colOff>
      <xdr:row>108</xdr:row>
      <xdr:rowOff>164909</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113157</xdr:rowOff>
    </xdr:from>
    <xdr:to>
      <xdr:col>111</xdr:col>
      <xdr:colOff>177800</xdr:colOff>
      <xdr:row>108</xdr:row>
      <xdr:rowOff>114109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0434300" y="186297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64072</xdr:rowOff>
    </xdr:from>
    <xdr:to>
      <xdr:col>102</xdr:col>
      <xdr:colOff>165100</xdr:colOff>
      <xdr:row>108</xdr:row>
      <xdr:rowOff>165672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114109</xdr:rowOff>
    </xdr:from>
    <xdr:to>
      <xdr:col>107</xdr:col>
      <xdr:colOff>50800</xdr:colOff>
      <xdr:row>108</xdr:row>
      <xdr:rowOff>114872</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9545300" y="1863070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65215</xdr:rowOff>
    </xdr:from>
    <xdr:to>
      <xdr:col>98</xdr:col>
      <xdr:colOff>38100</xdr:colOff>
      <xdr:row>108</xdr:row>
      <xdr:rowOff>166815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5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114872</xdr:rowOff>
    </xdr:from>
    <xdr:to>
      <xdr:col>102</xdr:col>
      <xdr:colOff>114300</xdr:colOff>
      <xdr:row>108</xdr:row>
      <xdr:rowOff>116015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8656300" y="186314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155084</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156036</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86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156799</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157942</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6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類似団体と比較して、道路、橋梁・トンネル、公民館の減価償却率が高く、公営住宅、認定子ども園・幼稚園・保育所、学校施設の減価償却率が低い。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３倍以上となっている。今後、長寿命化計画に基づき、安全･安心の確保と経費の縮減を図っていきた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に関して、平成２８年度には減価償却率が類似団体平均を上回っていたが、平成２９年度に小学校統合による新校舎が完成したことで大きく減少した。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8255</xdr:rowOff>
    </xdr:from>
    <xdr:to>
      <xdr:col>24</xdr:col>
      <xdr:colOff>114300</xdr:colOff>
      <xdr:row>63</xdr:row>
      <xdr:rowOff>109855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158132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156845</xdr:rowOff>
    </xdr:from>
    <xdr:to>
      <xdr:col>20</xdr:col>
      <xdr:colOff>38100</xdr:colOff>
      <xdr:row>63</xdr:row>
      <xdr:rowOff>86995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36195</xdr:rowOff>
    </xdr:from>
    <xdr:to>
      <xdr:col>24</xdr:col>
      <xdr:colOff>63500</xdr:colOff>
      <xdr:row>63</xdr:row>
      <xdr:rowOff>59055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8375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36195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814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63</xdr:row>
      <xdr:rowOff>13335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5689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78122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16066</xdr:rowOff>
    </xdr:from>
    <xdr:to>
      <xdr:col>55</xdr:col>
      <xdr:colOff>50800</xdr:colOff>
      <xdr:row>63</xdr:row>
      <xdr:rowOff>117666</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165943</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79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19876</xdr:rowOff>
    </xdr:from>
    <xdr:to>
      <xdr:col>50</xdr:col>
      <xdr:colOff>165100</xdr:colOff>
      <xdr:row>63</xdr:row>
      <xdr:rowOff>121476</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8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66866</xdr:rowOff>
    </xdr:from>
    <xdr:to>
      <xdr:col>55</xdr:col>
      <xdr:colOff>0</xdr:colOff>
      <xdr:row>63</xdr:row>
      <xdr:rowOff>70676</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86821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24257</xdr:rowOff>
    </xdr:from>
    <xdr:to>
      <xdr:col>46</xdr:col>
      <xdr:colOff>38100</xdr:colOff>
      <xdr:row>63</xdr:row>
      <xdr:rowOff>125857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70676</xdr:rowOff>
    </xdr:from>
    <xdr:to>
      <xdr:col>50</xdr:col>
      <xdr:colOff>114300</xdr:colOff>
      <xdr:row>63</xdr:row>
      <xdr:rowOff>75057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87202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45974</xdr:rowOff>
    </xdr:from>
    <xdr:to>
      <xdr:col>41</xdr:col>
      <xdr:colOff>101600</xdr:colOff>
      <xdr:row>63</xdr:row>
      <xdr:rowOff>147574</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75057</xdr:rowOff>
    </xdr:from>
    <xdr:to>
      <xdr:col>45</xdr:col>
      <xdr:colOff>177800</xdr:colOff>
      <xdr:row>63</xdr:row>
      <xdr:rowOff>96774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861300" y="1087640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51118</xdr:rowOff>
    </xdr:from>
    <xdr:to>
      <xdr:col>36</xdr:col>
      <xdr:colOff>165100</xdr:colOff>
      <xdr:row>63</xdr:row>
      <xdr:rowOff>152718</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96774</xdr:rowOff>
    </xdr:from>
    <xdr:to>
      <xdr:col>41</xdr:col>
      <xdr:colOff>50800</xdr:colOff>
      <xdr:row>63</xdr:row>
      <xdr:rowOff>101918</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108981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112603</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9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116984</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138701</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143845</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94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F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58420</xdr:rowOff>
    </xdr:from>
    <xdr:to>
      <xdr:col>24</xdr:col>
      <xdr:colOff>114300</xdr:colOff>
      <xdr:row>80</xdr:row>
      <xdr:rowOff>160020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4584700" y="13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81297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F00-0000CC000000}"/>
            </a:ext>
          </a:extLst>
        </xdr:cNvPr>
        <xdr:cNvSpPr txBox="1"/>
      </xdr:nvSpPr>
      <xdr:spPr>
        <a:xfrm>
          <a:off x="4673600"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19050</xdr:rowOff>
    </xdr:from>
    <xdr:to>
      <xdr:col>20</xdr:col>
      <xdr:colOff>38100</xdr:colOff>
      <xdr:row>80</xdr:row>
      <xdr:rowOff>120650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3746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69850</xdr:rowOff>
    </xdr:from>
    <xdr:to>
      <xdr:col>24</xdr:col>
      <xdr:colOff>63500</xdr:colOff>
      <xdr:row>80</xdr:row>
      <xdr:rowOff>109220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3797300" y="1378585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168911</xdr:rowOff>
    </xdr:from>
    <xdr:to>
      <xdr:col>15</xdr:col>
      <xdr:colOff>101600</xdr:colOff>
      <xdr:row>80</xdr:row>
      <xdr:rowOff>99061</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28575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48261</xdr:rowOff>
    </xdr:from>
    <xdr:to>
      <xdr:col>19</xdr:col>
      <xdr:colOff>177800</xdr:colOff>
      <xdr:row>80</xdr:row>
      <xdr:rowOff>69850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908300" y="137642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48261</xdr:rowOff>
    </xdr:from>
    <xdr:to>
      <xdr:col>15</xdr:col>
      <xdr:colOff>50800</xdr:colOff>
      <xdr:row>80</xdr:row>
      <xdr:rowOff>60961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2019300" y="137642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34289</xdr:rowOff>
    </xdr:from>
    <xdr:to>
      <xdr:col>6</xdr:col>
      <xdr:colOff>38100</xdr:colOff>
      <xdr:row>80</xdr:row>
      <xdr:rowOff>135889</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795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85089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130300" y="13776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F00-0000D5000000}"/>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F00-0000D600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F00-0000D700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F00-0000D8000000}"/>
            </a:ext>
          </a:extLst>
        </xdr:cNvPr>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137177</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115588</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152416</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F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F00-0000F3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F00-0000F5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F00-0000F7000000}"/>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46279</xdr:rowOff>
    </xdr:from>
    <xdr:to>
      <xdr:col>55</xdr:col>
      <xdr:colOff>50800</xdr:colOff>
      <xdr:row>84</xdr:row>
      <xdr:rowOff>147879</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04267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69156</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F00-000003010000}"/>
            </a:ext>
          </a:extLst>
        </xdr:cNvPr>
        <xdr:cNvSpPr txBox="1"/>
      </xdr:nvSpPr>
      <xdr:spPr>
        <a:xfrm>
          <a:off x="10515600" y="1429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53136</xdr:rowOff>
    </xdr:from>
    <xdr:to>
      <xdr:col>50</xdr:col>
      <xdr:colOff>165100</xdr:colOff>
      <xdr:row>84</xdr:row>
      <xdr:rowOff>154736</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9588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97079</xdr:rowOff>
    </xdr:from>
    <xdr:to>
      <xdr:col>55</xdr:col>
      <xdr:colOff>0</xdr:colOff>
      <xdr:row>84</xdr:row>
      <xdr:rowOff>103936</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9639300" y="1449887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59767</xdr:rowOff>
    </xdr:from>
    <xdr:to>
      <xdr:col>46</xdr:col>
      <xdr:colOff>38100</xdr:colOff>
      <xdr:row>84</xdr:row>
      <xdr:rowOff>161367</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8699500" y="14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103936</xdr:rowOff>
    </xdr:from>
    <xdr:to>
      <xdr:col>50</xdr:col>
      <xdr:colOff>114300</xdr:colOff>
      <xdr:row>84</xdr:row>
      <xdr:rowOff>110567</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8750300" y="1450573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65252</xdr:rowOff>
    </xdr:from>
    <xdr:to>
      <xdr:col>41</xdr:col>
      <xdr:colOff>101600</xdr:colOff>
      <xdr:row>84</xdr:row>
      <xdr:rowOff>166852</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7810500" y="144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110567</xdr:rowOff>
    </xdr:from>
    <xdr:to>
      <xdr:col>45</xdr:col>
      <xdr:colOff>177800</xdr:colOff>
      <xdr:row>84</xdr:row>
      <xdr:rowOff>116052</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7861300" y="1451236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73940</xdr:rowOff>
    </xdr:from>
    <xdr:to>
      <xdr:col>36</xdr:col>
      <xdr:colOff>165100</xdr:colOff>
      <xdr:row>85</xdr:row>
      <xdr:rowOff>4090</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6921500" y="144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116052</xdr:rowOff>
    </xdr:from>
    <xdr:to>
      <xdr:col>41</xdr:col>
      <xdr:colOff>50800</xdr:colOff>
      <xdr:row>84</xdr:row>
      <xdr:rowOff>124740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6972300" y="1451785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a:extLst>
            <a:ext uri="{FF2B5EF4-FFF2-40B4-BE49-F238E27FC236}">
              <a16:creationId xmlns:a16="http://schemas.microsoft.com/office/drawing/2014/main" id="{00000000-0008-0000-0F00-00000C01000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a:extLst>
            <a:ext uri="{FF2B5EF4-FFF2-40B4-BE49-F238E27FC236}">
              <a16:creationId xmlns:a16="http://schemas.microsoft.com/office/drawing/2014/main" id="{00000000-0008-0000-0F00-00000D010000}"/>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a:extLst>
            <a:ext uri="{FF2B5EF4-FFF2-40B4-BE49-F238E27FC236}">
              <a16:creationId xmlns:a16="http://schemas.microsoft.com/office/drawing/2014/main" id="{00000000-0008-0000-0F00-00000E010000}"/>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a:extLst>
            <a:ext uri="{FF2B5EF4-FFF2-40B4-BE49-F238E27FC236}">
              <a16:creationId xmlns:a16="http://schemas.microsoft.com/office/drawing/2014/main" id="{00000000-0008-0000-0F00-00000F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171263</xdr:rowOff>
    </xdr:from>
    <xdr:ext cx="469744" cy="259045"/>
    <xdr:sp macro="" textlink="">
      <xdr:nvSpPr>
        <xdr:cNvPr id="272" name="n_1mainValue【福祉施設】&#10;一人当たり面積">
          <a:extLst>
            <a:ext uri="{FF2B5EF4-FFF2-40B4-BE49-F238E27FC236}">
              <a16:creationId xmlns:a16="http://schemas.microsoft.com/office/drawing/2014/main" id="{00000000-0008-0000-0F00-000010010000}"/>
            </a:ext>
          </a:extLst>
        </xdr:cNvPr>
        <xdr:cNvSpPr txBox="1"/>
      </xdr:nvSpPr>
      <xdr:spPr>
        <a:xfrm>
          <a:off x="93917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6444</xdr:rowOff>
    </xdr:from>
    <xdr:ext cx="469744" cy="259045"/>
    <xdr:sp macro="" textlink="">
      <xdr:nvSpPr>
        <xdr:cNvPr id="273" name="n_2mainValue【福祉施設】&#10;一人当たり面積">
          <a:extLst>
            <a:ext uri="{FF2B5EF4-FFF2-40B4-BE49-F238E27FC236}">
              <a16:creationId xmlns:a16="http://schemas.microsoft.com/office/drawing/2014/main" id="{00000000-0008-0000-0F00-000011010000}"/>
            </a:ext>
          </a:extLst>
        </xdr:cNvPr>
        <xdr:cNvSpPr txBox="1"/>
      </xdr:nvSpPr>
      <xdr:spPr>
        <a:xfrm>
          <a:off x="8515427" y="1423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11929</xdr:rowOff>
    </xdr:from>
    <xdr:ext cx="469744" cy="259045"/>
    <xdr:sp macro="" textlink="">
      <xdr:nvSpPr>
        <xdr:cNvPr id="274" name="n_3mainValue【福祉施設】&#10;一人当たり面積">
          <a:extLst>
            <a:ext uri="{FF2B5EF4-FFF2-40B4-BE49-F238E27FC236}">
              <a16:creationId xmlns:a16="http://schemas.microsoft.com/office/drawing/2014/main" id="{00000000-0008-0000-0F00-000012010000}"/>
            </a:ext>
          </a:extLst>
        </xdr:cNvPr>
        <xdr:cNvSpPr txBox="1"/>
      </xdr:nvSpPr>
      <xdr:spPr>
        <a:xfrm>
          <a:off x="7626427" y="1424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20617</xdr:rowOff>
    </xdr:from>
    <xdr:ext cx="469744" cy="259045"/>
    <xdr:sp macro="" textlink="">
      <xdr:nvSpPr>
        <xdr:cNvPr id="275" name="n_4mainValue【福祉施設】&#10;一人当たり面積">
          <a:extLst>
            <a:ext uri="{FF2B5EF4-FFF2-40B4-BE49-F238E27FC236}">
              <a16:creationId xmlns:a16="http://schemas.microsoft.com/office/drawing/2014/main" id="{00000000-0008-0000-0F00-000013010000}"/>
            </a:ext>
          </a:extLst>
        </xdr:cNvPr>
        <xdr:cNvSpPr txBox="1"/>
      </xdr:nvSpPr>
      <xdr:spPr>
        <a:xfrm>
          <a:off x="6737427" y="1425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103777</xdr:rowOff>
    </xdr:from>
    <xdr:to>
      <xdr:col>24</xdr:col>
      <xdr:colOff>114300</xdr:colOff>
      <xdr:row>109</xdr:row>
      <xdr:rowOff>33927</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4584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18704</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F00-00003E010000}"/>
            </a:ext>
          </a:extLst>
        </xdr:cNvPr>
        <xdr:cNvSpPr txBox="1"/>
      </xdr:nvSpPr>
      <xdr:spPr>
        <a:xfrm>
          <a:off x="4673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67855</xdr:rowOff>
    </xdr:from>
    <xdr:to>
      <xdr:col>20</xdr:col>
      <xdr:colOff>38100</xdr:colOff>
      <xdr:row>108</xdr:row>
      <xdr:rowOff>169455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3746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118655</xdr:rowOff>
    </xdr:from>
    <xdr:to>
      <xdr:col>24</xdr:col>
      <xdr:colOff>63500</xdr:colOff>
      <xdr:row>108</xdr:row>
      <xdr:rowOff>154577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3797300" y="186352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31931</xdr:rowOff>
    </xdr:from>
    <xdr:to>
      <xdr:col>15</xdr:col>
      <xdr:colOff>101600</xdr:colOff>
      <xdr:row>108</xdr:row>
      <xdr:rowOff>133531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2857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82731</xdr:rowOff>
    </xdr:from>
    <xdr:to>
      <xdr:col>19</xdr:col>
      <xdr:colOff>177800</xdr:colOff>
      <xdr:row>108</xdr:row>
      <xdr:rowOff>118655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2908300" y="1859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96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82731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019300" y="185274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95613</xdr:rowOff>
    </xdr:from>
    <xdr:to>
      <xdr:col>6</xdr:col>
      <xdr:colOff>38100</xdr:colOff>
      <xdr:row>108</xdr:row>
      <xdr:rowOff>25763</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7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146413</xdr:rowOff>
    </xdr:from>
    <xdr:to>
      <xdr:col>10</xdr:col>
      <xdr:colOff>114300</xdr:colOff>
      <xdr:row>108</xdr:row>
      <xdr:rowOff>10886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130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F00-00004701000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F00-000049010000}"/>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F00-00004A010000}"/>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160582</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124658</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16890</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F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F00-000063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F00-000065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F00-00006701000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50055</xdr:rowOff>
    </xdr:from>
    <xdr:ext cx="469744" cy="259045"/>
    <xdr:sp macro="" textlink="">
      <xdr:nvSpPr>
        <xdr:cNvPr id="371" name="【市民会館】&#10;一人当たり面積該当値テキスト">
          <a:extLst>
            <a:ext uri="{FF2B5EF4-FFF2-40B4-BE49-F238E27FC236}">
              <a16:creationId xmlns:a16="http://schemas.microsoft.com/office/drawing/2014/main" id="{00000000-0008-0000-0F00-000073010000}"/>
            </a:ext>
          </a:extLst>
        </xdr:cNvPr>
        <xdr:cNvSpPr txBox="1"/>
      </xdr:nvSpPr>
      <xdr:spPr>
        <a:xfrm>
          <a:off x="10515600" y="182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137985</xdr:rowOff>
    </xdr:from>
    <xdr:to>
      <xdr:col>50</xdr:col>
      <xdr:colOff>165100</xdr:colOff>
      <xdr:row>107</xdr:row>
      <xdr:rowOff>68135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9588500" y="183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17335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9639300" y="1835962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140843</xdr:rowOff>
    </xdr:from>
    <xdr:to>
      <xdr:col>46</xdr:col>
      <xdr:colOff>38100</xdr:colOff>
      <xdr:row>107</xdr:row>
      <xdr:rowOff>70993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8699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17335</xdr:rowOff>
    </xdr:from>
    <xdr:to>
      <xdr:col>50</xdr:col>
      <xdr:colOff>114300</xdr:colOff>
      <xdr:row>107</xdr:row>
      <xdr:rowOff>20193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8750300" y="183624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142557</xdr:rowOff>
    </xdr:from>
    <xdr:to>
      <xdr:col>41</xdr:col>
      <xdr:colOff>101600</xdr:colOff>
      <xdr:row>107</xdr:row>
      <xdr:rowOff>72707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7810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20193</xdr:rowOff>
    </xdr:from>
    <xdr:to>
      <xdr:col>45</xdr:col>
      <xdr:colOff>177800</xdr:colOff>
      <xdr:row>107</xdr:row>
      <xdr:rowOff>21907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7861300" y="183653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146558</xdr:rowOff>
    </xdr:from>
    <xdr:to>
      <xdr:col>36</xdr:col>
      <xdr:colOff>165100</xdr:colOff>
      <xdr:row>107</xdr:row>
      <xdr:rowOff>76708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6921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21907</xdr:rowOff>
    </xdr:from>
    <xdr:to>
      <xdr:col>41</xdr:col>
      <xdr:colOff>50800</xdr:colOff>
      <xdr:row>107</xdr:row>
      <xdr:rowOff>25908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6972300" y="183670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80" name="n_1aveValue【市民会館】&#10;一人当たり面積">
          <a:extLst>
            <a:ext uri="{FF2B5EF4-FFF2-40B4-BE49-F238E27FC236}">
              <a16:creationId xmlns:a16="http://schemas.microsoft.com/office/drawing/2014/main" id="{00000000-0008-0000-0F00-00007C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81" name="n_2aveValue【市民会館】&#10;一人当たり面積">
          <a:extLst>
            <a:ext uri="{FF2B5EF4-FFF2-40B4-BE49-F238E27FC236}">
              <a16:creationId xmlns:a16="http://schemas.microsoft.com/office/drawing/2014/main" id="{00000000-0008-0000-0F00-00007D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2" name="n_3aveValue【市民会館】&#10;一人当たり面積">
          <a:extLst>
            <a:ext uri="{FF2B5EF4-FFF2-40B4-BE49-F238E27FC236}">
              <a16:creationId xmlns:a16="http://schemas.microsoft.com/office/drawing/2014/main" id="{00000000-0008-0000-0F00-00007E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83" name="n_4aveValue【市民会館】&#10;一人当たり面積">
          <a:extLst>
            <a:ext uri="{FF2B5EF4-FFF2-40B4-BE49-F238E27FC236}">
              <a16:creationId xmlns:a16="http://schemas.microsoft.com/office/drawing/2014/main" id="{00000000-0008-0000-0F00-00007F01000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59262</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4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62120</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8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63834</xdr:rowOff>
    </xdr:from>
    <xdr:ext cx="469744" cy="259045"/>
    <xdr:sp macro="" textlink="">
      <xdr:nvSpPr>
        <xdr:cNvPr id="386" name="n_3mainValue【市民会館】&#10;一人当たり面積">
          <a:extLst>
            <a:ext uri="{FF2B5EF4-FFF2-40B4-BE49-F238E27FC236}">
              <a16:creationId xmlns:a16="http://schemas.microsoft.com/office/drawing/2014/main" id="{00000000-0008-0000-0F00-000082010000}"/>
            </a:ext>
          </a:extLst>
        </xdr:cNvPr>
        <xdr:cNvSpPr txBox="1"/>
      </xdr:nvSpPr>
      <xdr:spPr>
        <a:xfrm>
          <a:off x="7626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67835</xdr:rowOff>
    </xdr:from>
    <xdr:ext cx="469744" cy="259045"/>
    <xdr:sp macro="" textlink="">
      <xdr:nvSpPr>
        <xdr:cNvPr id="387" name="n_4mainValue【市民会館】&#10;一人当たり面積">
          <a:extLst>
            <a:ext uri="{FF2B5EF4-FFF2-40B4-BE49-F238E27FC236}">
              <a16:creationId xmlns:a16="http://schemas.microsoft.com/office/drawing/2014/main" id="{00000000-0008-0000-0F00-000083010000}"/>
            </a:ext>
          </a:extLst>
        </xdr:cNvPr>
        <xdr:cNvSpPr txBox="1"/>
      </xdr:nvSpPr>
      <xdr:spPr>
        <a:xfrm>
          <a:off x="6737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159476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5481300" y="646230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118654</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4592300" y="64214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56424</xdr:rowOff>
    </xdr:from>
    <xdr:to>
      <xdr:col>72</xdr:col>
      <xdr:colOff>38100</xdr:colOff>
      <xdr:row>37</xdr:row>
      <xdr:rowOff>158024</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37</xdr:row>
      <xdr:rowOff>107224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3703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5806</xdr:rowOff>
    </xdr:from>
    <xdr:to>
      <xdr:col>67</xdr:col>
      <xdr:colOff>101600</xdr:colOff>
      <xdr:row>37</xdr:row>
      <xdr:rowOff>107406</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2763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56606</xdr:rowOff>
    </xdr:from>
    <xdr:to>
      <xdr:col>71</xdr:col>
      <xdr:colOff>177800</xdr:colOff>
      <xdr:row>37</xdr:row>
      <xdr:rowOff>107224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814300" y="64002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3101</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123933</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F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F00-0000D5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F00-0000D7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F00-0000D9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136779</xdr:rowOff>
    </xdr:from>
    <xdr:to>
      <xdr:col>116</xdr:col>
      <xdr:colOff>114300</xdr:colOff>
      <xdr:row>41</xdr:row>
      <xdr:rowOff>66929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2110700" y="69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F00-0000E5010000}"/>
            </a:ext>
          </a:extLst>
        </xdr:cNvPr>
        <xdr:cNvSpPr txBox="1"/>
      </xdr:nvSpPr>
      <xdr:spPr>
        <a:xfrm>
          <a:off x="22199600" y="6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139288</xdr:rowOff>
    </xdr:from>
    <xdr:to>
      <xdr:col>112</xdr:col>
      <xdr:colOff>38100</xdr:colOff>
      <xdr:row>41</xdr:row>
      <xdr:rowOff>69438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69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16129</xdr:rowOff>
    </xdr:from>
    <xdr:to>
      <xdr:col>116</xdr:col>
      <xdr:colOff>63500</xdr:colOff>
      <xdr:row>41</xdr:row>
      <xdr:rowOff>18638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1323300" y="7045579"/>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142099</xdr:rowOff>
    </xdr:from>
    <xdr:to>
      <xdr:col>107</xdr:col>
      <xdr:colOff>101600</xdr:colOff>
      <xdr:row>41</xdr:row>
      <xdr:rowOff>72249</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0383500" y="70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18638</xdr:rowOff>
    </xdr:from>
    <xdr:to>
      <xdr:col>111</xdr:col>
      <xdr:colOff>177800</xdr:colOff>
      <xdr:row>41</xdr:row>
      <xdr:rowOff>21449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0434300" y="704808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130709</xdr:rowOff>
    </xdr:from>
    <xdr:to>
      <xdr:col>102</xdr:col>
      <xdr:colOff>165100</xdr:colOff>
      <xdr:row>41</xdr:row>
      <xdr:rowOff>60859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94500" y="69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10059</xdr:rowOff>
    </xdr:from>
    <xdr:to>
      <xdr:col>107</xdr:col>
      <xdr:colOff>50800</xdr:colOff>
      <xdr:row>41</xdr:row>
      <xdr:rowOff>21449</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9545300" y="7039509"/>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134809</xdr:rowOff>
    </xdr:from>
    <xdr:to>
      <xdr:col>98</xdr:col>
      <xdr:colOff>38100</xdr:colOff>
      <xdr:row>41</xdr:row>
      <xdr:rowOff>64959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8605500" y="69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10059</xdr:rowOff>
    </xdr:from>
    <xdr:to>
      <xdr:col>102</xdr:col>
      <xdr:colOff>114300</xdr:colOff>
      <xdr:row>41</xdr:row>
      <xdr:rowOff>14159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8656300" y="7039509"/>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60565</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1011095" y="70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63376</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0134795" y="70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77386</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9245795" y="67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81486</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8356795" y="6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F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3703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19050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22877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2611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00000000-0008-0000-0F00-000046020000}"/>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00000000-0008-0000-0F00-00004802000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00000000-0008-0000-0F00-00004A020000}"/>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68300</xdr:rowOff>
    </xdr:from>
    <xdr:to>
      <xdr:col>116</xdr:col>
      <xdr:colOff>114300</xdr:colOff>
      <xdr:row>63</xdr:row>
      <xdr:rowOff>169900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2110700" y="10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00000000-0008-0000-0F00-000056020000}"/>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69444</xdr:rowOff>
    </xdr:from>
    <xdr:to>
      <xdr:col>112</xdr:col>
      <xdr:colOff>38100</xdr:colOff>
      <xdr:row>63</xdr:row>
      <xdr:rowOff>171044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1272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119100</xdr:rowOff>
    </xdr:from>
    <xdr:to>
      <xdr:col>116</xdr:col>
      <xdr:colOff>63500</xdr:colOff>
      <xdr:row>63</xdr:row>
      <xdr:rowOff>120244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1323300" y="1092045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70815</xdr:rowOff>
    </xdr:from>
    <xdr:to>
      <xdr:col>107</xdr:col>
      <xdr:colOff>101600</xdr:colOff>
      <xdr:row>64</xdr:row>
      <xdr:rowOff>965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0383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120244</xdr:rowOff>
    </xdr:from>
    <xdr:to>
      <xdr:col>111</xdr:col>
      <xdr:colOff>177800</xdr:colOff>
      <xdr:row>63</xdr:row>
      <xdr:rowOff>121615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0434300" y="109215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71730</xdr:rowOff>
    </xdr:from>
    <xdr:to>
      <xdr:col>102</xdr:col>
      <xdr:colOff>165100</xdr:colOff>
      <xdr:row>64</xdr:row>
      <xdr:rowOff>1880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9494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121615</xdr:rowOff>
    </xdr:from>
    <xdr:to>
      <xdr:col>107</xdr:col>
      <xdr:colOff>50800</xdr:colOff>
      <xdr:row>63</xdr:row>
      <xdr:rowOff>122530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9545300" y="109229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73330</xdr:rowOff>
    </xdr:from>
    <xdr:to>
      <xdr:col>98</xdr:col>
      <xdr:colOff>38100</xdr:colOff>
      <xdr:row>64</xdr:row>
      <xdr:rowOff>3480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8605500" y="108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122530</xdr:rowOff>
    </xdr:from>
    <xdr:to>
      <xdr:col>102</xdr:col>
      <xdr:colOff>114300</xdr:colOff>
      <xdr:row>63</xdr:row>
      <xdr:rowOff>124130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8656300" y="109238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a:extLst>
            <a:ext uri="{FF2B5EF4-FFF2-40B4-BE49-F238E27FC236}">
              <a16:creationId xmlns:a16="http://schemas.microsoft.com/office/drawing/2014/main" id="{00000000-0008-0000-0F00-000060020000}"/>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162171</xdr:rowOff>
    </xdr:from>
    <xdr:ext cx="469744" cy="259045"/>
    <xdr:sp macro="" textlink="">
      <xdr:nvSpPr>
        <xdr:cNvPr id="611" name="n_1mainValue【保健センター・保健所】&#10;一人当たり面積">
          <a:extLst>
            <a:ext uri="{FF2B5EF4-FFF2-40B4-BE49-F238E27FC236}">
              <a16:creationId xmlns:a16="http://schemas.microsoft.com/office/drawing/2014/main" id="{00000000-0008-0000-0F00-000063020000}"/>
            </a:ext>
          </a:extLst>
        </xdr:cNvPr>
        <xdr:cNvSpPr txBox="1"/>
      </xdr:nvSpPr>
      <xdr:spPr>
        <a:xfrm>
          <a:off x="210757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163542</xdr:rowOff>
    </xdr:from>
    <xdr:ext cx="469744" cy="259045"/>
    <xdr:sp macro="" textlink="">
      <xdr:nvSpPr>
        <xdr:cNvPr id="612" name="n_2mainValue【保健センター・保健所】&#10;一人当たり面積">
          <a:extLst>
            <a:ext uri="{FF2B5EF4-FFF2-40B4-BE49-F238E27FC236}">
              <a16:creationId xmlns:a16="http://schemas.microsoft.com/office/drawing/2014/main" id="{00000000-0008-0000-0F00-000064020000}"/>
            </a:ext>
          </a:extLst>
        </xdr:cNvPr>
        <xdr:cNvSpPr txBox="1"/>
      </xdr:nvSpPr>
      <xdr:spPr>
        <a:xfrm>
          <a:off x="201994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164457</xdr:rowOff>
    </xdr:from>
    <xdr:ext cx="469744" cy="259045"/>
    <xdr:sp macro="" textlink="">
      <xdr:nvSpPr>
        <xdr:cNvPr id="613" name="n_3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193104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166057</xdr:rowOff>
    </xdr:from>
    <xdr:ext cx="469744" cy="259045"/>
    <xdr:sp macro="" textlink="">
      <xdr:nvSpPr>
        <xdr:cNvPr id="614" name="n_4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18421427" y="109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00000000-0008-0000-0F00-00008002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00000000-0008-0000-0F00-000082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00000000-0008-0000-0F00-00008402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137813</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40639</xdr:rowOff>
    </xdr:from>
    <xdr:to>
      <xdr:col>81</xdr:col>
      <xdr:colOff>101600</xdr:colOff>
      <xdr:row>78</xdr:row>
      <xdr:rowOff>142239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91439</xdr:rowOff>
    </xdr:from>
    <xdr:to>
      <xdr:col>85</xdr:col>
      <xdr:colOff>127000</xdr:colOff>
      <xdr:row>78</xdr:row>
      <xdr:rowOff>165736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5481300" y="1346453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124461</xdr:rowOff>
    </xdr:from>
    <xdr:to>
      <xdr:col>76</xdr:col>
      <xdr:colOff>165100</xdr:colOff>
      <xdr:row>78</xdr:row>
      <xdr:rowOff>54611</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3811</xdr:rowOff>
    </xdr:from>
    <xdr:to>
      <xdr:col>81</xdr:col>
      <xdr:colOff>50800</xdr:colOff>
      <xdr:row>78</xdr:row>
      <xdr:rowOff>91439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4592300" y="13376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93980</xdr:rowOff>
    </xdr:from>
    <xdr:to>
      <xdr:col>72</xdr:col>
      <xdr:colOff>38100</xdr:colOff>
      <xdr:row>79</xdr:row>
      <xdr:rowOff>24130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652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144780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3703300" y="133769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144780</xdr:rowOff>
    </xdr:from>
    <xdr:to>
      <xdr:col>71</xdr:col>
      <xdr:colOff>177800</xdr:colOff>
      <xdr:row>86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2814300" y="13517880"/>
          <a:ext cx="88900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65" name="n_1aveValue【消防施設】&#10;有形固定資産減価償却率">
          <a:extLst>
            <a:ext uri="{FF2B5EF4-FFF2-40B4-BE49-F238E27FC236}">
              <a16:creationId xmlns:a16="http://schemas.microsoft.com/office/drawing/2014/main" id="{00000000-0008-0000-0F00-000099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66" name="n_2aveValue【消防施設】&#10;有形固定資産減価償却率">
          <a:extLst>
            <a:ext uri="{FF2B5EF4-FFF2-40B4-BE49-F238E27FC236}">
              <a16:creationId xmlns:a16="http://schemas.microsoft.com/office/drawing/2014/main" id="{00000000-0008-0000-0F00-00009A02000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67" name="n_3aveValue【消防施設】&#10;有形固定資産減価償却率">
          <a:extLst>
            <a:ext uri="{FF2B5EF4-FFF2-40B4-BE49-F238E27FC236}">
              <a16:creationId xmlns:a16="http://schemas.microsoft.com/office/drawing/2014/main" id="{00000000-0008-0000-0F00-00009B0200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8" name="n_4aveValue【消防施設】&#10;有形固定資産減価償却率">
          <a:extLst>
            <a:ext uri="{FF2B5EF4-FFF2-40B4-BE49-F238E27FC236}">
              <a16:creationId xmlns:a16="http://schemas.microsoft.com/office/drawing/2014/main" id="{00000000-0008-0000-0F00-00009C02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158766</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71138</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40657</xdr:rowOff>
    </xdr:from>
    <xdr:ext cx="405111" cy="259045"/>
    <xdr:sp macro="" textlink="">
      <xdr:nvSpPr>
        <xdr:cNvPr id="671" name="n_3main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2" name="n_4mainValue【消防施設】&#10;有形固定資産減価償却率">
          <a:extLst>
            <a:ext uri="{FF2B5EF4-FFF2-40B4-BE49-F238E27FC236}">
              <a16:creationId xmlns:a16="http://schemas.microsoft.com/office/drawing/2014/main" id="{00000000-0008-0000-0F00-0000A0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88798</xdr:rowOff>
    </xdr:from>
    <xdr:to>
      <xdr:col>116</xdr:col>
      <xdr:colOff>114300</xdr:colOff>
      <xdr:row>86</xdr:row>
      <xdr:rowOff>18948</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711" name="【消防施設】&#10;一人当たり面積該当値テキスト">
          <a:extLst>
            <a:ext uri="{FF2B5EF4-FFF2-40B4-BE49-F238E27FC236}">
              <a16:creationId xmlns:a16="http://schemas.microsoft.com/office/drawing/2014/main" id="{00000000-0008-0000-0F00-0000C7020000}"/>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92914</xdr:rowOff>
    </xdr:from>
    <xdr:to>
      <xdr:col>112</xdr:col>
      <xdr:colOff>38100</xdr:colOff>
      <xdr:row>86</xdr:row>
      <xdr:rowOff>23064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139598</xdr:rowOff>
    </xdr:from>
    <xdr:to>
      <xdr:col>116</xdr:col>
      <xdr:colOff>63500</xdr:colOff>
      <xdr:row>85</xdr:row>
      <xdr:rowOff>143714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471284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94514</xdr:rowOff>
    </xdr:from>
    <xdr:to>
      <xdr:col>107</xdr:col>
      <xdr:colOff>101600</xdr:colOff>
      <xdr:row>86</xdr:row>
      <xdr:rowOff>24664</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143714</xdr:rowOff>
    </xdr:from>
    <xdr:to>
      <xdr:col>111</xdr:col>
      <xdr:colOff>177800</xdr:colOff>
      <xdr:row>85</xdr:row>
      <xdr:rowOff>145314</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0434300" y="147169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67996</xdr:rowOff>
    </xdr:from>
    <xdr:to>
      <xdr:col>102</xdr:col>
      <xdr:colOff>165100</xdr:colOff>
      <xdr:row>85</xdr:row>
      <xdr:rowOff>169596</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118796</xdr:rowOff>
    </xdr:from>
    <xdr:to>
      <xdr:col>107</xdr:col>
      <xdr:colOff>50800</xdr:colOff>
      <xdr:row>85</xdr:row>
      <xdr:rowOff>145314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4692046"/>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131775</xdr:rowOff>
    </xdr:from>
    <xdr:to>
      <xdr:col>98</xdr:col>
      <xdr:colOff>38100</xdr:colOff>
      <xdr:row>86</xdr:row>
      <xdr:rowOff>61925</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118796</xdr:rowOff>
    </xdr:from>
    <xdr:to>
      <xdr:col>102</xdr:col>
      <xdr:colOff>114300</xdr:colOff>
      <xdr:row>86</xdr:row>
      <xdr:rowOff>11125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469204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20" name="n_1aveValue【消防施設】&#10;一人当たり面積">
          <a:extLst>
            <a:ext uri="{FF2B5EF4-FFF2-40B4-BE49-F238E27FC236}">
              <a16:creationId xmlns:a16="http://schemas.microsoft.com/office/drawing/2014/main" id="{00000000-0008-0000-0F00-0000D0020000}"/>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1" name="n_2aveValue【消防施設】&#10;一人当たり面積">
          <a:extLst>
            <a:ext uri="{FF2B5EF4-FFF2-40B4-BE49-F238E27FC236}">
              <a16:creationId xmlns:a16="http://schemas.microsoft.com/office/drawing/2014/main" id="{00000000-0008-0000-0F00-0000D1020000}"/>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22" name="n_3aveValue【消防施設】&#10;一人当たり面積">
          <a:extLst>
            <a:ext uri="{FF2B5EF4-FFF2-40B4-BE49-F238E27FC236}">
              <a16:creationId xmlns:a16="http://schemas.microsoft.com/office/drawing/2014/main" id="{00000000-0008-0000-0F00-0000D2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a:extLst>
            <a:ext uri="{FF2B5EF4-FFF2-40B4-BE49-F238E27FC236}">
              <a16:creationId xmlns:a16="http://schemas.microsoft.com/office/drawing/2014/main" id="{00000000-0008-0000-0F00-0000D302000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14191</xdr:rowOff>
    </xdr:from>
    <xdr:ext cx="469744" cy="259045"/>
    <xdr:sp macro="" textlink="">
      <xdr:nvSpPr>
        <xdr:cNvPr id="724" name="n_1mainValue【消防施設】&#10;一人当たり面積">
          <a:extLst>
            <a:ext uri="{FF2B5EF4-FFF2-40B4-BE49-F238E27FC236}">
              <a16:creationId xmlns:a16="http://schemas.microsoft.com/office/drawing/2014/main" id="{00000000-0008-0000-0F00-0000D4020000}"/>
            </a:ext>
          </a:extLst>
        </xdr:cNvPr>
        <xdr:cNvSpPr txBox="1"/>
      </xdr:nvSpPr>
      <xdr:spPr>
        <a:xfrm>
          <a:off x="210757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15791</xdr:rowOff>
    </xdr:from>
    <xdr:ext cx="469744" cy="259045"/>
    <xdr:sp macro="" textlink="">
      <xdr:nvSpPr>
        <xdr:cNvPr id="725" name="n_2mainValue【消防施設】&#10;一人当たり面積">
          <a:extLst>
            <a:ext uri="{FF2B5EF4-FFF2-40B4-BE49-F238E27FC236}">
              <a16:creationId xmlns:a16="http://schemas.microsoft.com/office/drawing/2014/main" id="{00000000-0008-0000-0F00-0000D5020000}"/>
            </a:ext>
          </a:extLst>
        </xdr:cNvPr>
        <xdr:cNvSpPr txBox="1"/>
      </xdr:nvSpPr>
      <xdr:spPr>
        <a:xfrm>
          <a:off x="20199427" y="147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14673</xdr:rowOff>
    </xdr:from>
    <xdr:ext cx="469744" cy="259045"/>
    <xdr:sp macro="" textlink="">
      <xdr:nvSpPr>
        <xdr:cNvPr id="726" name="n_3mainValue【消防施設】&#10;一人当たり面積">
          <a:extLst>
            <a:ext uri="{FF2B5EF4-FFF2-40B4-BE49-F238E27FC236}">
              <a16:creationId xmlns:a16="http://schemas.microsoft.com/office/drawing/2014/main" id="{00000000-0008-0000-0F00-0000D6020000}"/>
            </a:ext>
          </a:extLst>
        </xdr:cNvPr>
        <xdr:cNvSpPr txBox="1"/>
      </xdr:nvSpPr>
      <xdr:spPr>
        <a:xfrm>
          <a:off x="19310427" y="144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53052</xdr:rowOff>
    </xdr:from>
    <xdr:ext cx="469744" cy="259045"/>
    <xdr:sp macro="" textlink="">
      <xdr:nvSpPr>
        <xdr:cNvPr id="727" name="n_4mainValue【消防施設】&#10;一人当たり面積">
          <a:extLst>
            <a:ext uri="{FF2B5EF4-FFF2-40B4-BE49-F238E27FC236}">
              <a16:creationId xmlns:a16="http://schemas.microsoft.com/office/drawing/2014/main" id="{00000000-0008-0000-0F00-0000D7020000}"/>
            </a:ext>
          </a:extLst>
        </xdr:cNvPr>
        <xdr:cNvSpPr txBox="1"/>
      </xdr:nvSpPr>
      <xdr:spPr>
        <a:xfrm>
          <a:off x="18421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58" name="【庁舎】&#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121738</xdr:rowOff>
    </xdr:from>
    <xdr:to>
      <xdr:col>81</xdr:col>
      <xdr:colOff>101600</xdr:colOff>
      <xdr:row>109</xdr:row>
      <xdr:rowOff>51888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1088</xdr:rowOff>
    </xdr:from>
    <xdr:to>
      <xdr:col>85</xdr:col>
      <xdr:colOff>127000</xdr:colOff>
      <xdr:row>109</xdr:row>
      <xdr:rowOff>4355</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86891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1088</xdr:rowOff>
    </xdr:from>
    <xdr:to>
      <xdr:col>81</xdr:col>
      <xdr:colOff>50800</xdr:colOff>
      <xdr:row>109</xdr:row>
      <xdr:rowOff>4355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4592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xdr:rowOff>
    </xdr:from>
    <xdr:to>
      <xdr:col>76</xdr:col>
      <xdr:colOff>114300</xdr:colOff>
      <xdr:row>109</xdr:row>
      <xdr:rowOff>4355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869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120106</xdr:rowOff>
    </xdr:from>
    <xdr:to>
      <xdr:col>67</xdr:col>
      <xdr:colOff>101600</xdr:colOff>
      <xdr:row>109</xdr:row>
      <xdr:rowOff>50256</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170906</xdr:rowOff>
    </xdr:from>
    <xdr:to>
      <xdr:col>71</xdr:col>
      <xdr:colOff>177800</xdr:colOff>
      <xdr:row>109</xdr:row>
      <xdr:rowOff>2721</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868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0" name="n_2ave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1" name="n_3ave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2" name="n_4ave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43015</xdr:rowOff>
    </xdr:from>
    <xdr:ext cx="405111" cy="259045"/>
    <xdr:sp macro="" textlink="">
      <xdr:nvSpPr>
        <xdr:cNvPr id="783" name="n_1mainValue【庁舎】&#10;有形固定資産減価償却率">
          <a:extLst>
            <a:ext uri="{FF2B5EF4-FFF2-40B4-BE49-F238E27FC236}">
              <a16:creationId xmlns:a16="http://schemas.microsoft.com/office/drawing/2014/main" id="{00000000-0008-0000-0F00-00000F030000}"/>
            </a:ext>
          </a:extLst>
        </xdr:cNvPr>
        <xdr:cNvSpPr txBox="1"/>
      </xdr:nvSpPr>
      <xdr:spPr>
        <a:xfrm>
          <a:off x="152660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784" name="n_2mainValue【庁舎】&#10;有形固定資産減価償却率">
          <a:extLst>
            <a:ext uri="{FF2B5EF4-FFF2-40B4-BE49-F238E27FC236}">
              <a16:creationId xmlns:a16="http://schemas.microsoft.com/office/drawing/2014/main" id="{00000000-0008-0000-0F00-000010030000}"/>
            </a:ext>
          </a:extLst>
        </xdr:cNvPr>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785" name="n_3mainValue【庁舎】&#10;有形固定資産減価償却率">
          <a:extLst>
            <a:ext uri="{FF2B5EF4-FFF2-40B4-BE49-F238E27FC236}">
              <a16:creationId xmlns:a16="http://schemas.microsoft.com/office/drawing/2014/main" id="{00000000-0008-0000-0F00-000011030000}"/>
            </a:ext>
          </a:extLst>
        </xdr:cNvPr>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41383</xdr:rowOff>
    </xdr:from>
    <xdr:ext cx="405111" cy="259045"/>
    <xdr:sp macro="" textlink="">
      <xdr:nvSpPr>
        <xdr:cNvPr id="786" name="n_4mainValue【庁舎】&#10;有形固定資産減価償却率">
          <a:extLst>
            <a:ext uri="{FF2B5EF4-FFF2-40B4-BE49-F238E27FC236}">
              <a16:creationId xmlns:a16="http://schemas.microsoft.com/office/drawing/2014/main" id="{00000000-0008-0000-0F00-000012030000}"/>
            </a:ext>
          </a:extLst>
        </xdr:cNvPr>
        <xdr:cNvSpPr txBox="1"/>
      </xdr:nvSpPr>
      <xdr:spPr>
        <a:xfrm>
          <a:off x="12611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0000000-0008-0000-0F00-00002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a:extLst>
            <a:ext uri="{FF2B5EF4-FFF2-40B4-BE49-F238E27FC236}">
              <a16:creationId xmlns:a16="http://schemas.microsoft.com/office/drawing/2014/main" id="{00000000-0008-0000-0F00-00002B03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a:extLst>
            <a:ext uri="{FF2B5EF4-FFF2-40B4-BE49-F238E27FC236}">
              <a16:creationId xmlns:a16="http://schemas.microsoft.com/office/drawing/2014/main" id="{00000000-0008-0000-0F00-00002D03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15" name="【庁舎】&#10;一人当たり面積平均値テキスト">
          <a:extLst>
            <a:ext uri="{FF2B5EF4-FFF2-40B4-BE49-F238E27FC236}">
              <a16:creationId xmlns:a16="http://schemas.microsoft.com/office/drawing/2014/main" id="{00000000-0008-0000-0F00-00002F03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61088</xdr:rowOff>
    </xdr:from>
    <xdr:to>
      <xdr:col>116</xdr:col>
      <xdr:colOff>114300</xdr:colOff>
      <xdr:row>107</xdr:row>
      <xdr:rowOff>162688</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2110700" y="18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83965</xdr:rowOff>
    </xdr:from>
    <xdr:ext cx="469744" cy="259045"/>
    <xdr:sp macro="" textlink="">
      <xdr:nvSpPr>
        <xdr:cNvPr id="827" name="【庁舎】&#10;一人当たり面積該当値テキスト">
          <a:extLst>
            <a:ext uri="{FF2B5EF4-FFF2-40B4-BE49-F238E27FC236}">
              <a16:creationId xmlns:a16="http://schemas.microsoft.com/office/drawing/2014/main" id="{00000000-0008-0000-0F00-00003B030000}"/>
            </a:ext>
          </a:extLst>
        </xdr:cNvPr>
        <xdr:cNvSpPr txBox="1"/>
      </xdr:nvSpPr>
      <xdr:spPr>
        <a:xfrm>
          <a:off x="22199600" y="182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65787</xdr:rowOff>
    </xdr:from>
    <xdr:to>
      <xdr:col>112</xdr:col>
      <xdr:colOff>38100</xdr:colOff>
      <xdr:row>107</xdr:row>
      <xdr:rowOff>167387</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1272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111888</xdr:rowOff>
    </xdr:from>
    <xdr:to>
      <xdr:col>116</xdr:col>
      <xdr:colOff>63500</xdr:colOff>
      <xdr:row>107</xdr:row>
      <xdr:rowOff>116587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1323300" y="18457038"/>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70865</xdr:rowOff>
    </xdr:from>
    <xdr:to>
      <xdr:col>107</xdr:col>
      <xdr:colOff>101600</xdr:colOff>
      <xdr:row>108</xdr:row>
      <xdr:rowOff>1015</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0383500" y="18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116587</xdr:rowOff>
    </xdr:from>
    <xdr:to>
      <xdr:col>111</xdr:col>
      <xdr:colOff>177800</xdr:colOff>
      <xdr:row>107</xdr:row>
      <xdr:rowOff>121665</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0434300" y="1846173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121665</xdr:rowOff>
    </xdr:from>
    <xdr:to>
      <xdr:col>107</xdr:col>
      <xdr:colOff>50800</xdr:colOff>
      <xdr:row>107</xdr:row>
      <xdr:rowOff>125730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9545300" y="1846681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81407</xdr:rowOff>
    </xdr:from>
    <xdr:to>
      <xdr:col>98</xdr:col>
      <xdr:colOff>38100</xdr:colOff>
      <xdr:row>108</xdr:row>
      <xdr:rowOff>11557</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8605500" y="184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132207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8656300" y="184708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36" name="n_1aveValue【庁舎】&#10;一人当たり面積">
          <a:extLst>
            <a:ext uri="{FF2B5EF4-FFF2-40B4-BE49-F238E27FC236}">
              <a16:creationId xmlns:a16="http://schemas.microsoft.com/office/drawing/2014/main" id="{00000000-0008-0000-0F00-00004403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37" name="n_2aveValue【庁舎】&#10;一人当たり面積">
          <a:extLst>
            <a:ext uri="{FF2B5EF4-FFF2-40B4-BE49-F238E27FC236}">
              <a16:creationId xmlns:a16="http://schemas.microsoft.com/office/drawing/2014/main" id="{00000000-0008-0000-0F00-00004503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38" name="n_3aveValue【庁舎】&#10;一人当たり面積">
          <a:extLst>
            <a:ext uri="{FF2B5EF4-FFF2-40B4-BE49-F238E27FC236}">
              <a16:creationId xmlns:a16="http://schemas.microsoft.com/office/drawing/2014/main" id="{00000000-0008-0000-0F00-00004603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39" name="n_4aveValue【庁舎】&#10;一人当たり面積">
          <a:extLst>
            <a:ext uri="{FF2B5EF4-FFF2-40B4-BE49-F238E27FC236}">
              <a16:creationId xmlns:a16="http://schemas.microsoft.com/office/drawing/2014/main" id="{00000000-0008-0000-0F00-00004703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12464</xdr:rowOff>
    </xdr:from>
    <xdr:ext cx="469744" cy="259045"/>
    <xdr:sp macro="" textlink="">
      <xdr:nvSpPr>
        <xdr:cNvPr id="840" name="n_1mainValue【庁舎】&#10;一人当たり面積">
          <a:extLst>
            <a:ext uri="{FF2B5EF4-FFF2-40B4-BE49-F238E27FC236}">
              <a16:creationId xmlns:a16="http://schemas.microsoft.com/office/drawing/2014/main" id="{00000000-0008-0000-0F00-000048030000}"/>
            </a:ext>
          </a:extLst>
        </xdr:cNvPr>
        <xdr:cNvSpPr txBox="1"/>
      </xdr:nvSpPr>
      <xdr:spPr>
        <a:xfrm>
          <a:off x="21075727" y="18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17542</xdr:rowOff>
    </xdr:from>
    <xdr:ext cx="469744" cy="259045"/>
    <xdr:sp macro="" textlink="">
      <xdr:nvSpPr>
        <xdr:cNvPr id="841" name="n_2mainValue【庁舎】&#10;一人当たり面積">
          <a:extLst>
            <a:ext uri="{FF2B5EF4-FFF2-40B4-BE49-F238E27FC236}">
              <a16:creationId xmlns:a16="http://schemas.microsoft.com/office/drawing/2014/main" id="{00000000-0008-0000-0F00-000049030000}"/>
            </a:ext>
          </a:extLst>
        </xdr:cNvPr>
        <xdr:cNvSpPr txBox="1"/>
      </xdr:nvSpPr>
      <xdr:spPr>
        <a:xfrm>
          <a:off x="20199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21607</xdr:rowOff>
    </xdr:from>
    <xdr:ext cx="469744" cy="259045"/>
    <xdr:sp macro="" textlink="">
      <xdr:nvSpPr>
        <xdr:cNvPr id="842" name="n_3mainValue【庁舎】&#10;一人当たり面積">
          <a:extLst>
            <a:ext uri="{FF2B5EF4-FFF2-40B4-BE49-F238E27FC236}">
              <a16:creationId xmlns:a16="http://schemas.microsoft.com/office/drawing/2014/main" id="{00000000-0008-0000-0F00-00004A030000}"/>
            </a:ext>
          </a:extLst>
        </xdr:cNvPr>
        <xdr:cNvSpPr txBox="1"/>
      </xdr:nvSpPr>
      <xdr:spPr>
        <a:xfrm>
          <a:off x="19310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28084</xdr:rowOff>
    </xdr:from>
    <xdr:ext cx="469744" cy="259045"/>
    <xdr:sp macro="" textlink="">
      <xdr:nvSpPr>
        <xdr:cNvPr id="843" name="n_4mainValue【庁舎】&#10;一人当たり面積">
          <a:extLst>
            <a:ext uri="{FF2B5EF4-FFF2-40B4-BE49-F238E27FC236}">
              <a16:creationId xmlns:a16="http://schemas.microsoft.com/office/drawing/2014/main" id="{00000000-0008-0000-0F00-00004B030000}"/>
            </a:ext>
          </a:extLst>
        </xdr:cNvPr>
        <xdr:cNvSpPr txBox="1"/>
      </xdr:nvSpPr>
      <xdr:spPr>
        <a:xfrm>
          <a:off x="18421427" y="182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類似団体と比較して、体育館・プール、市民会館、庁舎の減価償却率が高く、福祉施設、一般廃棄物処理施設、消防施設の減価償却率が低い。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今後、指標が改善すること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関して、平成２９年度からは奈良県広域消防組合の資産を併せて計上したことにより、類似団体の数値を大きく下回ることとなった。村内にある消防施設については、新庁舎建設が令和３年度に竣工。</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１０月１日現在、４５．８％）に加え、村内に中心となる産業がないため財政基盤が弱く、類似団体平均を下回る状況が続いている。今年度は森林環境譲与税が増額されたことで、前年度から０．０１増加し、類似団体平均と同率になった。平成２９年度に実施した組織の見直し（９課、１室、１事務所体制から２課減の７課、１室、１事務所体制）による、事務効率化の成果が表れつつある中で、十津川村総合計画の重点プロジェクト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150131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建設に伴う公債費の増加と、特別会計への繰出金の増加により、経常収支比率は類似団体平均を上回り、年々悪化してきている。今年度は経常一般財源である普通交付税の増額などにより、前年度から８．９％改善したものの、依然として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66</xdr:row>
      <xdr:rowOff>133223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4166"/>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113919</xdr:rowOff>
    </xdr:from>
    <xdr:to>
      <xdr:col>19</xdr:col>
      <xdr:colOff>133350</xdr:colOff>
      <xdr:row>66</xdr:row>
      <xdr:rowOff>133223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4296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65659</xdr:rowOff>
    </xdr:from>
    <xdr:to>
      <xdr:col>15</xdr:col>
      <xdr:colOff>82550</xdr:colOff>
      <xdr:row>66</xdr:row>
      <xdr:rowOff>113919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813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65659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6553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82423</xdr:rowOff>
    </xdr:from>
    <xdr:to>
      <xdr:col>19</xdr:col>
      <xdr:colOff>184150</xdr:colOff>
      <xdr:row>67</xdr:row>
      <xdr:rowOff>12573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168800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8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63119</xdr:rowOff>
    </xdr:from>
    <xdr:to>
      <xdr:col>15</xdr:col>
      <xdr:colOff>133350</xdr:colOff>
      <xdr:row>66</xdr:row>
      <xdr:rowOff>164719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149496</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14859</xdr:rowOff>
    </xdr:from>
    <xdr:to>
      <xdr:col>11</xdr:col>
      <xdr:colOff>82550</xdr:colOff>
      <xdr:row>66</xdr:row>
      <xdr:rowOff>116459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101236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経年の比較においては、人口が減少しているのに対して、合計額が増額傾向にあることから、事業の見直しを進め、コストの縮減を図っていく必要がある。　</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124323</xdr:rowOff>
    </xdr:from>
    <xdr:to>
      <xdr:col>23</xdr:col>
      <xdr:colOff>133350</xdr:colOff>
      <xdr:row>82</xdr:row>
      <xdr:rowOff>141618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83223"/>
          <a:ext cx="8382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108902</xdr:rowOff>
    </xdr:from>
    <xdr:to>
      <xdr:col>19</xdr:col>
      <xdr:colOff>133350</xdr:colOff>
      <xdr:row>82</xdr:row>
      <xdr:rowOff>124323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7802"/>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93525</xdr:rowOff>
    </xdr:from>
    <xdr:to>
      <xdr:col>15</xdr:col>
      <xdr:colOff>82550</xdr:colOff>
      <xdr:row>82</xdr:row>
      <xdr:rowOff>108902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93525</xdr:rowOff>
    </xdr:from>
    <xdr:to>
      <xdr:col>11</xdr:col>
      <xdr:colOff>31750</xdr:colOff>
      <xdr:row>82</xdr:row>
      <xdr:rowOff>96382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1524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90818</xdr:rowOff>
    </xdr:from>
    <xdr:to>
      <xdr:col>23</xdr:col>
      <xdr:colOff>184150</xdr:colOff>
      <xdr:row>83</xdr:row>
      <xdr:rowOff>20968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62895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73523</xdr:rowOff>
    </xdr:from>
    <xdr:to>
      <xdr:col>19</xdr:col>
      <xdr:colOff>184150</xdr:colOff>
      <xdr:row>83</xdr:row>
      <xdr:rowOff>3673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159900</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1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58102</xdr:rowOff>
    </xdr:from>
    <xdr:to>
      <xdr:col>15</xdr:col>
      <xdr:colOff>133350</xdr:colOff>
      <xdr:row>82</xdr:row>
      <xdr:rowOff>159702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42725</xdr:rowOff>
    </xdr:from>
    <xdr:to>
      <xdr:col>11</xdr:col>
      <xdr:colOff>82550</xdr:colOff>
      <xdr:row>82</xdr:row>
      <xdr:rowOff>144325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129102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45582</xdr:rowOff>
    </xdr:from>
    <xdr:to>
      <xdr:col>7</xdr:col>
      <xdr:colOff>31750</xdr:colOff>
      <xdr:row>82</xdr:row>
      <xdr:rowOff>147182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131959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1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過去から概ね横ばいで、類似団体平均と比較して１．</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ポイント程度低い水準で推移していたが、今年度は職員の年齢構成の分布に変動があったため、更に減少している。今後も適正な給与水準に努める。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152400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6773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85</xdr:row>
      <xdr:rowOff>152400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164464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7196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5080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73771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平均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14025</xdr:rowOff>
    </xdr:from>
    <xdr:to>
      <xdr:col>81</xdr:col>
      <xdr:colOff>44450</xdr:colOff>
      <xdr:row>60</xdr:row>
      <xdr:rowOff>48955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301025"/>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48955</xdr:rowOff>
    </xdr:from>
    <xdr:to>
      <xdr:col>77</xdr:col>
      <xdr:colOff>44450</xdr:colOff>
      <xdr:row>60</xdr:row>
      <xdr:rowOff>52977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35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34707</xdr:rowOff>
    </xdr:from>
    <xdr:to>
      <xdr:col>72</xdr:col>
      <xdr:colOff>203200</xdr:colOff>
      <xdr:row>60</xdr:row>
      <xdr:rowOff>52977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170192</xdr:rowOff>
    </xdr:from>
    <xdr:to>
      <xdr:col>68</xdr:col>
      <xdr:colOff>152400</xdr:colOff>
      <xdr:row>60</xdr:row>
      <xdr:rowOff>34707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134675</xdr:rowOff>
    </xdr:from>
    <xdr:to>
      <xdr:col>81</xdr:col>
      <xdr:colOff>95250</xdr:colOff>
      <xdr:row>60</xdr:row>
      <xdr:rowOff>64825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106752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169605</xdr:rowOff>
    </xdr:from>
    <xdr:to>
      <xdr:col>77</xdr:col>
      <xdr:colOff>95250</xdr:colOff>
      <xdr:row>60</xdr:row>
      <xdr:rowOff>99755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84532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88554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155357</xdr:rowOff>
    </xdr:from>
    <xdr:to>
      <xdr:col>68</xdr:col>
      <xdr:colOff>203200</xdr:colOff>
      <xdr:row>60</xdr:row>
      <xdr:rowOff>85507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70284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119392</xdr:rowOff>
    </xdr:from>
    <xdr:to>
      <xdr:col>64</xdr:col>
      <xdr:colOff>152400</xdr:colOff>
      <xdr:row>60</xdr:row>
      <xdr:rowOff>49542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34319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る傾向が続いていたが、平成２２～２３年度の中学校建設に係る地方債の償還に伴い上昇しており、平成３０年度には類似団体平均を上回り、今年度は８％となっている。令和５年度が地方債の償還額のピークとなる予定であり、大規模な事業計画の整理・縮小を図るなど、地方債依存型の事業実施を見直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100330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100330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76200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42418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学校建設による地方債残高の増並びに財政調整基金及び減債基金の取り崩しにより類似団体平均を上回ってきたが、地方債の発行抑制と償還に伴い、将来負担額が減少したことでの平成２７年度以来のマイナスとなった。今後も地方債の発行を伴う事業の見直し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115388</xdr:rowOff>
    </xdr:from>
    <xdr:to>
      <xdr:col>77</xdr:col>
      <xdr:colOff>44450</xdr:colOff>
      <xdr:row>14</xdr:row>
      <xdr:rowOff>125488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5290800" y="2344238"/>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125488</xdr:rowOff>
    </xdr:from>
    <xdr:to>
      <xdr:col>72</xdr:col>
      <xdr:colOff>203200</xdr:colOff>
      <xdr:row>14</xdr:row>
      <xdr:rowOff>170301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4401800" y="252578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110550</xdr:rowOff>
    </xdr:from>
    <xdr:to>
      <xdr:col>68</xdr:col>
      <xdr:colOff>152400</xdr:colOff>
      <xdr:row>14</xdr:row>
      <xdr:rowOff>170301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3512800" y="2510850"/>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64588</xdr:rowOff>
    </xdr:from>
    <xdr:to>
      <xdr:col>77</xdr:col>
      <xdr:colOff>95250</xdr:colOff>
      <xdr:row>13</xdr:row>
      <xdr:rowOff>166188</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150965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7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74688</xdr:rowOff>
    </xdr:from>
    <xdr:to>
      <xdr:col>73</xdr:col>
      <xdr:colOff>44450</xdr:colOff>
      <xdr:row>15</xdr:row>
      <xdr:rowOff>4838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161065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119501</xdr:rowOff>
    </xdr:from>
    <xdr:to>
      <xdr:col>68</xdr:col>
      <xdr:colOff>203200</xdr:colOff>
      <xdr:row>15</xdr:row>
      <xdr:rowOff>49651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34428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59750</xdr:rowOff>
    </xdr:from>
    <xdr:to>
      <xdr:col>64</xdr:col>
      <xdr:colOff>152400</xdr:colOff>
      <xdr:row>14</xdr:row>
      <xdr:rowOff>161350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146127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例年、類似団体平均と比べて低い水準にあったが、平成２９年度以降、専門職員の採用などにより、昨年度は、類似団体平均を一時的に上回った。平成２９年度中に実施した組織の見直しによる事務の効率化の効果が表れつつあることから、今後の人件費の削減につなげ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125367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105773</xdr:rowOff>
    </xdr:from>
    <xdr:to>
      <xdr:col>19</xdr:col>
      <xdr:colOff>187325</xdr:colOff>
      <xdr:row>35</xdr:row>
      <xdr:rowOff>125367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6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63319</xdr:rowOff>
    </xdr:from>
    <xdr:to>
      <xdr:col>15</xdr:col>
      <xdr:colOff>98425</xdr:colOff>
      <xdr:row>35</xdr:row>
      <xdr:rowOff>105773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64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33927</xdr:rowOff>
    </xdr:from>
    <xdr:to>
      <xdr:col>11</xdr:col>
      <xdr:colOff>9525</xdr:colOff>
      <xdr:row>35</xdr:row>
      <xdr:rowOff>63319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34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74567</xdr:rowOff>
    </xdr:from>
    <xdr:to>
      <xdr:col>20</xdr:col>
      <xdr:colOff>38100</xdr:colOff>
      <xdr:row>36</xdr:row>
      <xdr:rowOff>4717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160944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6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54973</xdr:rowOff>
    </xdr:from>
    <xdr:to>
      <xdr:col>15</xdr:col>
      <xdr:colOff>149225</xdr:colOff>
      <xdr:row>35</xdr:row>
      <xdr:rowOff>156573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166750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12519</xdr:rowOff>
    </xdr:from>
    <xdr:to>
      <xdr:col>11</xdr:col>
      <xdr:colOff>60325</xdr:colOff>
      <xdr:row>35</xdr:row>
      <xdr:rowOff>114119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124296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154577</xdr:rowOff>
    </xdr:from>
    <xdr:to>
      <xdr:col>6</xdr:col>
      <xdr:colOff>171450</xdr:colOff>
      <xdr:row>35</xdr:row>
      <xdr:rowOff>84727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94904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に比べ大きく高止まりしているのは、類似団体平均と比較し、本村が村営バスの運行や、ごみ・し尿収集を委託していることによるものである。今年度から賃金が廃止となったことにより指標は改善しているが、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19</xdr:row>
      <xdr:rowOff>42418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856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42418</xdr:rowOff>
    </xdr:from>
    <xdr:to>
      <xdr:col>78</xdr:col>
      <xdr:colOff>69850</xdr:colOff>
      <xdr:row>19</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99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163576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33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り、特に簡易水道事業への繰出金が増加してい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339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4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おり、平成２９年度を境に減少傾向にある。今年度からは予算の組替を行い、これまで基金として積み立てていた歳入を財源として事業費に直接充当するなどしたため大きく減少した。</a:t>
          </a:r>
        </a:p>
        <a:p>
          <a:r>
            <a:rPr kumimoji="1" lang="ja-JP" altLang="en-US" sz="1300">
              <a:latin typeface="ＭＳ Ｐゴシック" panose="020B0600070205080204" pitchFamily="50" charset="-128"/>
              <a:ea typeface="ＭＳ Ｐゴシック" panose="020B0600070205080204" pitchFamily="50" charset="-128"/>
            </a:rPr>
            <a:t>　全体では依然として、奈良県広域消防組合等への負担金が多くを占めている。今後は村で実施する事業において、必要性の低い補助金は見直しや廃止を行う方針である。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666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０．９ポイント上回っている。今後も増加傾向にあり、そのピークは令和５年度になると見込まれ、それまでは非常に厳しい財政運営となることが予想される。そのため、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56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104139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以降、増加傾向が続いていたが、今年度は経常一般財源である普通交付税の増額等により、指標が改善している。今後は各費目において事業の見直しが必要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949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600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147737</xdr:rowOff>
    </xdr:from>
    <xdr:to>
      <xdr:col>29</xdr:col>
      <xdr:colOff>127000</xdr:colOff>
      <xdr:row>17</xdr:row>
      <xdr:rowOff>153945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10012"/>
          <a:ext cx="647700" cy="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147737</xdr:rowOff>
    </xdr:from>
    <xdr:to>
      <xdr:col>26</xdr:col>
      <xdr:colOff>50800</xdr:colOff>
      <xdr:row>18</xdr:row>
      <xdr:rowOff>3461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10012"/>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3461</xdr:rowOff>
    </xdr:from>
    <xdr:to>
      <xdr:col>22</xdr:col>
      <xdr:colOff>114300</xdr:colOff>
      <xdr:row>18</xdr:row>
      <xdr:rowOff>35012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35012</xdr:rowOff>
    </xdr:from>
    <xdr:to>
      <xdr:col>18</xdr:col>
      <xdr:colOff>177800</xdr:colOff>
      <xdr:row>18</xdr:row>
      <xdr:rowOff>51757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103145</xdr:rowOff>
    </xdr:from>
    <xdr:to>
      <xdr:col>29</xdr:col>
      <xdr:colOff>177800</xdr:colOff>
      <xdr:row>18</xdr:row>
      <xdr:rowOff>33295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119672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96937</xdr:rowOff>
    </xdr:from>
    <xdr:to>
      <xdr:col>26</xdr:col>
      <xdr:colOff>101600</xdr:colOff>
      <xdr:row>18</xdr:row>
      <xdr:rowOff>27087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37264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2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124111</xdr:rowOff>
    </xdr:from>
    <xdr:to>
      <xdr:col>22</xdr:col>
      <xdr:colOff>165100</xdr:colOff>
      <xdr:row>18</xdr:row>
      <xdr:rowOff>54261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64438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155662</xdr:rowOff>
    </xdr:from>
    <xdr:to>
      <xdr:col>19</xdr:col>
      <xdr:colOff>38100</xdr:colOff>
      <xdr:row>18</xdr:row>
      <xdr:rowOff>85812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95989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957</xdr:rowOff>
    </xdr:from>
    <xdr:to>
      <xdr:col>15</xdr:col>
      <xdr:colOff>101600</xdr:colOff>
      <xdr:row>18</xdr:row>
      <xdr:rowOff>102557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87334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21913</xdr:rowOff>
    </xdr:from>
    <xdr:to>
      <xdr:col>29</xdr:col>
      <xdr:colOff>127000</xdr:colOff>
      <xdr:row>36</xdr:row>
      <xdr:rowOff>31508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75163"/>
          <a:ext cx="647700" cy="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21913</xdr:rowOff>
    </xdr:from>
    <xdr:to>
      <xdr:col>26</xdr:col>
      <xdr:colOff>50800</xdr:colOff>
      <xdr:row>36</xdr:row>
      <xdr:rowOff>48853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75163"/>
          <a:ext cx="6985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48853</xdr:rowOff>
    </xdr:from>
    <xdr:to>
      <xdr:col>22</xdr:col>
      <xdr:colOff>114300</xdr:colOff>
      <xdr:row>36</xdr:row>
      <xdr:rowOff>74302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74302</xdr:rowOff>
    </xdr:from>
    <xdr:to>
      <xdr:col>18</xdr:col>
      <xdr:colOff>177800</xdr:colOff>
      <xdr:row>36</xdr:row>
      <xdr:rowOff>97459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27552"/>
          <a:ext cx="698500" cy="2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323608</xdr:rowOff>
    </xdr:from>
    <xdr:to>
      <xdr:col>29</xdr:col>
      <xdr:colOff>177800</xdr:colOff>
      <xdr:row>36</xdr:row>
      <xdr:rowOff>82308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168685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314013</xdr:rowOff>
    </xdr:from>
    <xdr:to>
      <xdr:col>26</xdr:col>
      <xdr:colOff>101600</xdr:colOff>
      <xdr:row>36</xdr:row>
      <xdr:rowOff>72713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82890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9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340953</xdr:rowOff>
    </xdr:from>
    <xdr:to>
      <xdr:col>22</xdr:col>
      <xdr:colOff>165100</xdr:colOff>
      <xdr:row>36</xdr:row>
      <xdr:rowOff>99653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109830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23502</xdr:rowOff>
    </xdr:from>
    <xdr:to>
      <xdr:col>19</xdr:col>
      <xdr:colOff>38100</xdr:colOff>
      <xdr:row>36</xdr:row>
      <xdr:rowOff>125102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135279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46659</xdr:rowOff>
    </xdr:from>
    <xdr:to>
      <xdr:col>15</xdr:col>
      <xdr:colOff>101600</xdr:colOff>
      <xdr:row>36</xdr:row>
      <xdr:rowOff>148259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9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158436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6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19671</xdr:rowOff>
    </xdr:from>
    <xdr:to>
      <xdr:col>24</xdr:col>
      <xdr:colOff>63500</xdr:colOff>
      <xdr:row>37</xdr:row>
      <xdr:rowOff>60326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363321"/>
          <a:ext cx="8382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60326</xdr:rowOff>
    </xdr:from>
    <xdr:to>
      <xdr:col>19</xdr:col>
      <xdr:colOff>177800</xdr:colOff>
      <xdr:row>37</xdr:row>
      <xdr:rowOff>83322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40397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83322</xdr:rowOff>
    </xdr:from>
    <xdr:to>
      <xdr:col>15</xdr:col>
      <xdr:colOff>50800</xdr:colOff>
      <xdr:row>37</xdr:row>
      <xdr:rowOff>115940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426972"/>
          <a:ext cx="889000" cy="3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115940</xdr:rowOff>
    </xdr:from>
    <xdr:to>
      <xdr:col>10</xdr:col>
      <xdr:colOff>114300</xdr:colOff>
      <xdr:row>37</xdr:row>
      <xdr:rowOff>128558</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5959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140321</xdr:rowOff>
    </xdr:from>
    <xdr:to>
      <xdr:col>24</xdr:col>
      <xdr:colOff>114300</xdr:colOff>
      <xdr:row>37</xdr:row>
      <xdr:rowOff>70471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163198</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1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9526</xdr:rowOff>
    </xdr:from>
    <xdr:to>
      <xdr:col>20</xdr:col>
      <xdr:colOff>38100</xdr:colOff>
      <xdr:row>37</xdr:row>
      <xdr:rowOff>111126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127653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32522</xdr:rowOff>
    </xdr:from>
    <xdr:to>
      <xdr:col>15</xdr:col>
      <xdr:colOff>101600</xdr:colOff>
      <xdr:row>37</xdr:row>
      <xdr:rowOff>134122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150649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65140</xdr:rowOff>
    </xdr:from>
    <xdr:to>
      <xdr:col>10</xdr:col>
      <xdr:colOff>165100</xdr:colOff>
      <xdr:row>37</xdr:row>
      <xdr:rowOff>166740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11817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8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77758</xdr:rowOff>
    </xdr:from>
    <xdr:to>
      <xdr:col>6</xdr:col>
      <xdr:colOff>38100</xdr:colOff>
      <xdr:row>38</xdr:row>
      <xdr:rowOff>7908</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24435</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9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82319</xdr:rowOff>
    </xdr:from>
    <xdr:to>
      <xdr:col>24</xdr:col>
      <xdr:colOff>63500</xdr:colOff>
      <xdr:row>57</xdr:row>
      <xdr:rowOff>94032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54969"/>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94032</xdr:rowOff>
    </xdr:from>
    <xdr:to>
      <xdr:col>19</xdr:col>
      <xdr:colOff>177800</xdr:colOff>
      <xdr:row>57</xdr:row>
      <xdr:rowOff>113288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6682"/>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113288</xdr:rowOff>
    </xdr:from>
    <xdr:to>
      <xdr:col>15</xdr:col>
      <xdr:colOff>50800</xdr:colOff>
      <xdr:row>57</xdr:row>
      <xdr:rowOff>123978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5938"/>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104661</xdr:rowOff>
    </xdr:from>
    <xdr:to>
      <xdr:col>10</xdr:col>
      <xdr:colOff>114300</xdr:colOff>
      <xdr:row>57</xdr:row>
      <xdr:rowOff>123978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773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31519</xdr:rowOff>
    </xdr:from>
    <xdr:to>
      <xdr:col>24</xdr:col>
      <xdr:colOff>114300</xdr:colOff>
      <xdr:row>57</xdr:row>
      <xdr:rowOff>133119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54396</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43232</xdr:rowOff>
    </xdr:from>
    <xdr:to>
      <xdr:col>20</xdr:col>
      <xdr:colOff>38100</xdr:colOff>
      <xdr:row>57</xdr:row>
      <xdr:rowOff>144832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161359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62488</xdr:rowOff>
    </xdr:from>
    <xdr:to>
      <xdr:col>15</xdr:col>
      <xdr:colOff>101600</xdr:colOff>
      <xdr:row>57</xdr:row>
      <xdr:rowOff>164088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73178</xdr:rowOff>
    </xdr:from>
    <xdr:to>
      <xdr:col>10</xdr:col>
      <xdr:colOff>165100</xdr:colOff>
      <xdr:row>58</xdr:row>
      <xdr:rowOff>3328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19855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62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53861</xdr:rowOff>
    </xdr:from>
    <xdr:to>
      <xdr:col>6</xdr:col>
      <xdr:colOff>38100</xdr:colOff>
      <xdr:row>57</xdr:row>
      <xdr:rowOff>155461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60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78389</xdr:rowOff>
    </xdr:from>
    <xdr:to>
      <xdr:col>24</xdr:col>
      <xdr:colOff>63500</xdr:colOff>
      <xdr:row>78</xdr:row>
      <xdr:rowOff>88036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1489"/>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83967</xdr:rowOff>
    </xdr:from>
    <xdr:to>
      <xdr:col>19</xdr:col>
      <xdr:colOff>177800</xdr:colOff>
      <xdr:row>78</xdr:row>
      <xdr:rowOff>88036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7067"/>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83967</xdr:rowOff>
    </xdr:from>
    <xdr:to>
      <xdr:col>15</xdr:col>
      <xdr:colOff>50800</xdr:colOff>
      <xdr:row>78</xdr:row>
      <xdr:rowOff>96872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7067"/>
          <a:ext cx="8890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96872</xdr:rowOff>
    </xdr:from>
    <xdr:to>
      <xdr:col>10</xdr:col>
      <xdr:colOff>114300</xdr:colOff>
      <xdr:row>78</xdr:row>
      <xdr:rowOff>97489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997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27589</xdr:rowOff>
    </xdr:from>
    <xdr:to>
      <xdr:col>24</xdr:col>
      <xdr:colOff>114300</xdr:colOff>
      <xdr:row>78</xdr:row>
      <xdr:rowOff>129189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50466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37236</xdr:rowOff>
    </xdr:from>
    <xdr:to>
      <xdr:col>20</xdr:col>
      <xdr:colOff>38100</xdr:colOff>
      <xdr:row>78</xdr:row>
      <xdr:rowOff>138836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155363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33167</xdr:rowOff>
    </xdr:from>
    <xdr:to>
      <xdr:col>15</xdr:col>
      <xdr:colOff>101600</xdr:colOff>
      <xdr:row>78</xdr:row>
      <xdr:rowOff>134767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151294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1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46072</xdr:rowOff>
    </xdr:from>
    <xdr:to>
      <xdr:col>10</xdr:col>
      <xdr:colOff>165100</xdr:colOff>
      <xdr:row>78</xdr:row>
      <xdr:rowOff>147672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164199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46689</xdr:rowOff>
    </xdr:from>
    <xdr:to>
      <xdr:col>6</xdr:col>
      <xdr:colOff>38100</xdr:colOff>
      <xdr:row>78</xdr:row>
      <xdr:rowOff>148289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164816</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145100</xdr:rowOff>
    </xdr:from>
    <xdr:to>
      <xdr:col>24</xdr:col>
      <xdr:colOff>63500</xdr:colOff>
      <xdr:row>93</xdr:row>
      <xdr:rowOff>150053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08995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145100</xdr:rowOff>
    </xdr:from>
    <xdr:to>
      <xdr:col>19</xdr:col>
      <xdr:colOff>177800</xdr:colOff>
      <xdr:row>94</xdr:row>
      <xdr:rowOff>22875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08995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107162</xdr:rowOff>
    </xdr:from>
    <xdr:to>
      <xdr:col>15</xdr:col>
      <xdr:colOff>50800</xdr:colOff>
      <xdr:row>94</xdr:row>
      <xdr:rowOff>22875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052012"/>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107162</xdr:rowOff>
    </xdr:from>
    <xdr:to>
      <xdr:col>10</xdr:col>
      <xdr:colOff>114300</xdr:colOff>
      <xdr:row>93</xdr:row>
      <xdr:rowOff>159500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99253</xdr:rowOff>
    </xdr:from>
    <xdr:to>
      <xdr:col>24</xdr:col>
      <xdr:colOff>114300</xdr:colOff>
      <xdr:row>94</xdr:row>
      <xdr:rowOff>29403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122130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94300</xdr:rowOff>
    </xdr:from>
    <xdr:to>
      <xdr:col>20</xdr:col>
      <xdr:colOff>38100</xdr:colOff>
      <xdr:row>94</xdr:row>
      <xdr:rowOff>24450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0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40977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8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143525</xdr:rowOff>
    </xdr:from>
    <xdr:to>
      <xdr:col>15</xdr:col>
      <xdr:colOff>101600</xdr:colOff>
      <xdr:row>94</xdr:row>
      <xdr:rowOff>73675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90202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8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56362</xdr:rowOff>
    </xdr:from>
    <xdr:to>
      <xdr:col>10</xdr:col>
      <xdr:colOff>165100</xdr:colOff>
      <xdr:row>93</xdr:row>
      <xdr:rowOff>157962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3039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108700</xdr:rowOff>
    </xdr:from>
    <xdr:to>
      <xdr:col>6</xdr:col>
      <xdr:colOff>38100</xdr:colOff>
      <xdr:row>94</xdr:row>
      <xdr:rowOff>38850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55377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141730</xdr:rowOff>
    </xdr:from>
    <xdr:to>
      <xdr:col>55</xdr:col>
      <xdr:colOff>0</xdr:colOff>
      <xdr:row>39</xdr:row>
      <xdr:rowOff>42997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85380"/>
          <a:ext cx="8382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41265</xdr:rowOff>
    </xdr:from>
    <xdr:to>
      <xdr:col>50</xdr:col>
      <xdr:colOff>114300</xdr:colOff>
      <xdr:row>39</xdr:row>
      <xdr:rowOff>42997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72781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857</xdr:rowOff>
    </xdr:from>
    <xdr:to>
      <xdr:col>45</xdr:col>
      <xdr:colOff>177800</xdr:colOff>
      <xdr:row>39</xdr:row>
      <xdr:rowOff>41265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687407"/>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47014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39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143433</xdr:rowOff>
    </xdr:from>
    <xdr:to>
      <xdr:col>41</xdr:col>
      <xdr:colOff>50800</xdr:colOff>
      <xdr:row>39</xdr:row>
      <xdr:rowOff>857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58533"/>
          <a:ext cx="889000" cy="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90930</xdr:rowOff>
    </xdr:from>
    <xdr:to>
      <xdr:col>55</xdr:col>
      <xdr:colOff>50800</xdr:colOff>
      <xdr:row>38</xdr:row>
      <xdr:rowOff>21080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69357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1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163647</xdr:rowOff>
    </xdr:from>
    <xdr:to>
      <xdr:col>50</xdr:col>
      <xdr:colOff>165100</xdr:colOff>
      <xdr:row>39</xdr:row>
      <xdr:rowOff>93797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84924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7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161915</xdr:rowOff>
    </xdr:from>
    <xdr:to>
      <xdr:col>46</xdr:col>
      <xdr:colOff>38100</xdr:colOff>
      <xdr:row>39</xdr:row>
      <xdr:rowOff>92065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83192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76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121507</xdr:rowOff>
    </xdr:from>
    <xdr:to>
      <xdr:col>41</xdr:col>
      <xdr:colOff>101600</xdr:colOff>
      <xdr:row>39</xdr:row>
      <xdr:rowOff>51657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68184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41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92633</xdr:rowOff>
    </xdr:from>
    <xdr:to>
      <xdr:col>36</xdr:col>
      <xdr:colOff>165100</xdr:colOff>
      <xdr:row>39</xdr:row>
      <xdr:rowOff>22783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39310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8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46245</xdr:rowOff>
    </xdr:from>
    <xdr:to>
      <xdr:col>55</xdr:col>
      <xdr:colOff>0</xdr:colOff>
      <xdr:row>56</xdr:row>
      <xdr:rowOff>101002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47445"/>
          <a:ext cx="838200" cy="5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92480</xdr:rowOff>
    </xdr:from>
    <xdr:to>
      <xdr:col>50</xdr:col>
      <xdr:colOff>114300</xdr:colOff>
      <xdr:row>56</xdr:row>
      <xdr:rowOff>101002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93680"/>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73634</xdr:rowOff>
    </xdr:from>
    <xdr:to>
      <xdr:col>45</xdr:col>
      <xdr:colOff>177800</xdr:colOff>
      <xdr:row>56</xdr:row>
      <xdr:rowOff>92480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74834"/>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146086</xdr:rowOff>
    </xdr:from>
    <xdr:to>
      <xdr:col>41</xdr:col>
      <xdr:colOff>50800</xdr:colOff>
      <xdr:row>56</xdr:row>
      <xdr:rowOff>73634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04386"/>
          <a:ext cx="889000" cy="2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166895</xdr:rowOff>
    </xdr:from>
    <xdr:to>
      <xdr:col>55</xdr:col>
      <xdr:colOff>50800</xdr:colOff>
      <xdr:row>56</xdr:row>
      <xdr:rowOff>97045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18322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4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50202</xdr:rowOff>
    </xdr:from>
    <xdr:to>
      <xdr:col>50</xdr:col>
      <xdr:colOff>165100</xdr:colOff>
      <xdr:row>56</xdr:row>
      <xdr:rowOff>151802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168329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41680</xdr:rowOff>
    </xdr:from>
    <xdr:to>
      <xdr:col>46</xdr:col>
      <xdr:colOff>38100</xdr:colOff>
      <xdr:row>56</xdr:row>
      <xdr:rowOff>143280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159807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22834</xdr:rowOff>
    </xdr:from>
    <xdr:to>
      <xdr:col>41</xdr:col>
      <xdr:colOff>101600</xdr:colOff>
      <xdr:row>56</xdr:row>
      <xdr:rowOff>124434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140961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95286</xdr:rowOff>
    </xdr:from>
    <xdr:to>
      <xdr:col>36</xdr:col>
      <xdr:colOff>165100</xdr:colOff>
      <xdr:row>55</xdr:row>
      <xdr:rowOff>25436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41963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1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99888</xdr:rowOff>
    </xdr:from>
    <xdr:to>
      <xdr:col>55</xdr:col>
      <xdr:colOff>0</xdr:colOff>
      <xdr:row>78</xdr:row>
      <xdr:rowOff>108531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72988"/>
          <a:ext cx="8382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99888</xdr:rowOff>
    </xdr:from>
    <xdr:to>
      <xdr:col>50</xdr:col>
      <xdr:colOff>114300</xdr:colOff>
      <xdr:row>78</xdr:row>
      <xdr:rowOff>108755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2988"/>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108755</xdr:rowOff>
    </xdr:from>
    <xdr:to>
      <xdr:col>45</xdr:col>
      <xdr:colOff>177800</xdr:colOff>
      <xdr:row>78</xdr:row>
      <xdr:rowOff>121434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81855"/>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45782</xdr:rowOff>
    </xdr:from>
    <xdr:to>
      <xdr:col>41</xdr:col>
      <xdr:colOff>50800</xdr:colOff>
      <xdr:row>78</xdr:row>
      <xdr:rowOff>121434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075982"/>
          <a:ext cx="889000" cy="4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57731</xdr:rowOff>
    </xdr:from>
    <xdr:to>
      <xdr:col>55</xdr:col>
      <xdr:colOff>50800</xdr:colOff>
      <xdr:row>78</xdr:row>
      <xdr:rowOff>159331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17108</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49088</xdr:rowOff>
    </xdr:from>
    <xdr:to>
      <xdr:col>50</xdr:col>
      <xdr:colOff>165100</xdr:colOff>
      <xdr:row>78</xdr:row>
      <xdr:rowOff>150688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167215</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9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57955</xdr:rowOff>
    </xdr:from>
    <xdr:to>
      <xdr:col>46</xdr:col>
      <xdr:colOff>38100</xdr:colOff>
      <xdr:row>78</xdr:row>
      <xdr:rowOff>159555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4632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70634</xdr:rowOff>
    </xdr:from>
    <xdr:to>
      <xdr:col>41</xdr:col>
      <xdr:colOff>101600</xdr:colOff>
      <xdr:row>79</xdr:row>
      <xdr:rowOff>784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17311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2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166432</xdr:rowOff>
    </xdr:from>
    <xdr:to>
      <xdr:col>36</xdr:col>
      <xdr:colOff>165100</xdr:colOff>
      <xdr:row>76</xdr:row>
      <xdr:rowOff>96582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113108</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8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14266</xdr:rowOff>
    </xdr:from>
    <xdr:to>
      <xdr:col>55</xdr:col>
      <xdr:colOff>0</xdr:colOff>
      <xdr:row>97</xdr:row>
      <xdr:rowOff>100923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44916"/>
          <a:ext cx="838200" cy="8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82680</xdr:rowOff>
    </xdr:from>
    <xdr:to>
      <xdr:col>50</xdr:col>
      <xdr:colOff>114300</xdr:colOff>
      <xdr:row>97</xdr:row>
      <xdr:rowOff>100923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13330"/>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71507</xdr:rowOff>
    </xdr:from>
    <xdr:to>
      <xdr:col>45</xdr:col>
      <xdr:colOff>177800</xdr:colOff>
      <xdr:row>97</xdr:row>
      <xdr:rowOff>82680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02157"/>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71507</xdr:rowOff>
    </xdr:from>
    <xdr:to>
      <xdr:col>41</xdr:col>
      <xdr:colOff>50800</xdr:colOff>
      <xdr:row>97</xdr:row>
      <xdr:rowOff>82967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02157"/>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134916</xdr:rowOff>
    </xdr:from>
    <xdr:to>
      <xdr:col>55</xdr:col>
      <xdr:colOff>50800</xdr:colOff>
      <xdr:row>97</xdr:row>
      <xdr:rowOff>65066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157793</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50123</xdr:rowOff>
    </xdr:from>
    <xdr:to>
      <xdr:col>50</xdr:col>
      <xdr:colOff>165100</xdr:colOff>
      <xdr:row>97</xdr:row>
      <xdr:rowOff>151723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168250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4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31880</xdr:rowOff>
    </xdr:from>
    <xdr:to>
      <xdr:col>46</xdr:col>
      <xdr:colOff>38100</xdr:colOff>
      <xdr:row>97</xdr:row>
      <xdr:rowOff>133480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150007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20707</xdr:rowOff>
    </xdr:from>
    <xdr:to>
      <xdr:col>41</xdr:col>
      <xdr:colOff>101600</xdr:colOff>
      <xdr:row>97</xdr:row>
      <xdr:rowOff>122307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138834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32167</xdr:rowOff>
    </xdr:from>
    <xdr:to>
      <xdr:col>36</xdr:col>
      <xdr:colOff>165100</xdr:colOff>
      <xdr:row>97</xdr:row>
      <xdr:rowOff>133767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150294</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26223</xdr:rowOff>
    </xdr:from>
    <xdr:to>
      <xdr:col>85</xdr:col>
      <xdr:colOff>127000</xdr:colOff>
      <xdr:row>39</xdr:row>
      <xdr:rowOff>73315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41323"/>
          <a:ext cx="8382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26223</xdr:rowOff>
    </xdr:from>
    <xdr:to>
      <xdr:col>81</xdr:col>
      <xdr:colOff>50800</xdr:colOff>
      <xdr:row>38</xdr:row>
      <xdr:rowOff>109413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41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109413</xdr:rowOff>
    </xdr:from>
    <xdr:to>
      <xdr:col>76</xdr:col>
      <xdr:colOff>114300</xdr:colOff>
      <xdr:row>39</xdr:row>
      <xdr:rowOff>74128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4513"/>
          <a:ext cx="889000" cy="1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170407</xdr:rowOff>
    </xdr:from>
    <xdr:to>
      <xdr:col>71</xdr:col>
      <xdr:colOff>177800</xdr:colOff>
      <xdr:row>39</xdr:row>
      <xdr:rowOff>74128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85507"/>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22515</xdr:rowOff>
    </xdr:from>
    <xdr:to>
      <xdr:col>85</xdr:col>
      <xdr:colOff>177800</xdr:colOff>
      <xdr:row>39</xdr:row>
      <xdr:rowOff>124115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146873</xdr:rowOff>
    </xdr:from>
    <xdr:to>
      <xdr:col>81</xdr:col>
      <xdr:colOff>101600</xdr:colOff>
      <xdr:row>38</xdr:row>
      <xdr:rowOff>77023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93550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2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58613</xdr:rowOff>
    </xdr:from>
    <xdr:to>
      <xdr:col>76</xdr:col>
      <xdr:colOff>165100</xdr:colOff>
      <xdr:row>38</xdr:row>
      <xdr:rowOff>160213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5291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23328</xdr:rowOff>
    </xdr:from>
    <xdr:to>
      <xdr:col>72</xdr:col>
      <xdr:colOff>38100</xdr:colOff>
      <xdr:row>39</xdr:row>
      <xdr:rowOff>124928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116055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119607</xdr:rowOff>
    </xdr:from>
    <xdr:to>
      <xdr:col>67</xdr:col>
      <xdr:colOff>101600</xdr:colOff>
      <xdr:row>39</xdr:row>
      <xdr:rowOff>49757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66284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149298</xdr:rowOff>
    </xdr:from>
    <xdr:to>
      <xdr:col>85</xdr:col>
      <xdr:colOff>127000</xdr:colOff>
      <xdr:row>76</xdr:row>
      <xdr:rowOff>158398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7949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158398</xdr:rowOff>
    </xdr:from>
    <xdr:to>
      <xdr:col>81</xdr:col>
      <xdr:colOff>50800</xdr:colOff>
      <xdr:row>76</xdr:row>
      <xdr:rowOff>163464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8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162770</xdr:rowOff>
    </xdr:from>
    <xdr:to>
      <xdr:col>76</xdr:col>
      <xdr:colOff>114300</xdr:colOff>
      <xdr:row>76</xdr:row>
      <xdr:rowOff>163464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162770</xdr:rowOff>
    </xdr:from>
    <xdr:to>
      <xdr:col>71</xdr:col>
      <xdr:colOff>177800</xdr:colOff>
      <xdr:row>77</xdr:row>
      <xdr:rowOff>12336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98498</xdr:rowOff>
    </xdr:from>
    <xdr:to>
      <xdr:col>85</xdr:col>
      <xdr:colOff>177800</xdr:colOff>
      <xdr:row>77</xdr:row>
      <xdr:rowOff>28648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121375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107598</xdr:rowOff>
    </xdr:from>
    <xdr:to>
      <xdr:col>81</xdr:col>
      <xdr:colOff>101600</xdr:colOff>
      <xdr:row>77</xdr:row>
      <xdr:rowOff>37748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54274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112664</xdr:rowOff>
    </xdr:from>
    <xdr:to>
      <xdr:col>76</xdr:col>
      <xdr:colOff>165100</xdr:colOff>
      <xdr:row>77</xdr:row>
      <xdr:rowOff>42814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59342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111970</xdr:rowOff>
    </xdr:from>
    <xdr:to>
      <xdr:col>72</xdr:col>
      <xdr:colOff>38100</xdr:colOff>
      <xdr:row>77</xdr:row>
      <xdr:rowOff>42120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58647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132986</xdr:rowOff>
    </xdr:from>
    <xdr:to>
      <xdr:col>67</xdr:col>
      <xdr:colOff>101600</xdr:colOff>
      <xdr:row>77</xdr:row>
      <xdr:rowOff>63136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79663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169094</xdr:rowOff>
    </xdr:from>
    <xdr:to>
      <xdr:col>85</xdr:col>
      <xdr:colOff>127000</xdr:colOff>
      <xdr:row>99</xdr:row>
      <xdr:rowOff>9954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71194"/>
          <a:ext cx="8382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169094</xdr:rowOff>
    </xdr:from>
    <xdr:to>
      <xdr:col>81</xdr:col>
      <xdr:colOff>50800</xdr:colOff>
      <xdr:row>99</xdr:row>
      <xdr:rowOff>2425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71194"/>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2425</xdr:rowOff>
    </xdr:from>
    <xdr:to>
      <xdr:col>76</xdr:col>
      <xdr:colOff>114300</xdr:colOff>
      <xdr:row>99</xdr:row>
      <xdr:rowOff>11277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75975"/>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11277</xdr:rowOff>
    </xdr:from>
    <xdr:to>
      <xdr:col>71</xdr:col>
      <xdr:colOff>177800</xdr:colOff>
      <xdr:row>99</xdr:row>
      <xdr:rowOff>13914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8482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130604</xdr:rowOff>
    </xdr:from>
    <xdr:to>
      <xdr:col>85</xdr:col>
      <xdr:colOff>177800</xdr:colOff>
      <xdr:row>99</xdr:row>
      <xdr:rowOff>60754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118294</xdr:rowOff>
    </xdr:from>
    <xdr:to>
      <xdr:col>81</xdr:col>
      <xdr:colOff>101600</xdr:colOff>
      <xdr:row>99</xdr:row>
      <xdr:rowOff>48444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39571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123075</xdr:rowOff>
    </xdr:from>
    <xdr:to>
      <xdr:col>76</xdr:col>
      <xdr:colOff>165100</xdr:colOff>
      <xdr:row>99</xdr:row>
      <xdr:rowOff>53225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44352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131927</xdr:rowOff>
    </xdr:from>
    <xdr:to>
      <xdr:col>72</xdr:col>
      <xdr:colOff>38100</xdr:colOff>
      <xdr:row>99</xdr:row>
      <xdr:rowOff>62077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53204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134564</xdr:rowOff>
    </xdr:from>
    <xdr:to>
      <xdr:col>67</xdr:col>
      <xdr:colOff>101600</xdr:colOff>
      <xdr:row>99</xdr:row>
      <xdr:rowOff>64714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55841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98844</xdr:rowOff>
    </xdr:from>
    <xdr:to>
      <xdr:col>116</xdr:col>
      <xdr:colOff>63500</xdr:colOff>
      <xdr:row>58</xdr:row>
      <xdr:rowOff>1715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71494"/>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98844</xdr:rowOff>
    </xdr:from>
    <xdr:to>
      <xdr:col>111</xdr:col>
      <xdr:colOff>177800</xdr:colOff>
      <xdr:row>57</xdr:row>
      <xdr:rowOff>107988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714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107988</xdr:rowOff>
    </xdr:from>
    <xdr:to>
      <xdr:col>107</xdr:col>
      <xdr:colOff>50800</xdr:colOff>
      <xdr:row>57</xdr:row>
      <xdr:rowOff>116472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80638"/>
          <a:ext cx="8890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116472</xdr:rowOff>
    </xdr:from>
    <xdr:to>
      <xdr:col>102</xdr:col>
      <xdr:colOff>114300</xdr:colOff>
      <xdr:row>57</xdr:row>
      <xdr:rowOff>125488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89122"/>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122365</xdr:rowOff>
    </xdr:from>
    <xdr:to>
      <xdr:col>116</xdr:col>
      <xdr:colOff>114300</xdr:colOff>
      <xdr:row>58</xdr:row>
      <xdr:rowOff>52515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145242</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48044</xdr:rowOff>
    </xdr:from>
    <xdr:to>
      <xdr:col>112</xdr:col>
      <xdr:colOff>38100</xdr:colOff>
      <xdr:row>57</xdr:row>
      <xdr:rowOff>149644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166171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57188</xdr:rowOff>
    </xdr:from>
    <xdr:to>
      <xdr:col>107</xdr:col>
      <xdr:colOff>101600</xdr:colOff>
      <xdr:row>57</xdr:row>
      <xdr:rowOff>158788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3865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65672</xdr:rowOff>
    </xdr:from>
    <xdr:to>
      <xdr:col>102</xdr:col>
      <xdr:colOff>165100</xdr:colOff>
      <xdr:row>57</xdr:row>
      <xdr:rowOff>167272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12349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74688</xdr:rowOff>
    </xdr:from>
    <xdr:to>
      <xdr:col>98</xdr:col>
      <xdr:colOff>38100</xdr:colOff>
      <xdr:row>58</xdr:row>
      <xdr:rowOff>4838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21365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115939</xdr:rowOff>
    </xdr:from>
    <xdr:to>
      <xdr:col>116</xdr:col>
      <xdr:colOff>63500</xdr:colOff>
      <xdr:row>76</xdr:row>
      <xdr:rowOff>159438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46139"/>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159438</xdr:rowOff>
    </xdr:from>
    <xdr:to>
      <xdr:col>111</xdr:col>
      <xdr:colOff>177800</xdr:colOff>
      <xdr:row>77</xdr:row>
      <xdr:rowOff>3428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89638"/>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3428</xdr:rowOff>
    </xdr:from>
    <xdr:to>
      <xdr:col>107</xdr:col>
      <xdr:colOff>50800</xdr:colOff>
      <xdr:row>77</xdr:row>
      <xdr:rowOff>54367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05078"/>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15704</xdr:rowOff>
    </xdr:from>
    <xdr:to>
      <xdr:col>102</xdr:col>
      <xdr:colOff>114300</xdr:colOff>
      <xdr:row>77</xdr:row>
      <xdr:rowOff>54367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65139</xdr:rowOff>
    </xdr:from>
    <xdr:to>
      <xdr:col>116</xdr:col>
      <xdr:colOff>114300</xdr:colOff>
      <xdr:row>76</xdr:row>
      <xdr:rowOff>166739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88016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4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108638</xdr:rowOff>
    </xdr:from>
    <xdr:to>
      <xdr:col>112</xdr:col>
      <xdr:colOff>38100</xdr:colOff>
      <xdr:row>77</xdr:row>
      <xdr:rowOff>38788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55315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91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124078</xdr:rowOff>
    </xdr:from>
    <xdr:to>
      <xdr:col>107</xdr:col>
      <xdr:colOff>101600</xdr:colOff>
      <xdr:row>77</xdr:row>
      <xdr:rowOff>54228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70755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9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3567</xdr:rowOff>
    </xdr:from>
    <xdr:to>
      <xdr:col>102</xdr:col>
      <xdr:colOff>165100</xdr:colOff>
      <xdr:row>77</xdr:row>
      <xdr:rowOff>105167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96294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136354</xdr:rowOff>
    </xdr:from>
    <xdr:to>
      <xdr:col>98</xdr:col>
      <xdr:colOff>38100</xdr:colOff>
      <xdr:row>77</xdr:row>
      <xdr:rowOff>66504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83031</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５６３，５２６円となっており、類似団体平均と比較して一人当たりのコストが高い状況となっている。これは、本村の広い面積をカバーする道路などの施設を維持するための経費がかかっていることによる。普通建設事業費は、学校を建設した平成２８年度を除き、事業見直しによる減少傾向が続いていたが、今年度は役場庁舎の耐震補強工事や、橋梁補修工事の増加などにより大きく増加した。それ以外の経費も、補助費等、災害復旧事業費、積立金、投資及び出資金を除く経費において類似団体平均を上回るなど、一人当たりのコストが高い。今後、公共施設等統合管理計画や、橋梁の長寿命化計画などに基づき、経費縮減に向けた取り組みを進めるとともに、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85195</xdr:rowOff>
    </xdr:from>
    <xdr:to>
      <xdr:col>24</xdr:col>
      <xdr:colOff>63500</xdr:colOff>
      <xdr:row>37</xdr:row>
      <xdr:rowOff>125216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28845"/>
          <a:ext cx="8382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85195</xdr:rowOff>
    </xdr:from>
    <xdr:to>
      <xdr:col>19</xdr:col>
      <xdr:colOff>177800</xdr:colOff>
      <xdr:row>37</xdr:row>
      <xdr:rowOff>104316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884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104316</xdr:rowOff>
    </xdr:from>
    <xdr:to>
      <xdr:col>15</xdr:col>
      <xdr:colOff>50800</xdr:colOff>
      <xdr:row>37</xdr:row>
      <xdr:rowOff>105051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796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105051</xdr:rowOff>
    </xdr:from>
    <xdr:to>
      <xdr:col>10</xdr:col>
      <xdr:colOff>114300</xdr:colOff>
      <xdr:row>37</xdr:row>
      <xdr:rowOff>130017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8701"/>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74416</xdr:rowOff>
    </xdr:from>
    <xdr:to>
      <xdr:col>24</xdr:col>
      <xdr:colOff>114300</xdr:colOff>
      <xdr:row>38</xdr:row>
      <xdr:rowOff>4566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97293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34395</xdr:rowOff>
    </xdr:from>
    <xdr:to>
      <xdr:col>20</xdr:col>
      <xdr:colOff>38100</xdr:colOff>
      <xdr:row>37</xdr:row>
      <xdr:rowOff>135995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152522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53516</xdr:rowOff>
    </xdr:from>
    <xdr:to>
      <xdr:col>15</xdr:col>
      <xdr:colOff>101600</xdr:colOff>
      <xdr:row>37</xdr:row>
      <xdr:rowOff>155116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54251</xdr:rowOff>
    </xdr:from>
    <xdr:to>
      <xdr:col>10</xdr:col>
      <xdr:colOff>165100</xdr:colOff>
      <xdr:row>37</xdr:row>
      <xdr:rowOff>155851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79217</xdr:rowOff>
    </xdr:from>
    <xdr:to>
      <xdr:col>6</xdr:col>
      <xdr:colOff>38100</xdr:colOff>
      <xdr:row>38</xdr:row>
      <xdr:rowOff>9367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31711</xdr:rowOff>
    </xdr:from>
    <xdr:to>
      <xdr:col>24</xdr:col>
      <xdr:colOff>63500</xdr:colOff>
      <xdr:row>58</xdr:row>
      <xdr:rowOff>81221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5811"/>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81221</xdr:rowOff>
    </xdr:from>
    <xdr:to>
      <xdr:col>19</xdr:col>
      <xdr:colOff>177800</xdr:colOff>
      <xdr:row>58</xdr:row>
      <xdr:rowOff>93458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5321"/>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93458</xdr:rowOff>
    </xdr:from>
    <xdr:to>
      <xdr:col>15</xdr:col>
      <xdr:colOff>50800</xdr:colOff>
      <xdr:row>58</xdr:row>
      <xdr:rowOff>99587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37558"/>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99587</xdr:rowOff>
    </xdr:from>
    <xdr:to>
      <xdr:col>10</xdr:col>
      <xdr:colOff>114300</xdr:colOff>
      <xdr:row>58</xdr:row>
      <xdr:rowOff>99699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368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152361</xdr:rowOff>
    </xdr:from>
    <xdr:to>
      <xdr:col>24</xdr:col>
      <xdr:colOff>114300</xdr:colOff>
      <xdr:row>58</xdr:row>
      <xdr:rowOff>82511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111738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30421</xdr:rowOff>
    </xdr:from>
    <xdr:to>
      <xdr:col>20</xdr:col>
      <xdr:colOff>38100</xdr:colOff>
      <xdr:row>58</xdr:row>
      <xdr:rowOff>132021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148548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42658</xdr:rowOff>
    </xdr:from>
    <xdr:to>
      <xdr:col>15</xdr:col>
      <xdr:colOff>101600</xdr:colOff>
      <xdr:row>58</xdr:row>
      <xdr:rowOff>144258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135385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48787</xdr:rowOff>
    </xdr:from>
    <xdr:to>
      <xdr:col>10</xdr:col>
      <xdr:colOff>165100</xdr:colOff>
      <xdr:row>58</xdr:row>
      <xdr:rowOff>150387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48899</xdr:rowOff>
    </xdr:from>
    <xdr:to>
      <xdr:col>6</xdr:col>
      <xdr:colOff>38100</xdr:colOff>
      <xdr:row>58</xdr:row>
      <xdr:rowOff>150499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141626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149941</xdr:rowOff>
    </xdr:from>
    <xdr:to>
      <xdr:col>24</xdr:col>
      <xdr:colOff>63500</xdr:colOff>
      <xdr:row>76</xdr:row>
      <xdr:rowOff>7200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08691"/>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149941</xdr:rowOff>
    </xdr:from>
    <xdr:to>
      <xdr:col>19</xdr:col>
      <xdr:colOff>177800</xdr:colOff>
      <xdr:row>76</xdr:row>
      <xdr:rowOff>44152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8691"/>
          <a:ext cx="889000" cy="6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123523</xdr:rowOff>
    </xdr:from>
    <xdr:to>
      <xdr:col>15</xdr:col>
      <xdr:colOff>50800</xdr:colOff>
      <xdr:row>76</xdr:row>
      <xdr:rowOff>44152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2273"/>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123523</xdr:rowOff>
    </xdr:from>
    <xdr:to>
      <xdr:col>10</xdr:col>
      <xdr:colOff>114300</xdr:colOff>
      <xdr:row>75</xdr:row>
      <xdr:rowOff>165094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2273"/>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127850</xdr:rowOff>
    </xdr:from>
    <xdr:to>
      <xdr:col>24</xdr:col>
      <xdr:colOff>114300</xdr:colOff>
      <xdr:row>76</xdr:row>
      <xdr:rowOff>58000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106277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99141</xdr:rowOff>
    </xdr:from>
    <xdr:to>
      <xdr:col>20</xdr:col>
      <xdr:colOff>38100</xdr:colOff>
      <xdr:row>76</xdr:row>
      <xdr:rowOff>29291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164802</xdr:rowOff>
    </xdr:from>
    <xdr:to>
      <xdr:col>15</xdr:col>
      <xdr:colOff>101600</xdr:colOff>
      <xdr:row>76</xdr:row>
      <xdr:rowOff>94952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86079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72723</xdr:rowOff>
    </xdr:from>
    <xdr:to>
      <xdr:col>10</xdr:col>
      <xdr:colOff>165100</xdr:colOff>
      <xdr:row>76</xdr:row>
      <xdr:rowOff>2873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19400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114294</xdr:rowOff>
    </xdr:from>
    <xdr:to>
      <xdr:col>6</xdr:col>
      <xdr:colOff>38100</xdr:colOff>
      <xdr:row>76</xdr:row>
      <xdr:rowOff>44444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60971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54676</xdr:rowOff>
    </xdr:from>
    <xdr:to>
      <xdr:col>24</xdr:col>
      <xdr:colOff>63500</xdr:colOff>
      <xdr:row>97</xdr:row>
      <xdr:rowOff>63384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8532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11196</xdr:rowOff>
    </xdr:from>
    <xdr:to>
      <xdr:col>19</xdr:col>
      <xdr:colOff>177800</xdr:colOff>
      <xdr:row>97</xdr:row>
      <xdr:rowOff>63384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41846"/>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11196</xdr:rowOff>
    </xdr:from>
    <xdr:to>
      <xdr:col>15</xdr:col>
      <xdr:colOff>50800</xdr:colOff>
      <xdr:row>97</xdr:row>
      <xdr:rowOff>97706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41846"/>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62502</xdr:rowOff>
    </xdr:from>
    <xdr:to>
      <xdr:col>10</xdr:col>
      <xdr:colOff>114300</xdr:colOff>
      <xdr:row>97</xdr:row>
      <xdr:rowOff>97706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9315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3876</xdr:rowOff>
    </xdr:from>
    <xdr:to>
      <xdr:col>24</xdr:col>
      <xdr:colOff>114300</xdr:colOff>
      <xdr:row>97</xdr:row>
      <xdr:rowOff>105476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26753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12584</xdr:rowOff>
    </xdr:from>
    <xdr:to>
      <xdr:col>20</xdr:col>
      <xdr:colOff>38100</xdr:colOff>
      <xdr:row>97</xdr:row>
      <xdr:rowOff>114184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130711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131846</xdr:rowOff>
    </xdr:from>
    <xdr:to>
      <xdr:col>15</xdr:col>
      <xdr:colOff>101600</xdr:colOff>
      <xdr:row>97</xdr:row>
      <xdr:rowOff>61996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78523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46906</xdr:rowOff>
    </xdr:from>
    <xdr:to>
      <xdr:col>10</xdr:col>
      <xdr:colOff>165100</xdr:colOff>
      <xdr:row>97</xdr:row>
      <xdr:rowOff>148506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139633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77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11702</xdr:rowOff>
    </xdr:from>
    <xdr:to>
      <xdr:col>6</xdr:col>
      <xdr:colOff>38100</xdr:colOff>
      <xdr:row>97</xdr:row>
      <xdr:rowOff>113302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129829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1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3290</xdr:rowOff>
    </xdr:from>
    <xdr:to>
      <xdr:col>55</xdr:col>
      <xdr:colOff>0</xdr:colOff>
      <xdr:row>57</xdr:row>
      <xdr:rowOff>50706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75940"/>
          <a:ext cx="838200" cy="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50706</xdr:rowOff>
    </xdr:from>
    <xdr:to>
      <xdr:col>50</xdr:col>
      <xdr:colOff>114300</xdr:colOff>
      <xdr:row>57</xdr:row>
      <xdr:rowOff>68159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23356"/>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52194</xdr:rowOff>
    </xdr:from>
    <xdr:to>
      <xdr:col>45</xdr:col>
      <xdr:colOff>177800</xdr:colOff>
      <xdr:row>57</xdr:row>
      <xdr:rowOff>68159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24844"/>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52194</xdr:rowOff>
    </xdr:from>
    <xdr:to>
      <xdr:col>41</xdr:col>
      <xdr:colOff>50800</xdr:colOff>
      <xdr:row>57</xdr:row>
      <xdr:rowOff>58950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2484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123940</xdr:rowOff>
    </xdr:from>
    <xdr:to>
      <xdr:col>55</xdr:col>
      <xdr:colOff>50800</xdr:colOff>
      <xdr:row>57</xdr:row>
      <xdr:rowOff>54090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146817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7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171356</xdr:rowOff>
    </xdr:from>
    <xdr:to>
      <xdr:col>50</xdr:col>
      <xdr:colOff>165100</xdr:colOff>
      <xdr:row>57</xdr:row>
      <xdr:rowOff>101506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118033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4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17359</xdr:rowOff>
    </xdr:from>
    <xdr:to>
      <xdr:col>46</xdr:col>
      <xdr:colOff>38100</xdr:colOff>
      <xdr:row>57</xdr:row>
      <xdr:rowOff>118959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135486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xdr:rowOff>
    </xdr:from>
    <xdr:to>
      <xdr:col>41</xdr:col>
      <xdr:colOff>101600</xdr:colOff>
      <xdr:row>57</xdr:row>
      <xdr:rowOff>102994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119521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4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8150</xdr:rowOff>
    </xdr:from>
    <xdr:to>
      <xdr:col>36</xdr:col>
      <xdr:colOff>165100</xdr:colOff>
      <xdr:row>57</xdr:row>
      <xdr:rowOff>109750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126277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5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60314</xdr:rowOff>
    </xdr:from>
    <xdr:to>
      <xdr:col>55</xdr:col>
      <xdr:colOff>0</xdr:colOff>
      <xdr:row>78</xdr:row>
      <xdr:rowOff>110356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3414"/>
          <a:ext cx="838200" cy="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110356</xdr:rowOff>
    </xdr:from>
    <xdr:to>
      <xdr:col>50</xdr:col>
      <xdr:colOff>114300</xdr:colOff>
      <xdr:row>78</xdr:row>
      <xdr:rowOff>122650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8345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114170</xdr:rowOff>
    </xdr:from>
    <xdr:to>
      <xdr:col>45</xdr:col>
      <xdr:colOff>177800</xdr:colOff>
      <xdr:row>78</xdr:row>
      <xdr:rowOff>122650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727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114170</xdr:rowOff>
    </xdr:from>
    <xdr:to>
      <xdr:col>41</xdr:col>
      <xdr:colOff>50800</xdr:colOff>
      <xdr:row>78</xdr:row>
      <xdr:rowOff>125051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727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9514</xdr:rowOff>
    </xdr:from>
    <xdr:to>
      <xdr:col>55</xdr:col>
      <xdr:colOff>50800</xdr:colOff>
      <xdr:row>78</xdr:row>
      <xdr:rowOff>111114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32391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59556</xdr:rowOff>
    </xdr:from>
    <xdr:to>
      <xdr:col>50</xdr:col>
      <xdr:colOff>165100</xdr:colOff>
      <xdr:row>78</xdr:row>
      <xdr:rowOff>161156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71850</xdr:rowOff>
    </xdr:from>
    <xdr:to>
      <xdr:col>46</xdr:col>
      <xdr:colOff>38100</xdr:colOff>
      <xdr:row>79</xdr:row>
      <xdr:rowOff>2000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164577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63370</xdr:rowOff>
    </xdr:from>
    <xdr:to>
      <xdr:col>41</xdr:col>
      <xdr:colOff>101600</xdr:colOff>
      <xdr:row>78</xdr:row>
      <xdr:rowOff>164970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74251</xdr:rowOff>
    </xdr:from>
    <xdr:to>
      <xdr:col>36</xdr:col>
      <xdr:colOff>165100</xdr:colOff>
      <xdr:row>79</xdr:row>
      <xdr:rowOff>4401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125738</xdr:rowOff>
    </xdr:from>
    <xdr:to>
      <xdr:col>55</xdr:col>
      <xdr:colOff>0</xdr:colOff>
      <xdr:row>97</xdr:row>
      <xdr:rowOff>80589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84938"/>
          <a:ext cx="838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141297</xdr:rowOff>
    </xdr:from>
    <xdr:to>
      <xdr:col>50</xdr:col>
      <xdr:colOff>114300</xdr:colOff>
      <xdr:row>97</xdr:row>
      <xdr:rowOff>80589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00497"/>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120444</xdr:rowOff>
    </xdr:from>
    <xdr:to>
      <xdr:col>45</xdr:col>
      <xdr:colOff>177800</xdr:colOff>
      <xdr:row>96</xdr:row>
      <xdr:rowOff>141297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7964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120444</xdr:rowOff>
    </xdr:from>
    <xdr:to>
      <xdr:col>41</xdr:col>
      <xdr:colOff>50800</xdr:colOff>
      <xdr:row>96</xdr:row>
      <xdr:rowOff>132525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79644"/>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74938</xdr:rowOff>
    </xdr:from>
    <xdr:to>
      <xdr:col>55</xdr:col>
      <xdr:colOff>50800</xdr:colOff>
      <xdr:row>97</xdr:row>
      <xdr:rowOff>5088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97815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8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29789</xdr:rowOff>
    </xdr:from>
    <xdr:to>
      <xdr:col>50</xdr:col>
      <xdr:colOff>165100</xdr:colOff>
      <xdr:row>97</xdr:row>
      <xdr:rowOff>131389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3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90497</xdr:rowOff>
    </xdr:from>
    <xdr:to>
      <xdr:col>46</xdr:col>
      <xdr:colOff>38100</xdr:colOff>
      <xdr:row>97</xdr:row>
      <xdr:rowOff>20647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37174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69644</xdr:rowOff>
    </xdr:from>
    <xdr:to>
      <xdr:col>41</xdr:col>
      <xdr:colOff>101600</xdr:colOff>
      <xdr:row>96</xdr:row>
      <xdr:rowOff>171244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16321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81725</xdr:rowOff>
    </xdr:from>
    <xdr:to>
      <xdr:col>36</xdr:col>
      <xdr:colOff>165100</xdr:colOff>
      <xdr:row>97</xdr:row>
      <xdr:rowOff>11875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28402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1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36354</xdr:rowOff>
    </xdr:from>
    <xdr:to>
      <xdr:col>85</xdr:col>
      <xdr:colOff>127000</xdr:colOff>
      <xdr:row>37</xdr:row>
      <xdr:rowOff>123186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80004"/>
          <a:ext cx="838200" cy="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36354</xdr:rowOff>
    </xdr:from>
    <xdr:to>
      <xdr:col>81</xdr:col>
      <xdr:colOff>50800</xdr:colOff>
      <xdr:row>37</xdr:row>
      <xdr:rowOff>109529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8000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104868</xdr:rowOff>
    </xdr:from>
    <xdr:to>
      <xdr:col>76</xdr:col>
      <xdr:colOff>114300</xdr:colOff>
      <xdr:row>37</xdr:row>
      <xdr:rowOff>109529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8518"/>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104868</xdr:rowOff>
    </xdr:from>
    <xdr:to>
      <xdr:col>71</xdr:col>
      <xdr:colOff>177800</xdr:colOff>
      <xdr:row>37</xdr:row>
      <xdr:rowOff>123229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8518"/>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72386</xdr:rowOff>
    </xdr:from>
    <xdr:to>
      <xdr:col>85</xdr:col>
      <xdr:colOff>177800</xdr:colOff>
      <xdr:row>38</xdr:row>
      <xdr:rowOff>2536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157004</xdr:rowOff>
    </xdr:from>
    <xdr:to>
      <xdr:col>81</xdr:col>
      <xdr:colOff>101600</xdr:colOff>
      <xdr:row>37</xdr:row>
      <xdr:rowOff>87154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103681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0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58729</xdr:rowOff>
    </xdr:from>
    <xdr:to>
      <xdr:col>76</xdr:col>
      <xdr:colOff>165100</xdr:colOff>
      <xdr:row>37</xdr:row>
      <xdr:rowOff>160330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2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54068</xdr:rowOff>
    </xdr:from>
    <xdr:to>
      <xdr:col>72</xdr:col>
      <xdr:colOff>38100</xdr:colOff>
      <xdr:row>37</xdr:row>
      <xdr:rowOff>155668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72429</xdr:rowOff>
    </xdr:from>
    <xdr:to>
      <xdr:col>67</xdr:col>
      <xdr:colOff>101600</xdr:colOff>
      <xdr:row>38</xdr:row>
      <xdr:rowOff>2580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76650</xdr:rowOff>
    </xdr:from>
    <xdr:to>
      <xdr:col>85</xdr:col>
      <xdr:colOff>127000</xdr:colOff>
      <xdr:row>58</xdr:row>
      <xdr:rowOff>83517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20750"/>
          <a:ext cx="8382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76650</xdr:rowOff>
    </xdr:from>
    <xdr:to>
      <xdr:col>81</xdr:col>
      <xdr:colOff>50800</xdr:colOff>
      <xdr:row>58</xdr:row>
      <xdr:rowOff>105287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0750"/>
          <a:ext cx="8890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105287</xdr:rowOff>
    </xdr:from>
    <xdr:to>
      <xdr:col>76</xdr:col>
      <xdr:colOff>114300</xdr:colOff>
      <xdr:row>58</xdr:row>
      <xdr:rowOff>107757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9387"/>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131836</xdr:rowOff>
    </xdr:from>
    <xdr:to>
      <xdr:col>71</xdr:col>
      <xdr:colOff>177800</xdr:colOff>
      <xdr:row>58</xdr:row>
      <xdr:rowOff>107757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390136"/>
          <a:ext cx="889000" cy="6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32717</xdr:rowOff>
    </xdr:from>
    <xdr:to>
      <xdr:col>85</xdr:col>
      <xdr:colOff>177800</xdr:colOff>
      <xdr:row>58</xdr:row>
      <xdr:rowOff>134317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25850</xdr:rowOff>
    </xdr:from>
    <xdr:to>
      <xdr:col>81</xdr:col>
      <xdr:colOff>101600</xdr:colOff>
      <xdr:row>58</xdr:row>
      <xdr:rowOff>127450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118577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6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54487</xdr:rowOff>
    </xdr:from>
    <xdr:to>
      <xdr:col>76</xdr:col>
      <xdr:colOff>165100</xdr:colOff>
      <xdr:row>58</xdr:row>
      <xdr:rowOff>156087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147214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56957</xdr:rowOff>
    </xdr:from>
    <xdr:to>
      <xdr:col>72</xdr:col>
      <xdr:colOff>38100</xdr:colOff>
      <xdr:row>58</xdr:row>
      <xdr:rowOff>158557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149684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81036</xdr:rowOff>
    </xdr:from>
    <xdr:to>
      <xdr:col>67</xdr:col>
      <xdr:colOff>101600</xdr:colOff>
      <xdr:row>55</xdr:row>
      <xdr:rowOff>11186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27713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1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26223</xdr:rowOff>
    </xdr:from>
    <xdr:to>
      <xdr:col>85</xdr:col>
      <xdr:colOff>127000</xdr:colOff>
      <xdr:row>79</xdr:row>
      <xdr:rowOff>73315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9323"/>
          <a:ext cx="8382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26223</xdr:rowOff>
    </xdr:from>
    <xdr:to>
      <xdr:col>81</xdr:col>
      <xdr:colOff>50800</xdr:colOff>
      <xdr:row>78</xdr:row>
      <xdr:rowOff>109413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99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109413</xdr:rowOff>
    </xdr:from>
    <xdr:to>
      <xdr:col>76</xdr:col>
      <xdr:colOff>114300</xdr:colOff>
      <xdr:row>79</xdr:row>
      <xdr:rowOff>74127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2513"/>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170408</xdr:rowOff>
    </xdr:from>
    <xdr:to>
      <xdr:col>71</xdr:col>
      <xdr:colOff>177800</xdr:colOff>
      <xdr:row>79</xdr:row>
      <xdr:rowOff>74127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43508"/>
          <a:ext cx="889000" cy="7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22515</xdr:rowOff>
    </xdr:from>
    <xdr:to>
      <xdr:col>85</xdr:col>
      <xdr:colOff>177800</xdr:colOff>
      <xdr:row>79</xdr:row>
      <xdr:rowOff>124115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146873</xdr:rowOff>
    </xdr:from>
    <xdr:to>
      <xdr:col>81</xdr:col>
      <xdr:colOff>101600</xdr:colOff>
      <xdr:row>78</xdr:row>
      <xdr:rowOff>77023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93550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58613</xdr:rowOff>
    </xdr:from>
    <xdr:to>
      <xdr:col>76</xdr:col>
      <xdr:colOff>165100</xdr:colOff>
      <xdr:row>78</xdr:row>
      <xdr:rowOff>160213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23327</xdr:rowOff>
    </xdr:from>
    <xdr:to>
      <xdr:col>72</xdr:col>
      <xdr:colOff>38100</xdr:colOff>
      <xdr:row>79</xdr:row>
      <xdr:rowOff>124927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6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119608</xdr:rowOff>
    </xdr:from>
    <xdr:to>
      <xdr:col>67</xdr:col>
      <xdr:colOff>101600</xdr:colOff>
      <xdr:row>79</xdr:row>
      <xdr:rowOff>49758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66285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149298</xdr:rowOff>
    </xdr:from>
    <xdr:to>
      <xdr:col>85</xdr:col>
      <xdr:colOff>127000</xdr:colOff>
      <xdr:row>96</xdr:row>
      <xdr:rowOff>158398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0849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158398</xdr:rowOff>
    </xdr:from>
    <xdr:to>
      <xdr:col>81</xdr:col>
      <xdr:colOff>50800</xdr:colOff>
      <xdr:row>96</xdr:row>
      <xdr:rowOff>163464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7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162770</xdr:rowOff>
    </xdr:from>
    <xdr:to>
      <xdr:col>76</xdr:col>
      <xdr:colOff>114300</xdr:colOff>
      <xdr:row>96</xdr:row>
      <xdr:rowOff>163464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162770</xdr:rowOff>
    </xdr:from>
    <xdr:to>
      <xdr:col>71</xdr:col>
      <xdr:colOff>177800</xdr:colOff>
      <xdr:row>97</xdr:row>
      <xdr:rowOff>12336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98498</xdr:rowOff>
    </xdr:from>
    <xdr:to>
      <xdr:col>85</xdr:col>
      <xdr:colOff>177800</xdr:colOff>
      <xdr:row>97</xdr:row>
      <xdr:rowOff>28648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121375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107598</xdr:rowOff>
    </xdr:from>
    <xdr:to>
      <xdr:col>81</xdr:col>
      <xdr:colOff>101600</xdr:colOff>
      <xdr:row>97</xdr:row>
      <xdr:rowOff>37748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54275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112664</xdr:rowOff>
    </xdr:from>
    <xdr:to>
      <xdr:col>76</xdr:col>
      <xdr:colOff>165100</xdr:colOff>
      <xdr:row>97</xdr:row>
      <xdr:rowOff>42814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59341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111970</xdr:rowOff>
    </xdr:from>
    <xdr:to>
      <xdr:col>72</xdr:col>
      <xdr:colOff>38100</xdr:colOff>
      <xdr:row>97</xdr:row>
      <xdr:rowOff>42120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58647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132986</xdr:rowOff>
    </xdr:from>
    <xdr:to>
      <xdr:col>67</xdr:col>
      <xdr:colOff>101600</xdr:colOff>
      <xdr:row>97</xdr:row>
      <xdr:rowOff>63136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79663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３０２，４０９円と類似団体平均を大きく上回っている。これは本村が森林資源を活かした林業の６次産業化による村づくりを推進していることによる。それ以外に土木費は、住民一人当たり２９８，５５１円となっており、類似団体平均を上回っている。これは本村が、広い面積を持つため、道路などの施設の維持管理に経費が嵩むことによる。公債費においても増加が進んでいることから、今後の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以降財政調整基金の取り崩しによる財政運営が続いており、近年度は取り崩しを回避したが、基金の減少傾向は続いている。また、実質単年度収支は６年連続マイナスとなっており、自主財源が乏しく歳入の大幅な改善は見込めないことから、事業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は、一般会計からの繰出金により黒字となっているものであり、各会計において事業や料金体制の見直しなども含めた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6671092</v>
      </c>
      <c r="BO4" s="464"/>
      <c r="BP4" s="464"/>
      <c r="BQ4" s="464"/>
      <c r="BR4" s="464"/>
      <c r="BS4" s="464"/>
      <c r="BT4" s="464"/>
      <c r="BU4" s="465"/>
      <c r="BV4" s="463">
        <v>6209747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6483371</v>
      </c>
      <c r="BO5" s="469"/>
      <c r="BP5" s="469"/>
      <c r="BQ5" s="469"/>
      <c r="BR5" s="469"/>
      <c r="BS5" s="469"/>
      <c r="BT5" s="469"/>
      <c r="BU5" s="470"/>
      <c r="BV5" s="468">
        <v>6067134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88.2</v>
      </c>
      <c r="CU5" s="439"/>
      <c r="CV5" s="439"/>
      <c r="CW5" s="439"/>
      <c r="CX5" s="439"/>
      <c r="CY5" s="439"/>
      <c r="CZ5" s="439"/>
      <c r="DA5" s="440"/>
      <c r="DB5" s="438">
        <v>97.1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187721</v>
      </c>
      <c r="BO6" s="469"/>
      <c r="BP6" s="469"/>
      <c r="BQ6" s="469"/>
      <c r="BR6" s="469"/>
      <c r="BS6" s="469"/>
      <c r="BT6" s="469"/>
      <c r="BU6" s="470"/>
      <c r="BV6" s="468">
        <v>142613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90.6</v>
      </c>
      <c r="CU6" s="622"/>
      <c r="CV6" s="622"/>
      <c r="CW6" s="622"/>
      <c r="CX6" s="622"/>
      <c r="CY6" s="622"/>
      <c r="CZ6" s="622"/>
      <c r="DA6" s="623"/>
      <c r="DB6" s="621">
        <v>99.9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121578</v>
      </c>
      <c r="BO7" s="469"/>
      <c r="BP7" s="469"/>
      <c r="BQ7" s="469"/>
      <c r="BR7" s="469"/>
      <c r="BS7" s="469"/>
      <c r="BT7" s="469"/>
      <c r="BU7" s="470"/>
      <c r="BV7" s="468">
        <v>66112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3384678</v>
      </c>
      <c r="CU7" s="469"/>
      <c r="CV7" s="469"/>
      <c r="CW7" s="469"/>
      <c r="CX7" s="469"/>
      <c r="CY7" s="469"/>
      <c r="CZ7" s="469"/>
      <c r="DA7" s="470"/>
      <c r="DB7" s="468">
        <v>3227215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66143</v>
      </c>
      <c r="BO8" s="469"/>
      <c r="BP8" s="469"/>
      <c r="BQ8" s="469"/>
      <c r="BR8" s="469"/>
      <c r="BS8" s="469"/>
      <c r="BT8" s="469"/>
      <c r="BU8" s="470"/>
      <c r="BV8" s="468">
        <v>76501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3061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-10358</v>
      </c>
      <c r="BO9" s="469"/>
      <c r="BP9" s="469"/>
      <c r="BQ9" s="469"/>
      <c r="BR9" s="469"/>
      <c r="BS9" s="469"/>
      <c r="BT9" s="469"/>
      <c r="BU9" s="470"/>
      <c r="BV9" s="468">
        <v>-28538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16.8</v>
      </c>
      <c r="CU9" s="439"/>
      <c r="CV9" s="439"/>
      <c r="CW9" s="439"/>
      <c r="CX9" s="439"/>
      <c r="CY9" s="439"/>
      <c r="CZ9" s="439"/>
      <c r="DA9" s="440"/>
      <c r="DB9" s="438">
        <v>16.600000000000001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3508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109</v>
      </c>
      <c r="AV10" s="526"/>
      <c r="AW10" s="526"/>
      <c r="AX10" s="526"/>
      <c r="AY10" s="448" t="s">
        <v>120</v>
      </c>
      <c r="AZ10" s="449"/>
      <c r="BA10" s="449"/>
      <c r="BB10" s="449"/>
      <c r="BC10" s="449"/>
      <c r="BD10" s="449"/>
      <c r="BE10" s="449"/>
      <c r="BF10" s="449"/>
      <c r="BG10" s="449"/>
      <c r="BH10" s="449"/>
      <c r="BI10" s="449"/>
      <c r="BJ10" s="449"/>
      <c r="BK10" s="449"/>
      <c r="BL10" s="449"/>
      <c r="BM10" s="450"/>
      <c r="BN10" s="468">
        <v>634</v>
      </c>
      <c r="BO10" s="469"/>
      <c r="BP10" s="469"/>
      <c r="BQ10" s="469"/>
      <c r="BR10" s="469"/>
      <c r="BS10" s="469"/>
      <c r="BT10" s="469"/>
      <c r="BU10" s="470"/>
      <c r="BV10" s="468">
        <v>928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3155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3136</v>
      </c>
      <c r="S13" s="572"/>
      <c r="T13" s="572"/>
      <c r="U13" s="572"/>
      <c r="V13" s="573"/>
      <c r="W13" s="559" t="s">
        <v>139</v>
      </c>
      <c r="X13" s="481"/>
      <c r="Y13" s="481"/>
      <c r="Z13" s="481"/>
      <c r="AA13" s="481"/>
      <c r="AB13" s="482"/>
      <c r="AC13" s="444">
        <v>105</v>
      </c>
      <c r="AD13" s="445"/>
      <c r="AE13" s="445"/>
      <c r="AF13" s="445"/>
      <c r="AG13" s="446"/>
      <c r="AH13" s="444">
        <v>169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-9724</v>
      </c>
      <c r="BO13" s="469"/>
      <c r="BP13" s="469"/>
      <c r="BQ13" s="469"/>
      <c r="BR13" s="469"/>
      <c r="BS13" s="469"/>
      <c r="BT13" s="469"/>
      <c r="BU13" s="470"/>
      <c r="BV13" s="468">
        <v>-227610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3224</v>
      </c>
      <c r="S14" s="572"/>
      <c r="T14" s="572"/>
      <c r="U14" s="572"/>
      <c r="V14" s="573"/>
      <c r="W14" s="574"/>
      <c r="X14" s="484"/>
      <c r="Y14" s="484"/>
      <c r="Z14" s="484"/>
      <c r="AA14" s="484"/>
      <c r="AB14" s="485"/>
      <c r="AC14" s="564">
        <v>7.5</v>
      </c>
      <c r="AD14" s="565"/>
      <c r="AE14" s="565"/>
      <c r="AF14" s="565"/>
      <c r="AG14" s="566"/>
      <c r="AH14" s="564">
        <v>10</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v>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3209</v>
      </c>
      <c r="S15" s="572"/>
      <c r="T15" s="572"/>
      <c r="U15" s="572"/>
      <c r="V15" s="573"/>
      <c r="W15" s="559" t="s">
        <v>146</v>
      </c>
      <c r="X15" s="481"/>
      <c r="Y15" s="481"/>
      <c r="Z15" s="481"/>
      <c r="AA15" s="481"/>
      <c r="AB15" s="482"/>
      <c r="AC15" s="444">
        <v>298</v>
      </c>
      <c r="AD15" s="445"/>
      <c r="AE15" s="445"/>
      <c r="AF15" s="445"/>
      <c r="AG15" s="446"/>
      <c r="AH15" s="444">
        <v>412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737110</v>
      </c>
      <c r="BO15" s="464"/>
      <c r="BP15" s="464"/>
      <c r="BQ15" s="464"/>
      <c r="BR15" s="464"/>
      <c r="BS15" s="464"/>
      <c r="BT15" s="464"/>
      <c r="BU15" s="465"/>
      <c r="BV15" s="463">
        <v>716876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21.2</v>
      </c>
      <c r="AD16" s="565"/>
      <c r="AE16" s="565"/>
      <c r="AF16" s="565"/>
      <c r="AG16" s="566"/>
      <c r="AH16" s="564">
        <v>24.4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3118011</v>
      </c>
      <c r="BO16" s="469"/>
      <c r="BP16" s="469"/>
      <c r="BQ16" s="469"/>
      <c r="BR16" s="469"/>
      <c r="BS16" s="469"/>
      <c r="BT16" s="469"/>
      <c r="BU16" s="470"/>
      <c r="BV16" s="468">
        <v>2951735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1005</v>
      </c>
      <c r="AD17" s="445"/>
      <c r="AE17" s="445"/>
      <c r="AF17" s="445"/>
      <c r="AG17" s="446"/>
      <c r="AH17" s="444">
        <v>1107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915273</v>
      </c>
      <c r="BO17" s="469"/>
      <c r="BP17" s="469"/>
      <c r="BQ17" s="469"/>
      <c r="BR17" s="469"/>
      <c r="BS17" s="469"/>
      <c r="BT17" s="469"/>
      <c r="BU17" s="470"/>
      <c r="BV17" s="468">
        <v>904174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672.38</v>
      </c>
      <c r="M18" s="533"/>
      <c r="N18" s="533"/>
      <c r="O18" s="533"/>
      <c r="P18" s="533"/>
      <c r="Q18" s="533"/>
      <c r="R18" s="534"/>
      <c r="S18" s="534"/>
      <c r="T18" s="534"/>
      <c r="U18" s="534"/>
      <c r="V18" s="535"/>
      <c r="W18" s="549"/>
      <c r="X18" s="550"/>
      <c r="Y18" s="550"/>
      <c r="Z18" s="550"/>
      <c r="AA18" s="550"/>
      <c r="AB18" s="560"/>
      <c r="AC18" s="432">
        <v>71.400000000000006</v>
      </c>
      <c r="AD18" s="433"/>
      <c r="AE18" s="433"/>
      <c r="AF18" s="433"/>
      <c r="AG18" s="536"/>
      <c r="AH18" s="432">
        <v>65.599999999999994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3046092</v>
      </c>
      <c r="BO18" s="469"/>
      <c r="BP18" s="469"/>
      <c r="BQ18" s="469"/>
      <c r="BR18" s="469"/>
      <c r="BS18" s="469"/>
      <c r="BT18" s="469"/>
      <c r="BU18" s="470"/>
      <c r="BV18" s="468">
        <v>3179454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4045343</v>
      </c>
      <c r="BO19" s="469"/>
      <c r="BP19" s="469"/>
      <c r="BQ19" s="469"/>
      <c r="BR19" s="469"/>
      <c r="BS19" s="469"/>
      <c r="BT19" s="469"/>
      <c r="BU19" s="470"/>
      <c r="BV19" s="468">
        <v>4076519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1410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6514546</v>
      </c>
      <c r="BO23" s="469"/>
      <c r="BP23" s="469"/>
      <c r="BQ23" s="469"/>
      <c r="BR23" s="469"/>
      <c r="BS23" s="469"/>
      <c r="BT23" s="469"/>
      <c r="BU23" s="470"/>
      <c r="BV23" s="468">
        <v>6637871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6750</v>
      </c>
      <c r="R24" s="445"/>
      <c r="S24" s="445"/>
      <c r="T24" s="445"/>
      <c r="U24" s="445"/>
      <c r="V24" s="446"/>
      <c r="W24" s="510"/>
      <c r="X24" s="501"/>
      <c r="Y24" s="502"/>
      <c r="Z24" s="441" t="s">
        <v>170</v>
      </c>
      <c r="AA24" s="442"/>
      <c r="AB24" s="442"/>
      <c r="AC24" s="442"/>
      <c r="AD24" s="442"/>
      <c r="AE24" s="442"/>
      <c r="AF24" s="442"/>
      <c r="AG24" s="443"/>
      <c r="AH24" s="444">
        <v>101</v>
      </c>
      <c r="AI24" s="445"/>
      <c r="AJ24" s="445"/>
      <c r="AK24" s="445"/>
      <c r="AL24" s="446"/>
      <c r="AM24" s="444">
        <v>275730</v>
      </c>
      <c r="AN24" s="445"/>
      <c r="AO24" s="445"/>
      <c r="AP24" s="445"/>
      <c r="AQ24" s="445"/>
      <c r="AR24" s="446"/>
      <c r="AS24" s="444">
        <v>2730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6424846</v>
      </c>
      <c r="BO24" s="469"/>
      <c r="BP24" s="469"/>
      <c r="BQ24" s="469"/>
      <c r="BR24" s="469"/>
      <c r="BS24" s="469"/>
      <c r="BT24" s="469"/>
      <c r="BU24" s="470"/>
      <c r="BV24" s="468">
        <v>6637871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5900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661908</v>
      </c>
      <c r="BO25" s="464"/>
      <c r="BP25" s="464"/>
      <c r="BQ25" s="464"/>
      <c r="BR25" s="464"/>
      <c r="BS25" s="464"/>
      <c r="BT25" s="464"/>
      <c r="BU25" s="465"/>
      <c r="BV25" s="463">
        <v>839788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5400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28798</v>
      </c>
      <c r="AN26" s="445"/>
      <c r="AO26" s="445"/>
      <c r="AP26" s="445"/>
      <c r="AQ26" s="445"/>
      <c r="AR26" s="446"/>
      <c r="AS26" s="444">
        <v>2618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137</v>
      </c>
      <c r="AN27" s="445"/>
      <c r="AO27" s="445"/>
      <c r="AP27" s="445"/>
      <c r="AQ27" s="445"/>
      <c r="AR27" s="446"/>
      <c r="AS27" s="444" t="s">
        <v>137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84847</v>
      </c>
      <c r="BO27" s="472"/>
      <c r="BP27" s="472"/>
      <c r="BQ27" s="472"/>
      <c r="BR27" s="472"/>
      <c r="BS27" s="472"/>
      <c r="BT27" s="472"/>
      <c r="BU27" s="473"/>
      <c r="BV27" s="471">
        <v>84839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2350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137</v>
      </c>
      <c r="AN28" s="445"/>
      <c r="AO28" s="445"/>
      <c r="AP28" s="445"/>
      <c r="AQ28" s="445"/>
      <c r="AR28" s="446"/>
      <c r="AS28" s="444" t="s">
        <v>127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1375446</v>
      </c>
      <c r="BO28" s="464"/>
      <c r="BP28" s="464"/>
      <c r="BQ28" s="464"/>
      <c r="BR28" s="464"/>
      <c r="BS28" s="464"/>
      <c r="BT28" s="464"/>
      <c r="BU28" s="465"/>
      <c r="BV28" s="463">
        <v>1374812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7</v>
      </c>
      <c r="M29" s="445"/>
      <c r="N29" s="445"/>
      <c r="O29" s="445"/>
      <c r="P29" s="446"/>
      <c r="Q29" s="444">
        <v>2150</v>
      </c>
      <c r="R29" s="445"/>
      <c r="S29" s="445"/>
      <c r="T29" s="445"/>
      <c r="U29" s="445"/>
      <c r="V29" s="446"/>
      <c r="W29" s="511"/>
      <c r="X29" s="512"/>
      <c r="Y29" s="513"/>
      <c r="Z29" s="441" t="s">
        <v>186</v>
      </c>
      <c r="AA29" s="442"/>
      <c r="AB29" s="442"/>
      <c r="AC29" s="442"/>
      <c r="AD29" s="442"/>
      <c r="AE29" s="442"/>
      <c r="AF29" s="442"/>
      <c r="AG29" s="443"/>
      <c r="AH29" s="444">
        <v>101</v>
      </c>
      <c r="AI29" s="445"/>
      <c r="AJ29" s="445"/>
      <c r="AK29" s="445"/>
      <c r="AL29" s="446"/>
      <c r="AM29" s="444">
        <v>275730</v>
      </c>
      <c r="AN29" s="445"/>
      <c r="AO29" s="445"/>
      <c r="AP29" s="445"/>
      <c r="AQ29" s="445"/>
      <c r="AR29" s="446"/>
      <c r="AS29" s="444">
        <v>2730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655258</v>
      </c>
      <c r="BO29" s="469"/>
      <c r="BP29" s="469"/>
      <c r="BQ29" s="469"/>
      <c r="BR29" s="469"/>
      <c r="BS29" s="469"/>
      <c r="BT29" s="469"/>
      <c r="BU29" s="470"/>
      <c r="BV29" s="468">
        <v>654938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91.2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3665614</v>
      </c>
      <c r="BO30" s="472"/>
      <c r="BP30" s="472"/>
      <c r="BQ30" s="472"/>
      <c r="BR30" s="472"/>
      <c r="BS30" s="472"/>
      <c r="BT30" s="472"/>
      <c r="BU30" s="473"/>
      <c r="BV30" s="471">
        <v>3713113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貯木場等維持管理事業特別会計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十津川温泉事業特別会計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奈良広域水質検査センター組合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国民健康保険診療所事業特別会計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湯泉地温泉事業特別会計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奈良県後期高齢者医療広域連合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奈良県広域消防組合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南和広域医療企業団</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J2dyngtX9nKdyPJYXAuxhhEvd2TROkkBZ3NmDiqI2e5awv+4Ux/tbb+U4VZYW8Dhp2rekLM/6/kkdUHML7Zlfw==" saltValue="IIhPOTsoO3Pn1Epibw2t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564</v>
      </c>
      <c r="D34" s="1250"/>
      <c r="E34" s="1251"/>
      <c r="F34" s="32">
        <v>2.16</v>
      </c>
      <c r="G34" s="33">
        <v>5.58</v>
      </c>
      <c r="H34" s="33">
        <v>3.26</v>
      </c>
      <c r="I34" s="33">
        <v>2.37</v>
      </c>
      <c r="J34" s="34">
        <v>1.95</v>
      </c>
      <c r="K34" s="22"/>
      <c r="L34" s="22"/>
      <c r="M34" s="22"/>
      <c r="N34" s="22"/>
      <c r="O34" s="22"/>
      <c r="P34" s="22"/>
    </row>
    <row r="35" spans="1:16" ht="39" customHeight="1" x14ac:dyDescent="0.15">
      <c r="A35" s="22"/>
      <c r="B35" s="35"/>
      <c r="C35" s="1244" t="s">
        <v>565</v>
      </c>
      <c r="D35" s="1245"/>
      <c r="E35" s="1246"/>
      <c r="F35" s="36">
        <v>0.03</v>
      </c>
      <c r="G35" s="37">
        <v>0</v>
      </c>
      <c r="H35" s="37">
        <v>0</v>
      </c>
      <c r="I35" s="37">
        <v>0.04</v>
      </c>
      <c r="J35" s="38">
        <v>0.18</v>
      </c>
      <c r="K35" s="22"/>
      <c r="L35" s="22"/>
      <c r="M35" s="22"/>
      <c r="N35" s="22"/>
      <c r="O35" s="22"/>
      <c r="P35" s="22"/>
    </row>
    <row r="36" spans="1:16" ht="39" customHeight="1" x14ac:dyDescent="0.15">
      <c r="A36" s="22"/>
      <c r="B36" s="35"/>
      <c r="C36" s="1244" t="s">
        <v>566</v>
      </c>
      <c r="D36" s="1245"/>
      <c r="E36" s="1246"/>
      <c r="F36" s="36">
        <v>0.01</v>
      </c>
      <c r="G36" s="37">
        <v>0.54</v>
      </c>
      <c r="H36" s="37">
        <v>0.24</v>
      </c>
      <c r="I36" s="37">
        <v>0.03</v>
      </c>
      <c r="J36" s="38">
        <v>0.03</v>
      </c>
      <c r="K36" s="22"/>
      <c r="L36" s="22"/>
      <c r="M36" s="22"/>
      <c r="N36" s="22"/>
      <c r="O36" s="22"/>
      <c r="P36" s="22"/>
    </row>
    <row r="37" spans="1:16" ht="39" customHeight="1" x14ac:dyDescent="0.15">
      <c r="A37" s="22"/>
      <c r="B37" s="35"/>
      <c r="C37" s="1244" t="s">
        <v>567</v>
      </c>
      <c r="D37" s="1245"/>
      <c r="E37" s="1246"/>
      <c r="F37" s="36">
        <v>0</v>
      </c>
      <c r="G37" s="37">
        <v>0.05</v>
      </c>
      <c r="H37" s="37">
        <v>7.0000000000000007E-2</v>
      </c>
      <c r="I37" s="37">
        <v>0</v>
      </c>
      <c r="J37" s="38">
        <v>0.01</v>
      </c>
      <c r="K37" s="22"/>
      <c r="L37" s="22"/>
      <c r="M37" s="22"/>
      <c r="N37" s="22"/>
      <c r="O37" s="22"/>
      <c r="P37" s="22"/>
    </row>
    <row r="38" spans="1:16" ht="39" customHeight="1" x14ac:dyDescent="0.15">
      <c r="A38" s="22"/>
      <c r="B38" s="35"/>
      <c r="C38" s="1244" t="s">
        <v>568</v>
      </c>
      <c r="D38" s="1245"/>
      <c r="E38" s="1246"/>
      <c r="F38" s="36">
        <v>0</v>
      </c>
      <c r="G38" s="37">
        <v>0</v>
      </c>
      <c r="H38" s="37">
        <v>0</v>
      </c>
      <c r="I38" s="37">
        <v>0</v>
      </c>
      <c r="J38" s="38">
        <v>0</v>
      </c>
      <c r="K38" s="22"/>
      <c r="L38" s="22"/>
      <c r="M38" s="22"/>
      <c r="N38" s="22"/>
      <c r="O38" s="22"/>
      <c r="P38" s="22"/>
    </row>
    <row r="39" spans="1:16" ht="39" customHeight="1" x14ac:dyDescent="0.15">
      <c r="A39" s="22"/>
      <c r="B39" s="35"/>
      <c r="C39" s="1244" t="s">
        <v>569</v>
      </c>
      <c r="D39" s="1245"/>
      <c r="E39" s="1246"/>
      <c r="F39" s="36">
        <v>1.22</v>
      </c>
      <c r="G39" s="37">
        <v>0.64</v>
      </c>
      <c r="H39" s="37">
        <v>0</v>
      </c>
      <c r="I39" s="37">
        <v>0</v>
      </c>
      <c r="J39" s="38">
        <v>0</v>
      </c>
      <c r="K39" s="22"/>
      <c r="L39" s="22"/>
      <c r="M39" s="22"/>
      <c r="N39" s="22"/>
      <c r="O39" s="22"/>
      <c r="P39" s="22"/>
    </row>
    <row r="40" spans="1:16" ht="39" customHeight="1" x14ac:dyDescent="0.15">
      <c r="A40" s="22"/>
      <c r="B40" s="35"/>
      <c r="C40" s="1244" t="s">
        <v>570</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571</v>
      </c>
      <c r="D41" s="1245"/>
      <c r="E41" s="1246"/>
      <c r="F41" s="36">
        <v>0.22</v>
      </c>
      <c r="G41" s="37">
        <v>0.03</v>
      </c>
      <c r="H41" s="37">
        <v>0.23</v>
      </c>
      <c r="I41" s="37">
        <v>0.05</v>
      </c>
      <c r="J41" s="38">
        <v>0</v>
      </c>
      <c r="K41" s="22"/>
      <c r="L41" s="22"/>
      <c r="M41" s="22"/>
      <c r="N41" s="22"/>
      <c r="O41" s="22"/>
      <c r="P41" s="22"/>
    </row>
    <row r="42" spans="1:16" ht="39" customHeight="1" x14ac:dyDescent="0.15">
      <c r="A42" s="22"/>
      <c r="B42" s="39"/>
      <c r="C42" s="1244" t="s">
        <v>572</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573</v>
      </c>
      <c r="D43" s="1248"/>
      <c r="E43" s="1249"/>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9IcFTatjsH8bszD4Y/IPHyu+wfypsLBIM7uMyBmS4Nh8qsW2G3vhd1HpNNVfWN9c85Zy/2W81m7CTkIooRAjw==" saltValue="NSL01JbzzK/g5/3j11L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687</v>
      </c>
      <c r="L45" s="60">
        <v>701</v>
      </c>
      <c r="M45" s="60">
        <v>686</v>
      </c>
      <c r="N45" s="60">
        <v>678</v>
      </c>
      <c r="O45" s="61">
        <v>678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99</v>
      </c>
      <c r="L48" s="64">
        <v>91</v>
      </c>
      <c r="M48" s="64">
        <v>114</v>
      </c>
      <c r="N48" s="64">
        <v>124</v>
      </c>
      <c r="O48" s="65">
        <v>141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19</v>
      </c>
      <c r="M49" s="64">
        <v>27</v>
      </c>
      <c r="N49" s="64">
        <v>28</v>
      </c>
      <c r="O49" s="65">
        <v>30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595</v>
      </c>
      <c r="L52" s="64">
        <v>611</v>
      </c>
      <c r="M52" s="64">
        <v>617</v>
      </c>
      <c r="N52" s="64">
        <v>610</v>
      </c>
      <c r="O52" s="65">
        <v>639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192</v>
      </c>
      <c r="L53" s="69">
        <v>200</v>
      </c>
      <c r="M53" s="69">
        <v>210</v>
      </c>
      <c r="N53" s="69">
        <v>220</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9qTJdSYElLu8pJSkHlYipjs8hJnC7d8/Ef8YMsKy3ndyyS/TrV4Am5STp8meAjtPjOgtRvzdYsNZ9Ww8vTgg==" saltValue="Q40mP56u3I0614piHNCn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6959</v>
      </c>
      <c r="J41" s="104">
        <v>6835</v>
      </c>
      <c r="K41" s="104">
        <v>6736</v>
      </c>
      <c r="L41" s="104">
        <v>6638</v>
      </c>
      <c r="M41" s="105">
        <v>6515</v>
      </c>
    </row>
    <row r="42" spans="2:13" ht="27.75" customHeight="1" x14ac:dyDescent="0.15">
      <c r="B42" s="1280"/>
      <c r="C42" s="1281"/>
      <c r="D42" s="106"/>
      <c r="E42" s="1284" t="s">
        <v>32</v>
      </c>
      <c r="F42" s="1284"/>
      <c r="G42" s="1284"/>
      <c r="H42" s="1285"/>
      <c r="I42" s="107" t="s">
        <v>512</v>
      </c>
      <c r="J42" s="108" t="s">
        <v>512</v>
      </c>
      <c r="K42" s="108" t="s">
        <v>512</v>
      </c>
      <c r="L42" s="108" t="s">
        <v>512</v>
      </c>
      <c r="M42" s="109" t="s">
        <v>512</v>
      </c>
    </row>
    <row r="43" spans="2:13" ht="27.75" customHeight="1" x14ac:dyDescent="0.15">
      <c r="B43" s="1280"/>
      <c r="C43" s="1281"/>
      <c r="D43" s="106"/>
      <c r="E43" s="1284" t="s">
        <v>33</v>
      </c>
      <c r="F43" s="1284"/>
      <c r="G43" s="1284"/>
      <c r="H43" s="1285"/>
      <c r="I43" s="107">
        <v>1587</v>
      </c>
      <c r="J43" s="108">
        <v>1490</v>
      </c>
      <c r="K43" s="108">
        <v>1379</v>
      </c>
      <c r="L43" s="108">
        <v>1251</v>
      </c>
      <c r="M43" s="109">
        <v>1167</v>
      </c>
    </row>
    <row r="44" spans="2:13" ht="27.75" customHeight="1" x14ac:dyDescent="0.15">
      <c r="B44" s="1280"/>
      <c r="C44" s="1281"/>
      <c r="D44" s="106"/>
      <c r="E44" s="1284" t="s">
        <v>34</v>
      </c>
      <c r="F44" s="1284"/>
      <c r="G44" s="1284"/>
      <c r="H44" s="1285"/>
      <c r="I44" s="107">
        <v>409</v>
      </c>
      <c r="J44" s="108">
        <v>408</v>
      </c>
      <c r="K44" s="108">
        <v>397</v>
      </c>
      <c r="L44" s="108">
        <v>315</v>
      </c>
      <c r="M44" s="109">
        <v>273</v>
      </c>
    </row>
    <row r="45" spans="2:13" ht="27.75" customHeight="1" x14ac:dyDescent="0.15">
      <c r="B45" s="1280"/>
      <c r="C45" s="1281"/>
      <c r="D45" s="106"/>
      <c r="E45" s="1284" t="s">
        <v>35</v>
      </c>
      <c r="F45" s="1284"/>
      <c r="G45" s="1284"/>
      <c r="H45" s="1285"/>
      <c r="I45" s="107">
        <v>1296</v>
      </c>
      <c r="J45" s="108">
        <v>1219</v>
      </c>
      <c r="K45" s="108">
        <v>1156</v>
      </c>
      <c r="L45" s="108">
        <v>1118</v>
      </c>
      <c r="M45" s="109">
        <v>1066</v>
      </c>
    </row>
    <row r="46" spans="2:13" ht="27.75" customHeight="1" x14ac:dyDescent="0.15">
      <c r="B46" s="1280"/>
      <c r="C46" s="1281"/>
      <c r="D46" s="110"/>
      <c r="E46" s="1284" t="s">
        <v>36</v>
      </c>
      <c r="F46" s="1284"/>
      <c r="G46" s="1284"/>
      <c r="H46" s="1285"/>
      <c r="I46" s="107" t="s">
        <v>512</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4063</v>
      </c>
      <c r="J50" s="108">
        <v>3610</v>
      </c>
      <c r="K50" s="108">
        <v>3554</v>
      </c>
      <c r="L50" s="108">
        <v>3310</v>
      </c>
      <c r="M50" s="109">
        <v>3299</v>
      </c>
    </row>
    <row r="51" spans="2:13" ht="27.75" customHeight="1" x14ac:dyDescent="0.15">
      <c r="B51" s="1280"/>
      <c r="C51" s="1281"/>
      <c r="D51" s="106"/>
      <c r="E51" s="1284" t="s">
        <v>42</v>
      </c>
      <c r="F51" s="1284"/>
      <c r="G51" s="1284"/>
      <c r="H51" s="1285"/>
      <c r="I51" s="107" t="s">
        <v>512</v>
      </c>
      <c r="J51" s="108" t="s">
        <v>512</v>
      </c>
      <c r="K51" s="108" t="s">
        <v>512</v>
      </c>
      <c r="L51" s="108" t="s">
        <v>512</v>
      </c>
      <c r="M51" s="109" t="s">
        <v>512</v>
      </c>
    </row>
    <row r="52" spans="2:13" ht="27.75" customHeight="1" x14ac:dyDescent="0.15">
      <c r="B52" s="1282"/>
      <c r="C52" s="1283"/>
      <c r="D52" s="106"/>
      <c r="E52" s="1284" t="s">
        <v>43</v>
      </c>
      <c r="F52" s="1284"/>
      <c r="G52" s="1284"/>
      <c r="H52" s="1285"/>
      <c r="I52" s="107">
        <v>5716</v>
      </c>
      <c r="J52" s="108">
        <v>5754</v>
      </c>
      <c r="K52" s="108">
        <v>5632</v>
      </c>
      <c r="L52" s="108">
        <v>5939</v>
      </c>
      <c r="M52" s="109">
        <v>5782</v>
      </c>
    </row>
    <row r="53" spans="2:13" ht="27.75" customHeight="1" thickBot="1" x14ac:dyDescent="0.2">
      <c r="B53" s="1286" t="s">
        <v>44</v>
      </c>
      <c r="C53" s="1287"/>
      <c r="D53" s="113"/>
      <c r="E53" s="1288" t="s">
        <v>45</v>
      </c>
      <c r="F53" s="1288"/>
      <c r="G53" s="1288"/>
      <c r="H53" s="1289"/>
      <c r="I53" s="114">
        <v>472</v>
      </c>
      <c r="J53" s="115">
        <v>587</v>
      </c>
      <c r="K53" s="115">
        <v>482</v>
      </c>
      <c r="L53" s="115">
        <v>71</v>
      </c>
      <c r="M53" s="116">
        <v>-60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OaZpuZMnCbnIYisONaxWDDjJmbph21XtPtA6NA4PHxSzjjiz7p9HT3nc2ycR9p+k+ByL4/mYQkqnGcmH+BYWA==" saltValue="sH443Pp/QJjvJGyFmy7Q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1574</v>
      </c>
      <c r="G55" s="128">
        <v>1375</v>
      </c>
      <c r="H55" s="129">
        <v>1375</v>
      </c>
    </row>
    <row r="56" spans="2:8" ht="52.5" customHeight="1" x14ac:dyDescent="0.15">
      <c r="B56" s="130"/>
      <c r="C56" s="1307" t="s">
        <v>49</v>
      </c>
      <c r="D56" s="1307"/>
      <c r="E56" s="1308"/>
      <c r="F56" s="131">
        <v>733</v>
      </c>
      <c r="G56" s="131">
        <v>655</v>
      </c>
      <c r="H56" s="132">
        <v>655</v>
      </c>
    </row>
    <row r="57" spans="2:8" ht="53.25" customHeight="1" x14ac:dyDescent="0.15">
      <c r="B57" s="130"/>
      <c r="C57" s="1309" t="s">
        <v>50</v>
      </c>
      <c r="D57" s="1309"/>
      <c r="E57" s="1310"/>
      <c r="F57" s="133">
        <v>3736</v>
      </c>
      <c r="G57" s="133">
        <v>3713</v>
      </c>
      <c r="H57" s="134">
        <v>3666</v>
      </c>
    </row>
    <row r="58" spans="2:8" ht="45.75" customHeight="1" x14ac:dyDescent="0.15">
      <c r="B58" s="135"/>
      <c r="C58" s="1297" t="s">
        <v>596</v>
      </c>
      <c r="D58" s="1298"/>
      <c r="E58" s="1299"/>
      <c r="F58" s="136">
        <v>2269</v>
      </c>
      <c r="G58" s="136">
        <v>2218</v>
      </c>
      <c r="H58" s="137">
        <v>2152</v>
      </c>
    </row>
    <row r="59" spans="2:8" ht="45.75" customHeight="1" x14ac:dyDescent="0.15">
      <c r="B59" s="135"/>
      <c r="C59" s="1297" t="s">
        <v>597</v>
      </c>
      <c r="D59" s="1298"/>
      <c r="E59" s="1299"/>
      <c r="F59" s="136">
        <v>407</v>
      </c>
      <c r="G59" s="136">
        <v>467</v>
      </c>
      <c r="H59" s="137">
        <v>417</v>
      </c>
    </row>
    <row r="60" spans="2:8" ht="45.75" customHeight="1" x14ac:dyDescent="0.15">
      <c r="B60" s="135"/>
      <c r="C60" s="1297" t="s">
        <v>598</v>
      </c>
      <c r="D60" s="1298"/>
      <c r="E60" s="1299"/>
      <c r="F60" s="136">
        <v>329</v>
      </c>
      <c r="G60" s="136">
        <v>332</v>
      </c>
      <c r="H60" s="137">
        <v>336</v>
      </c>
    </row>
    <row r="61" spans="2:8" ht="45.75" customHeight="1" x14ac:dyDescent="0.15">
      <c r="B61" s="135"/>
      <c r="C61" s="1297" t="s">
        <v>599</v>
      </c>
      <c r="D61" s="1298"/>
      <c r="E61" s="1299"/>
      <c r="F61" s="136">
        <v>317</v>
      </c>
      <c r="G61" s="136">
        <v>326</v>
      </c>
      <c r="H61" s="137">
        <v>329</v>
      </c>
    </row>
    <row r="62" spans="2:8" ht="45.75" customHeight="1" thickBot="1" x14ac:dyDescent="0.2">
      <c r="B62" s="138"/>
      <c r="C62" s="1300" t="s">
        <v>600</v>
      </c>
      <c r="D62" s="1301"/>
      <c r="E62" s="1302"/>
      <c r="F62" s="139">
        <v>159</v>
      </c>
      <c r="G62" s="139">
        <v>159</v>
      </c>
      <c r="H62" s="140">
        <v>159</v>
      </c>
    </row>
    <row r="63" spans="2:8" ht="52.5" customHeight="1" thickBot="1" x14ac:dyDescent="0.2">
      <c r="B63" s="141"/>
      <c r="C63" s="1303" t="s">
        <v>51</v>
      </c>
      <c r="D63" s="1303"/>
      <c r="E63" s="1304"/>
      <c r="F63" s="142">
        <v>6043</v>
      </c>
      <c r="G63" s="142">
        <v>5743</v>
      </c>
      <c r="H63" s="143">
        <v>5696</v>
      </c>
    </row>
    <row r="64" spans="2:8" ht="15" customHeight="1" x14ac:dyDescent="0.15"/>
  </sheetData>
  <sheetProtection algorithmName="SHA-512" hashValue="POV/lb/ArUkhKwPI0m8ejUbWIXyMWOje40OAUFwJQrWSEAEz0ts4LbfVsvUyt1r0zkx6Nr5hY2TDjktLEBqDeQ==" saltValue="jdAswmwyLeXki0oP4kq4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5">
        <v>17.2</v>
      </c>
      <c r="BQ51" s="1325"/>
      <c r="BR51" s="1325"/>
      <c r="BS51" s="1325"/>
      <c r="BT51" s="1325"/>
      <c r="BU51" s="1325"/>
      <c r="BV51" s="1325"/>
      <c r="BW51" s="1325"/>
      <c r="BX51" s="1325">
        <v>22.4</v>
      </c>
      <c r="BY51" s="1325"/>
      <c r="BZ51" s="1325"/>
      <c r="CA51" s="1325"/>
      <c r="CB51" s="1325"/>
      <c r="CC51" s="1325"/>
      <c r="CD51" s="1325"/>
      <c r="CE51" s="1325"/>
      <c r="CF51" s="1325">
        <v>18.5</v>
      </c>
      <c r="CG51" s="1325"/>
      <c r="CH51" s="1325"/>
      <c r="CI51" s="1325"/>
      <c r="CJ51" s="1325"/>
      <c r="CK51" s="1325"/>
      <c r="CL51" s="1325"/>
      <c r="CM51" s="1325"/>
      <c r="CN51" s="1325">
        <v>2.7</v>
      </c>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5">
        <v>65</v>
      </c>
      <c r="BQ53" s="1325"/>
      <c r="BR53" s="1325"/>
      <c r="BS53" s="1325"/>
      <c r="BT53" s="1325"/>
      <c r="BU53" s="1325"/>
      <c r="BV53" s="1325"/>
      <c r="BW53" s="1325"/>
      <c r="BX53" s="1325">
        <v>65.900000000000006</v>
      </c>
      <c r="BY53" s="1325"/>
      <c r="BZ53" s="1325"/>
      <c r="CA53" s="1325"/>
      <c r="CB53" s="1325"/>
      <c r="CC53" s="1325"/>
      <c r="CD53" s="1325"/>
      <c r="CE53" s="1325"/>
      <c r="CF53" s="1325">
        <v>67.8</v>
      </c>
      <c r="CG53" s="1325"/>
      <c r="CH53" s="1325"/>
      <c r="CI53" s="1325"/>
      <c r="CJ53" s="1325"/>
      <c r="CK53" s="1325"/>
      <c r="CL53" s="1325"/>
      <c r="CM53" s="1325"/>
      <c r="CN53" s="1325">
        <v>68.7</v>
      </c>
      <c r="CO53" s="1325"/>
      <c r="CP53" s="1325"/>
      <c r="CQ53" s="1325"/>
      <c r="CR53" s="1325"/>
      <c r="CS53" s="1325"/>
      <c r="CT53" s="1325"/>
      <c r="CU53" s="1325"/>
      <c r="CV53" s="1325">
        <v>68.8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607</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5">
        <v>17.2</v>
      </c>
      <c r="BQ73" s="1325"/>
      <c r="BR73" s="1325"/>
      <c r="BS73" s="1325"/>
      <c r="BT73" s="1325"/>
      <c r="BU73" s="1325"/>
      <c r="BV73" s="1325"/>
      <c r="BW73" s="1325"/>
      <c r="BX73" s="1325">
        <v>22.4</v>
      </c>
      <c r="BY73" s="1325"/>
      <c r="BZ73" s="1325"/>
      <c r="CA73" s="1325"/>
      <c r="CB73" s="1325"/>
      <c r="CC73" s="1325"/>
      <c r="CD73" s="1325"/>
      <c r="CE73" s="1325"/>
      <c r="CF73" s="1325">
        <v>18.5</v>
      </c>
      <c r="CG73" s="1325"/>
      <c r="CH73" s="1325"/>
      <c r="CI73" s="1325"/>
      <c r="CJ73" s="1325"/>
      <c r="CK73" s="1325"/>
      <c r="CL73" s="1325"/>
      <c r="CM73" s="1325"/>
      <c r="CN73" s="1325">
        <v>2.7</v>
      </c>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6.1</v>
      </c>
      <c r="BQ75" s="1325"/>
      <c r="BR75" s="1325"/>
      <c r="BS75" s="1325"/>
      <c r="BT75" s="1325"/>
      <c r="BU75" s="1325"/>
      <c r="BV75" s="1325"/>
      <c r="BW75" s="1325"/>
      <c r="BX75" s="1325">
        <v>6.8</v>
      </c>
      <c r="BY75" s="1325"/>
      <c r="BZ75" s="1325"/>
      <c r="CA75" s="1325"/>
      <c r="CB75" s="1325"/>
      <c r="CC75" s="1325"/>
      <c r="CD75" s="1325"/>
      <c r="CE75" s="1325"/>
      <c r="CF75" s="1325">
        <v>7.5</v>
      </c>
      <c r="CG75" s="1325"/>
      <c r="CH75" s="1325"/>
      <c r="CI75" s="1325"/>
      <c r="CJ75" s="1325"/>
      <c r="CK75" s="1325"/>
      <c r="CL75" s="1325"/>
      <c r="CM75" s="1325"/>
      <c r="CN75" s="1325">
        <v>8</v>
      </c>
      <c r="CO75" s="1325"/>
      <c r="CP75" s="1325"/>
      <c r="CQ75" s="1325"/>
      <c r="CR75" s="1325"/>
      <c r="CS75" s="1325"/>
      <c r="CT75" s="1325"/>
      <c r="CU75" s="1325"/>
      <c r="CV75" s="1325">
        <v>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KSptb3WS29dNf39/iU/sVbyXYYlaP00L394Finc/Q9/eOJORMoZyt+4bjTyCWnLo68qT2xeyU4pJlzweyxDHA==" saltValue="0NCGCnxZzLhHg/VCIYVg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WAoXNhUi9HgdeNvOhyG46VxJPiKIhU1h/oBvOzTmDRmiy7AOiTI0kG0W1sljuvJ2zS+IIb+5t9f2l7lRSzIC6w==" saltValue="Bf6mLXP+q14mQG5TSJol7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552</v>
      </c>
    </row>
  </sheetData>
  <sheetProtection algorithmName="SHA-512" hashValue="7hhhr4IzNhgxFC/Iz8ocsrhWK4qrKimmpN9dTepxSgSmnFA8psfYgtybZ/WvLt3U3EEUl7vpQX8jnp8lpJaq9A==" saltValue="ksOZ5UmnREUSnvobCJDU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988825</v>
      </c>
      <c r="E3" s="162"/>
      <c r="F3" s="163">
        <v>310300</v>
      </c>
      <c r="G3" s="164"/>
      <c r="H3" s="165"/>
    </row>
    <row r="4" spans="1:8" x14ac:dyDescent="0.15">
      <c r="A4" s="166"/>
      <c r="B4" s="167"/>
      <c r="C4" s="168"/>
      <c r="D4" s="169">
        <v>220544</v>
      </c>
      <c r="E4" s="170"/>
      <c r="F4" s="171">
        <v>157576</v>
      </c>
      <c r="G4" s="172"/>
      <c r="H4" s="173"/>
    </row>
    <row r="5" spans="1:8" x14ac:dyDescent="0.15">
      <c r="A5" s="154" t="s">
        <v>546</v>
      </c>
      <c r="B5" s="159"/>
      <c r="C5" s="160"/>
      <c r="D5" s="161">
        <v>515601</v>
      </c>
      <c r="E5" s="162"/>
      <c r="F5" s="163">
        <v>317319</v>
      </c>
      <c r="G5" s="164"/>
      <c r="H5" s="165"/>
    </row>
    <row r="6" spans="1:8" x14ac:dyDescent="0.15">
      <c r="A6" s="166"/>
      <c r="B6" s="167"/>
      <c r="C6" s="168"/>
      <c r="D6" s="169">
        <v>330810</v>
      </c>
      <c r="E6" s="170"/>
      <c r="F6" s="171">
        <v>164214</v>
      </c>
      <c r="G6" s="172"/>
      <c r="H6" s="173"/>
    </row>
    <row r="7" spans="1:8" x14ac:dyDescent="0.15">
      <c r="A7" s="154" t="s">
        <v>547</v>
      </c>
      <c r="B7" s="159"/>
      <c r="C7" s="160"/>
      <c r="D7" s="161">
        <v>482625</v>
      </c>
      <c r="E7" s="162"/>
      <c r="F7" s="163">
        <v>289738</v>
      </c>
      <c r="G7" s="164"/>
      <c r="H7" s="165"/>
    </row>
    <row r="8" spans="1:8" x14ac:dyDescent="0.15">
      <c r="A8" s="166"/>
      <c r="B8" s="167"/>
      <c r="C8" s="168"/>
      <c r="D8" s="169">
        <v>276377</v>
      </c>
      <c r="E8" s="170"/>
      <c r="F8" s="171">
        <v>156238</v>
      </c>
      <c r="G8" s="172"/>
      <c r="H8" s="173"/>
    </row>
    <row r="9" spans="1:8" x14ac:dyDescent="0.15">
      <c r="A9" s="154" t="s">
        <v>548</v>
      </c>
      <c r="B9" s="159"/>
      <c r="C9" s="160"/>
      <c r="D9" s="161">
        <v>467712</v>
      </c>
      <c r="E9" s="162"/>
      <c r="F9" s="163">
        <v>316937</v>
      </c>
      <c r="G9" s="164"/>
      <c r="H9" s="165"/>
    </row>
    <row r="10" spans="1:8" x14ac:dyDescent="0.15">
      <c r="A10" s="166"/>
      <c r="B10" s="167"/>
      <c r="C10" s="168"/>
      <c r="D10" s="169">
        <v>326510</v>
      </c>
      <c r="E10" s="170"/>
      <c r="F10" s="171">
        <v>199150</v>
      </c>
      <c r="G10" s="172"/>
      <c r="H10" s="173"/>
    </row>
    <row r="11" spans="1:8" x14ac:dyDescent="0.15">
      <c r="A11" s="154" t="s">
        <v>549</v>
      </c>
      <c r="B11" s="159"/>
      <c r="C11" s="160"/>
      <c r="D11" s="161">
        <v>563526</v>
      </c>
      <c r="E11" s="162"/>
      <c r="F11" s="163">
        <v>332350</v>
      </c>
      <c r="G11" s="164"/>
      <c r="H11" s="165"/>
    </row>
    <row r="12" spans="1:8" x14ac:dyDescent="0.15">
      <c r="A12" s="166"/>
      <c r="B12" s="167"/>
      <c r="C12" s="174"/>
      <c r="D12" s="169">
        <v>332482</v>
      </c>
      <c r="E12" s="170"/>
      <c r="F12" s="171">
        <v>200453</v>
      </c>
      <c r="G12" s="172"/>
      <c r="H12" s="173"/>
    </row>
    <row r="13" spans="1:8" x14ac:dyDescent="0.15">
      <c r="A13" s="154"/>
      <c r="B13" s="159"/>
      <c r="C13" s="175"/>
      <c r="D13" s="176">
        <v>603658</v>
      </c>
      <c r="E13" s="177"/>
      <c r="F13" s="178">
        <v>313329</v>
      </c>
      <c r="G13" s="179"/>
      <c r="H13" s="165"/>
    </row>
    <row r="14" spans="1:8" x14ac:dyDescent="0.15">
      <c r="A14" s="166"/>
      <c r="B14" s="167"/>
      <c r="C14" s="168"/>
      <c r="D14" s="169">
        <v>297345</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3.39</v>
      </c>
      <c r="C19" s="180">
        <f>ROUND(VALUE(SUBSTITUTE(実質収支比率等に係る経年分析!G$48,"▲","-")),2)</f>
        <v>6.23</v>
      </c>
      <c r="D19" s="180">
        <f>ROUND(VALUE(SUBSTITUTE(実質収支比率等に係る経年分析!H$48,"▲","-")),2)</f>
        <v>3.27</v>
      </c>
      <c r="E19" s="180">
        <f>ROUND(VALUE(SUBSTITUTE(実質収支比率等に係る経年分析!I$48,"▲","-")),2)</f>
        <v>2.37</v>
      </c>
      <c r="F19" s="180">
        <f>ROUND(VALUE(SUBSTITUTE(実質収支比率等に係る経年分析!J$48,"▲","-")),2)</f>
        <v>1.95</v>
      </c>
    </row>
    <row r="20" spans="1:11" x14ac:dyDescent="0.15">
      <c r="A20" s="180" t="s">
        <v>55</v>
      </c>
      <c r="B20" s="180">
        <f>ROUND(VALUE(SUBSTITUTE(実質収支比率等に係る経年分析!F$47,"▲","-")),2)</f>
        <v>59.26</v>
      </c>
      <c r="C20" s="180">
        <f>ROUND(VALUE(SUBSTITUTE(実質収支比率等に係る経年分析!G$47,"▲","-")),2)</f>
        <v>51.79</v>
      </c>
      <c r="D20" s="180">
        <f>ROUND(VALUE(SUBSTITUTE(実質収支比率等に係る経年分析!H$47,"▲","-")),2)</f>
        <v>48.94</v>
      </c>
      <c r="E20" s="180">
        <f>ROUND(VALUE(SUBSTITUTE(実質収支比率等に係る経年分析!I$47,"▲","-")),2)</f>
        <v>42.6</v>
      </c>
      <c r="F20" s="180">
        <f>ROUND(VALUE(SUBSTITUTE(実質収支比率等に係る経年分析!J$47,"▲","-")),2)</f>
        <v>40.64</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-6.5</v>
      </c>
      <c r="D21" s="180">
        <f>IF(ISNUMBER(VALUE(SUBSTITUTE(実質収支比率等に係る経年分析!H$49,"▲","-"))),ROUND(VALUE(SUBSTITUTE(実質収支比率等に係る経年分析!H$49,"▲","-")),2),NA())</f>
        <v>-6.07</v>
      </c>
      <c r="E21" s="180">
        <f>IF(ISNUMBER(VALUE(SUBSTITUTE(実質収支比率等に係る経年分析!I$49,"▲","-"))),ROUND(VALUE(SUBSTITUTE(実質収支比率等に係る経年分析!I$49,"▲","-")),2),NA())</f>
        <v>-7.05</v>
      </c>
      <c r="F21" s="180">
        <f>IF(ISNUMBER(VALUE(SUBSTITUTE(実質収支比率等に係る経年分析!J$49,"▲","-"))),ROUND(VALUE(SUBSTITUTE(実質収支比率等に係る経年分析!J$49,"▲","-")),2),NA())</f>
        <v>-0.28999999999999998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貯木場等維持管理事業特別会計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湯泉地温泉事業特別会計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十津川温泉事業特別会計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595</v>
      </c>
      <c r="E42" s="182"/>
      <c r="F42" s="182"/>
      <c r="G42" s="182">
        <f>'実質公債費比率（分子）の構造'!L$52</f>
        <v>611</v>
      </c>
      <c r="H42" s="182"/>
      <c r="I42" s="182"/>
      <c r="J42" s="182">
        <f>'実質公債費比率（分子）の構造'!M$52</f>
        <v>617</v>
      </c>
      <c r="K42" s="182"/>
      <c r="L42" s="182"/>
      <c r="M42" s="182">
        <f>'実質公債費比率（分子）の構造'!N$52</f>
        <v>610</v>
      </c>
      <c r="N42" s="182"/>
      <c r="O42" s="182"/>
      <c r="P42" s="182">
        <f>'実質公債費比率（分子）の構造'!O$52</f>
        <v>639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19</v>
      </c>
      <c r="F45" s="182"/>
      <c r="G45" s="182"/>
      <c r="H45" s="182">
        <f>'実質公債費比率（分子）の構造'!M$49</f>
        <v>27</v>
      </c>
      <c r="I45" s="182"/>
      <c r="J45" s="182"/>
      <c r="K45" s="182">
        <f>'実質公債費比率（分子）の構造'!N$49</f>
        <v>28</v>
      </c>
      <c r="L45" s="182"/>
      <c r="M45" s="182"/>
      <c r="N45" s="182">
        <f>'実質公債費比率（分子）の構造'!O$49</f>
        <v>30</v>
      </c>
      <c r="O45" s="182"/>
      <c r="P45" s="182"/>
    </row>
    <row r="46" spans="1:16" x14ac:dyDescent="0.15">
      <c r="A46" s="182" t="s">
        <v>67</v>
      </c>
      <c r="B46" s="182">
        <f>'実質公債費比率（分子）の構造'!K$48</f>
        <v>99</v>
      </c>
      <c r="C46" s="182"/>
      <c r="D46" s="182"/>
      <c r="E46" s="182">
        <f>'実質公債費比率（分子）の構造'!L$48</f>
        <v>91</v>
      </c>
      <c r="F46" s="182"/>
      <c r="G46" s="182"/>
      <c r="H46" s="182">
        <f>'実質公債費比率（分子）の構造'!M$48</f>
        <v>114</v>
      </c>
      <c r="I46" s="182"/>
      <c r="J46" s="182"/>
      <c r="K46" s="182">
        <f>'実質公債費比率（分子）の構造'!N$48</f>
        <v>124</v>
      </c>
      <c r="L46" s="182"/>
      <c r="M46" s="182"/>
      <c r="N46" s="182">
        <f>'実質公債費比率（分子）の構造'!O$48</f>
        <v>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687</v>
      </c>
      <c r="C49" s="182"/>
      <c r="D49" s="182"/>
      <c r="E49" s="182">
        <f>'実質公債費比率（分子）の構造'!L$45</f>
        <v>701</v>
      </c>
      <c r="F49" s="182"/>
      <c r="G49" s="182"/>
      <c r="H49" s="182">
        <f>'実質公債費比率（分子）の構造'!M$45</f>
        <v>686</v>
      </c>
      <c r="I49" s="182"/>
      <c r="J49" s="182"/>
      <c r="K49" s="182">
        <f>'実質公債費比率（分子）の構造'!N$45</f>
        <v>678</v>
      </c>
      <c r="L49" s="182"/>
      <c r="M49" s="182"/>
      <c r="N49" s="182">
        <f>'実質公債費比率（分子）の構造'!O$45</f>
        <v>678</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220</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5716</v>
      </c>
      <c r="E56" s="181"/>
      <c r="F56" s="181"/>
      <c r="G56" s="181">
        <f>'将来負担比率（分子）の構造'!J$52</f>
        <v>5754</v>
      </c>
      <c r="H56" s="181"/>
      <c r="I56" s="181"/>
      <c r="J56" s="181">
        <f>'将来負担比率（分子）の構造'!K$52</f>
        <v>5632</v>
      </c>
      <c r="K56" s="181"/>
      <c r="L56" s="181"/>
      <c r="M56" s="181">
        <f>'将来負担比率（分子）の構造'!L$52</f>
        <v>5939</v>
      </c>
      <c r="N56" s="181"/>
      <c r="O56" s="181"/>
      <c r="P56" s="181">
        <f>'将来負担比率（分子）の構造'!M$52</f>
        <v>5782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4063</v>
      </c>
      <c r="E58" s="181"/>
      <c r="F58" s="181"/>
      <c r="G58" s="181">
        <f>'将来負担比率（分子）の構造'!J$50</f>
        <v>3610</v>
      </c>
      <c r="H58" s="181"/>
      <c r="I58" s="181"/>
      <c r="J58" s="181">
        <f>'将来負担比率（分子）の構造'!K$50</f>
        <v>3554</v>
      </c>
      <c r="K58" s="181"/>
      <c r="L58" s="181"/>
      <c r="M58" s="181">
        <f>'将来負担比率（分子）の構造'!L$50</f>
        <v>3310</v>
      </c>
      <c r="N58" s="181"/>
      <c r="O58" s="181"/>
      <c r="P58" s="181">
        <f>'将来負担比率（分子）の構造'!M$50</f>
        <v>3299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1296</v>
      </c>
      <c r="C62" s="181"/>
      <c r="D62" s="181"/>
      <c r="E62" s="181">
        <f>'将来負担比率（分子）の構造'!J$45</f>
        <v>1219</v>
      </c>
      <c r="F62" s="181"/>
      <c r="G62" s="181"/>
      <c r="H62" s="181">
        <f>'将来負担比率（分子）の構造'!K$45</f>
        <v>1156</v>
      </c>
      <c r="I62" s="181"/>
      <c r="J62" s="181"/>
      <c r="K62" s="181">
        <f>'将来負担比率（分子）の構造'!L$45</f>
        <v>1118</v>
      </c>
      <c r="L62" s="181"/>
      <c r="M62" s="181"/>
      <c r="N62" s="181">
        <f>'将来負担比率（分子）の構造'!M$45</f>
        <v>1066</v>
      </c>
      <c r="O62" s="181"/>
      <c r="P62" s="181"/>
    </row>
    <row r="63" spans="1:16" x14ac:dyDescent="0.15">
      <c r="A63" s="181" t="s">
        <v>34</v>
      </c>
      <c r="B63" s="181">
        <f>'将来負担比率（分子）の構造'!I$44</f>
        <v>409</v>
      </c>
      <c r="C63" s="181"/>
      <c r="D63" s="181"/>
      <c r="E63" s="181">
        <f>'将来負担比率（分子）の構造'!J$44</f>
        <v>408</v>
      </c>
      <c r="F63" s="181"/>
      <c r="G63" s="181"/>
      <c r="H63" s="181">
        <f>'将来負担比率（分子）の構造'!K$44</f>
        <v>397</v>
      </c>
      <c r="I63" s="181"/>
      <c r="J63" s="181"/>
      <c r="K63" s="181">
        <f>'将来負担比率（分子）の構造'!L$44</f>
        <v>315</v>
      </c>
      <c r="L63" s="181"/>
      <c r="M63" s="181"/>
      <c r="N63" s="181">
        <f>'将来負担比率（分子）の構造'!M$44</f>
        <v>273</v>
      </c>
      <c r="O63" s="181"/>
      <c r="P63" s="181"/>
    </row>
    <row r="64" spans="1:16" x14ac:dyDescent="0.15">
      <c r="A64" s="181" t="s">
        <v>33</v>
      </c>
      <c r="B64" s="181">
        <f>'将来負担比率（分子）の構造'!I$43</f>
        <v>1587</v>
      </c>
      <c r="C64" s="181"/>
      <c r="D64" s="181"/>
      <c r="E64" s="181">
        <f>'将来負担比率（分子）の構造'!J$43</f>
        <v>1490</v>
      </c>
      <c r="F64" s="181"/>
      <c r="G64" s="181"/>
      <c r="H64" s="181">
        <f>'将来負担比率（分子）の構造'!K$43</f>
        <v>1379</v>
      </c>
      <c r="I64" s="181"/>
      <c r="J64" s="181"/>
      <c r="K64" s="181">
        <f>'将来負担比率（分子）の構造'!L$43</f>
        <v>1251</v>
      </c>
      <c r="L64" s="181"/>
      <c r="M64" s="181"/>
      <c r="N64" s="181">
        <f>'将来負担比率（分子）の構造'!M$43</f>
        <v>1167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6959</v>
      </c>
      <c r="C66" s="181"/>
      <c r="D66" s="181"/>
      <c r="E66" s="181">
        <f>'将来負担比率（分子）の構造'!J$41</f>
        <v>6835</v>
      </c>
      <c r="F66" s="181"/>
      <c r="G66" s="181"/>
      <c r="H66" s="181">
        <f>'将来負担比率（分子）の構造'!K$41</f>
        <v>6736</v>
      </c>
      <c r="I66" s="181"/>
      <c r="J66" s="181"/>
      <c r="K66" s="181">
        <f>'将来負担比率（分子）の構造'!L$41</f>
        <v>6638</v>
      </c>
      <c r="L66" s="181"/>
      <c r="M66" s="181"/>
      <c r="N66" s="181">
        <f>'将来負担比率（分子）の構造'!M$41</f>
        <v>6515</v>
      </c>
      <c r="O66" s="181"/>
      <c r="P66" s="181"/>
    </row>
    <row r="67" spans="1:16" x14ac:dyDescent="0.15">
      <c r="A67" s="181" t="s">
        <v>75</v>
      </c>
      <c r="B67" s="181" t="e">
        <f>NA()</f>
        <v>#N/A</v>
      </c>
      <c r="C67" s="181">
        <f>IF(ISNUMBER('将来負担比率（分子）の構造'!I$53), IF('将来負担比率（分子）の構造'!I$53 &lt; 0, 0, '将来負担比率（分子）の構造'!I$53), NA())</f>
        <v>472</v>
      </c>
      <c r="D67" s="181" t="e">
        <f>NA()</f>
        <v>#N/A</v>
      </c>
      <c r="E67" s="181" t="e">
        <f>NA()</f>
        <v>#N/A</v>
      </c>
      <c r="F67" s="181">
        <f>IF(ISNUMBER('将来負担比率（分子）の構造'!J$53), IF('将来負担比率（分子）の構造'!J$53 &lt; 0, 0, '将来負担比率（分子）の構造'!J$53), NA())</f>
        <v>587</v>
      </c>
      <c r="G67" s="181" t="e">
        <f>NA()</f>
        <v>#N/A</v>
      </c>
      <c r="H67" s="181" t="e">
        <f>NA()</f>
        <v>#N/A</v>
      </c>
      <c r="I67" s="181">
        <f>IF(ISNUMBER('将来負担比率（分子）の構造'!K$53), IF('将来負担比率（分子）の構造'!K$53 &lt; 0, 0, '将来負担比率（分子）の構造'!K$53), NA())</f>
        <v>482</v>
      </c>
      <c r="J67" s="181" t="e">
        <f>NA()</f>
        <v>#N/A</v>
      </c>
      <c r="K67" s="181" t="e">
        <f>NA()</f>
        <v>#N/A</v>
      </c>
      <c r="L67" s="181">
        <f>IF(ISNUMBER('将来負担比率（分子）の構造'!L$53), IF('将来負担比率（分子）の構造'!L$53 &lt; 0, 0, '将来負担比率（分子）の構造'!L$53), NA())</f>
        <v>71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1574</v>
      </c>
      <c r="C72" s="185">
        <f>基金残高に係る経年分析!G55</f>
        <v>1375</v>
      </c>
      <c r="D72" s="185">
        <f>基金残高に係る経年分析!H55</f>
        <v>1375</v>
      </c>
    </row>
    <row r="73" spans="1:16" x14ac:dyDescent="0.15">
      <c r="A73" s="184" t="s">
        <v>78</v>
      </c>
      <c r="B73" s="185">
        <f>基金残高に係る経年分析!F56</f>
        <v>733</v>
      </c>
      <c r="C73" s="185">
        <f>基金残高に係る経年分析!G56</f>
        <v>655</v>
      </c>
      <c r="D73" s="185">
        <f>基金残高に係る経年分析!H56</f>
        <v>655</v>
      </c>
    </row>
    <row r="74" spans="1:16" x14ac:dyDescent="0.15">
      <c r="A74" s="184" t="s">
        <v>79</v>
      </c>
      <c r="B74" s="185">
        <f>基金残高に係る経年分析!F57</f>
        <v>3736</v>
      </c>
      <c r="C74" s="185">
        <f>基金残高に係る経年分析!G57</f>
        <v>3713</v>
      </c>
      <c r="D74" s="185">
        <f>基金残高に係る経年分析!H57</f>
        <v>3666</v>
      </c>
    </row>
  </sheetData>
  <sheetProtection algorithmName="SHA-512" hashValue="PxabRZZOVpujbuBwjPSS0OUWdF7GgnI8H0d3JaKoYeP8Gyfx12SYnPQsgjzZCABKTU8ZrMFoknVv7fkgpk2DcA==" saltValue="3pIY1NjgXKgQWJTy7crV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762867</v>
      </c>
      <c r="S5" s="736"/>
      <c r="T5" s="736"/>
      <c r="U5" s="736"/>
      <c r="V5" s="736"/>
      <c r="W5" s="736"/>
      <c r="X5" s="736"/>
      <c r="Y5" s="779"/>
      <c r="Z5" s="797">
        <v>11.4</v>
      </c>
      <c r="AA5" s="797"/>
      <c r="AB5" s="797"/>
      <c r="AC5" s="797"/>
      <c r="AD5" s="798">
        <v>762867</v>
      </c>
      <c r="AE5" s="798"/>
      <c r="AF5" s="798"/>
      <c r="AG5" s="798"/>
      <c r="AH5" s="798"/>
      <c r="AI5" s="798"/>
      <c r="AJ5" s="798"/>
      <c r="AK5" s="798"/>
      <c r="AL5" s="780">
        <v>22.7</v>
      </c>
      <c r="AM5" s="751"/>
      <c r="AN5" s="751"/>
      <c r="AO5" s="781"/>
      <c r="AP5" s="746" t="s">
        <v>224</v>
      </c>
      <c r="AQ5" s="747"/>
      <c r="AR5" s="747"/>
      <c r="AS5" s="747"/>
      <c r="AT5" s="747"/>
      <c r="AU5" s="747"/>
      <c r="AV5" s="747"/>
      <c r="AW5" s="747"/>
      <c r="AX5" s="747"/>
      <c r="AY5" s="747"/>
      <c r="AZ5" s="747"/>
      <c r="BA5" s="747"/>
      <c r="BB5" s="747"/>
      <c r="BC5" s="747"/>
      <c r="BD5" s="747"/>
      <c r="BE5" s="747"/>
      <c r="BF5" s="748"/>
      <c r="BG5" s="680">
        <v>760723</v>
      </c>
      <c r="BH5" s="681"/>
      <c r="BI5" s="681"/>
      <c r="BJ5" s="681"/>
      <c r="BK5" s="681"/>
      <c r="BL5" s="681"/>
      <c r="BM5" s="681"/>
      <c r="BN5" s="682"/>
      <c r="BO5" s="713">
        <v>99.7</v>
      </c>
      <c r="BP5" s="713"/>
      <c r="BQ5" s="713"/>
      <c r="BR5" s="713"/>
      <c r="BS5" s="714">
        <v>76312</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135367</v>
      </c>
      <c r="S6" s="681"/>
      <c r="T6" s="681"/>
      <c r="U6" s="681"/>
      <c r="V6" s="681"/>
      <c r="W6" s="681"/>
      <c r="X6" s="681"/>
      <c r="Y6" s="682"/>
      <c r="Z6" s="713">
        <v>2</v>
      </c>
      <c r="AA6" s="713"/>
      <c r="AB6" s="713"/>
      <c r="AC6" s="713"/>
      <c r="AD6" s="714">
        <v>135367</v>
      </c>
      <c r="AE6" s="714"/>
      <c r="AF6" s="714"/>
      <c r="AG6" s="714"/>
      <c r="AH6" s="714"/>
      <c r="AI6" s="714"/>
      <c r="AJ6" s="714"/>
      <c r="AK6" s="714"/>
      <c r="AL6" s="683">
        <v>4</v>
      </c>
      <c r="AM6" s="684"/>
      <c r="AN6" s="684"/>
      <c r="AO6" s="715"/>
      <c r="AP6" s="677" t="s">
        <v>229</v>
      </c>
      <c r="AQ6" s="678"/>
      <c r="AR6" s="678"/>
      <c r="AS6" s="678"/>
      <c r="AT6" s="678"/>
      <c r="AU6" s="678"/>
      <c r="AV6" s="678"/>
      <c r="AW6" s="678"/>
      <c r="AX6" s="678"/>
      <c r="AY6" s="678"/>
      <c r="AZ6" s="678"/>
      <c r="BA6" s="678"/>
      <c r="BB6" s="678"/>
      <c r="BC6" s="678"/>
      <c r="BD6" s="678"/>
      <c r="BE6" s="678"/>
      <c r="BF6" s="679"/>
      <c r="BG6" s="680">
        <v>760723</v>
      </c>
      <c r="BH6" s="681"/>
      <c r="BI6" s="681"/>
      <c r="BJ6" s="681"/>
      <c r="BK6" s="681"/>
      <c r="BL6" s="681"/>
      <c r="BM6" s="681"/>
      <c r="BN6" s="682"/>
      <c r="BO6" s="713">
        <v>99.7</v>
      </c>
      <c r="BP6" s="713"/>
      <c r="BQ6" s="713"/>
      <c r="BR6" s="713"/>
      <c r="BS6" s="714">
        <v>76312</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61165</v>
      </c>
      <c r="CS6" s="681"/>
      <c r="CT6" s="681"/>
      <c r="CU6" s="681"/>
      <c r="CV6" s="681"/>
      <c r="CW6" s="681"/>
      <c r="CX6" s="681"/>
      <c r="CY6" s="682"/>
      <c r="CZ6" s="780">
        <v>0.9</v>
      </c>
      <c r="DA6" s="751"/>
      <c r="DB6" s="751"/>
      <c r="DC6" s="783"/>
      <c r="DD6" s="686" t="s">
        <v>128</v>
      </c>
      <c r="DE6" s="681"/>
      <c r="DF6" s="681"/>
      <c r="DG6" s="681"/>
      <c r="DH6" s="681"/>
      <c r="DI6" s="681"/>
      <c r="DJ6" s="681"/>
      <c r="DK6" s="681"/>
      <c r="DL6" s="681"/>
      <c r="DM6" s="681"/>
      <c r="DN6" s="681"/>
      <c r="DO6" s="681"/>
      <c r="DP6" s="682"/>
      <c r="DQ6" s="686">
        <v>61165</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525</v>
      </c>
      <c r="S7" s="681"/>
      <c r="T7" s="681"/>
      <c r="U7" s="681"/>
      <c r="V7" s="681"/>
      <c r="W7" s="681"/>
      <c r="X7" s="681"/>
      <c r="Y7" s="682"/>
      <c r="Z7" s="713">
        <v>0</v>
      </c>
      <c r="AA7" s="713"/>
      <c r="AB7" s="713"/>
      <c r="AC7" s="713"/>
      <c r="AD7" s="714">
        <v>525</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152046</v>
      </c>
      <c r="BH7" s="681"/>
      <c r="BI7" s="681"/>
      <c r="BJ7" s="681"/>
      <c r="BK7" s="681"/>
      <c r="BL7" s="681"/>
      <c r="BM7" s="681"/>
      <c r="BN7" s="682"/>
      <c r="BO7" s="713">
        <v>19.899999999999999</v>
      </c>
      <c r="BP7" s="713"/>
      <c r="BQ7" s="713"/>
      <c r="BR7" s="713"/>
      <c r="BS7" s="714" t="s">
        <v>233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1525237</v>
      </c>
      <c r="CS7" s="681"/>
      <c r="CT7" s="681"/>
      <c r="CU7" s="681"/>
      <c r="CV7" s="681"/>
      <c r="CW7" s="681"/>
      <c r="CX7" s="681"/>
      <c r="CY7" s="682"/>
      <c r="CZ7" s="713">
        <v>23.5</v>
      </c>
      <c r="DA7" s="713"/>
      <c r="DB7" s="713"/>
      <c r="DC7" s="713"/>
      <c r="DD7" s="686">
        <v>231159</v>
      </c>
      <c r="DE7" s="681"/>
      <c r="DF7" s="681"/>
      <c r="DG7" s="681"/>
      <c r="DH7" s="681"/>
      <c r="DI7" s="681"/>
      <c r="DJ7" s="681"/>
      <c r="DK7" s="681"/>
      <c r="DL7" s="681"/>
      <c r="DM7" s="681"/>
      <c r="DN7" s="681"/>
      <c r="DO7" s="681"/>
      <c r="DP7" s="682"/>
      <c r="DQ7" s="686">
        <v>835924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2725</v>
      </c>
      <c r="S8" s="681"/>
      <c r="T8" s="681"/>
      <c r="U8" s="681"/>
      <c r="V8" s="681"/>
      <c r="W8" s="681"/>
      <c r="X8" s="681"/>
      <c r="Y8" s="682"/>
      <c r="Z8" s="713">
        <v>0</v>
      </c>
      <c r="AA8" s="713"/>
      <c r="AB8" s="713"/>
      <c r="AC8" s="713"/>
      <c r="AD8" s="714">
        <v>2725</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4879</v>
      </c>
      <c r="BH8" s="681"/>
      <c r="BI8" s="681"/>
      <c r="BJ8" s="681"/>
      <c r="BK8" s="681"/>
      <c r="BL8" s="681"/>
      <c r="BM8" s="681"/>
      <c r="BN8" s="682"/>
      <c r="BO8" s="713">
        <v>0.6</v>
      </c>
      <c r="BP8" s="713"/>
      <c r="BQ8" s="713"/>
      <c r="BR8" s="713"/>
      <c r="BS8" s="686" t="s">
        <v>233</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772273</v>
      </c>
      <c r="CS8" s="681"/>
      <c r="CT8" s="681"/>
      <c r="CU8" s="681"/>
      <c r="CV8" s="681"/>
      <c r="CW8" s="681"/>
      <c r="CX8" s="681"/>
      <c r="CY8" s="682"/>
      <c r="CZ8" s="713">
        <v>11.9</v>
      </c>
      <c r="DA8" s="713"/>
      <c r="DB8" s="713"/>
      <c r="DC8" s="713"/>
      <c r="DD8" s="686">
        <v>6659</v>
      </c>
      <c r="DE8" s="681"/>
      <c r="DF8" s="681"/>
      <c r="DG8" s="681"/>
      <c r="DH8" s="681"/>
      <c r="DI8" s="681"/>
      <c r="DJ8" s="681"/>
      <c r="DK8" s="681"/>
      <c r="DL8" s="681"/>
      <c r="DM8" s="681"/>
      <c r="DN8" s="681"/>
      <c r="DO8" s="681"/>
      <c r="DP8" s="682"/>
      <c r="DQ8" s="686">
        <v>482948</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2974</v>
      </c>
      <c r="S9" s="681"/>
      <c r="T9" s="681"/>
      <c r="U9" s="681"/>
      <c r="V9" s="681"/>
      <c r="W9" s="681"/>
      <c r="X9" s="681"/>
      <c r="Y9" s="682"/>
      <c r="Z9" s="713">
        <v>0</v>
      </c>
      <c r="AA9" s="713"/>
      <c r="AB9" s="713"/>
      <c r="AC9" s="713"/>
      <c r="AD9" s="714">
        <v>2974</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118053</v>
      </c>
      <c r="BH9" s="681"/>
      <c r="BI9" s="681"/>
      <c r="BJ9" s="681"/>
      <c r="BK9" s="681"/>
      <c r="BL9" s="681"/>
      <c r="BM9" s="681"/>
      <c r="BN9" s="682"/>
      <c r="BO9" s="713">
        <v>15.5</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550963</v>
      </c>
      <c r="CS9" s="681"/>
      <c r="CT9" s="681"/>
      <c r="CU9" s="681"/>
      <c r="CV9" s="681"/>
      <c r="CW9" s="681"/>
      <c r="CX9" s="681"/>
      <c r="CY9" s="682"/>
      <c r="CZ9" s="713">
        <v>8.5</v>
      </c>
      <c r="DA9" s="713"/>
      <c r="DB9" s="713"/>
      <c r="DC9" s="713"/>
      <c r="DD9" s="686">
        <v>61079</v>
      </c>
      <c r="DE9" s="681"/>
      <c r="DF9" s="681"/>
      <c r="DG9" s="681"/>
      <c r="DH9" s="681"/>
      <c r="DI9" s="681"/>
      <c r="DJ9" s="681"/>
      <c r="DK9" s="681"/>
      <c r="DL9" s="681"/>
      <c r="DM9" s="681"/>
      <c r="DN9" s="681"/>
      <c r="DO9" s="681"/>
      <c r="DP9" s="682"/>
      <c r="DQ9" s="686">
        <v>486630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10638</v>
      </c>
      <c r="BH10" s="681"/>
      <c r="BI10" s="681"/>
      <c r="BJ10" s="681"/>
      <c r="BK10" s="681"/>
      <c r="BL10" s="681"/>
      <c r="BM10" s="681"/>
      <c r="BN10" s="682"/>
      <c r="BO10" s="713">
        <v>1.4</v>
      </c>
      <c r="BP10" s="713"/>
      <c r="BQ10" s="713"/>
      <c r="BR10" s="713"/>
      <c r="BS10" s="686" t="s">
        <v>137</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233</v>
      </c>
      <c r="CS10" s="681"/>
      <c r="CT10" s="681"/>
      <c r="CU10" s="681"/>
      <c r="CV10" s="681"/>
      <c r="CW10" s="681"/>
      <c r="CX10" s="681"/>
      <c r="CY10" s="682"/>
      <c r="CZ10" s="713" t="s">
        <v>233</v>
      </c>
      <c r="DA10" s="713"/>
      <c r="DB10" s="713"/>
      <c r="DC10" s="713"/>
      <c r="DD10" s="686" t="s">
        <v>128</v>
      </c>
      <c r="DE10" s="681"/>
      <c r="DF10" s="681"/>
      <c r="DG10" s="681"/>
      <c r="DH10" s="681"/>
      <c r="DI10" s="681"/>
      <c r="DJ10" s="681"/>
      <c r="DK10" s="681"/>
      <c r="DL10" s="681"/>
      <c r="DM10" s="681"/>
      <c r="DN10" s="681"/>
      <c r="DO10" s="681"/>
      <c r="DP10" s="682"/>
      <c r="DQ10" s="686" t="s">
        <v>233</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72714</v>
      </c>
      <c r="S11" s="681"/>
      <c r="T11" s="681"/>
      <c r="U11" s="681"/>
      <c r="V11" s="681"/>
      <c r="W11" s="681"/>
      <c r="X11" s="681"/>
      <c r="Y11" s="682"/>
      <c r="Z11" s="683">
        <v>1.1000000000000001</v>
      </c>
      <c r="AA11" s="684"/>
      <c r="AB11" s="684"/>
      <c r="AC11" s="685"/>
      <c r="AD11" s="686">
        <v>72714</v>
      </c>
      <c r="AE11" s="681"/>
      <c r="AF11" s="681"/>
      <c r="AG11" s="681"/>
      <c r="AH11" s="681"/>
      <c r="AI11" s="681"/>
      <c r="AJ11" s="681"/>
      <c r="AK11" s="682"/>
      <c r="AL11" s="683">
        <v>2.2000000000000002</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18476</v>
      </c>
      <c r="BH11" s="681"/>
      <c r="BI11" s="681"/>
      <c r="BJ11" s="681"/>
      <c r="BK11" s="681"/>
      <c r="BL11" s="681"/>
      <c r="BM11" s="681"/>
      <c r="BN11" s="682"/>
      <c r="BO11" s="713">
        <v>2.4</v>
      </c>
      <c r="BP11" s="713"/>
      <c r="BQ11" s="713"/>
      <c r="BR11" s="713"/>
      <c r="BS11" s="686" t="s">
        <v>128</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954100</v>
      </c>
      <c r="CS11" s="681"/>
      <c r="CT11" s="681"/>
      <c r="CU11" s="681"/>
      <c r="CV11" s="681"/>
      <c r="CW11" s="681"/>
      <c r="CX11" s="681"/>
      <c r="CY11" s="682"/>
      <c r="CZ11" s="713">
        <v>14.7</v>
      </c>
      <c r="DA11" s="713"/>
      <c r="DB11" s="713"/>
      <c r="DC11" s="713"/>
      <c r="DD11" s="686">
        <v>607148</v>
      </c>
      <c r="DE11" s="681"/>
      <c r="DF11" s="681"/>
      <c r="DG11" s="681"/>
      <c r="DH11" s="681"/>
      <c r="DI11" s="681"/>
      <c r="DJ11" s="681"/>
      <c r="DK11" s="681"/>
      <c r="DL11" s="681"/>
      <c r="DM11" s="681"/>
      <c r="DN11" s="681"/>
      <c r="DO11" s="681"/>
      <c r="DP11" s="682"/>
      <c r="DQ11" s="686">
        <v>289973</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128</v>
      </c>
      <c r="AA12" s="713"/>
      <c r="AB12" s="713"/>
      <c r="AC12" s="713"/>
      <c r="AD12" s="714" t="s">
        <v>233</v>
      </c>
      <c r="AE12" s="714"/>
      <c r="AF12" s="714"/>
      <c r="AG12" s="714"/>
      <c r="AH12" s="714"/>
      <c r="AI12" s="714"/>
      <c r="AJ12" s="714"/>
      <c r="AK12" s="714"/>
      <c r="AL12" s="683" t="s">
        <v>128</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580399</v>
      </c>
      <c r="BH12" s="681"/>
      <c r="BI12" s="681"/>
      <c r="BJ12" s="681"/>
      <c r="BK12" s="681"/>
      <c r="BL12" s="681"/>
      <c r="BM12" s="681"/>
      <c r="BN12" s="682"/>
      <c r="BO12" s="713">
        <v>76.099999999999994</v>
      </c>
      <c r="BP12" s="713"/>
      <c r="BQ12" s="713"/>
      <c r="BR12" s="713"/>
      <c r="BS12" s="686">
        <v>76312</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386512</v>
      </c>
      <c r="CS12" s="681"/>
      <c r="CT12" s="681"/>
      <c r="CU12" s="681"/>
      <c r="CV12" s="681"/>
      <c r="CW12" s="681"/>
      <c r="CX12" s="681"/>
      <c r="CY12" s="682"/>
      <c r="CZ12" s="713">
        <v>6</v>
      </c>
      <c r="DA12" s="713"/>
      <c r="DB12" s="713"/>
      <c r="DC12" s="713"/>
      <c r="DD12" s="686">
        <v>30058</v>
      </c>
      <c r="DE12" s="681"/>
      <c r="DF12" s="681"/>
      <c r="DG12" s="681"/>
      <c r="DH12" s="681"/>
      <c r="DI12" s="681"/>
      <c r="DJ12" s="681"/>
      <c r="DK12" s="681"/>
      <c r="DL12" s="681"/>
      <c r="DM12" s="681"/>
      <c r="DN12" s="681"/>
      <c r="DO12" s="681"/>
      <c r="DP12" s="682"/>
      <c r="DQ12" s="686">
        <v>268630</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128</v>
      </c>
      <c r="AA13" s="713"/>
      <c r="AB13" s="713"/>
      <c r="AC13" s="713"/>
      <c r="AD13" s="714" t="s">
        <v>233</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578147</v>
      </c>
      <c r="BH13" s="681"/>
      <c r="BI13" s="681"/>
      <c r="BJ13" s="681"/>
      <c r="BK13" s="681"/>
      <c r="BL13" s="681"/>
      <c r="BM13" s="681"/>
      <c r="BN13" s="682"/>
      <c r="BO13" s="713">
        <v>75.8</v>
      </c>
      <c r="BP13" s="713"/>
      <c r="BQ13" s="713"/>
      <c r="BR13" s="713"/>
      <c r="BS13" s="686">
        <v>76312</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941928</v>
      </c>
      <c r="CS13" s="681"/>
      <c r="CT13" s="681"/>
      <c r="CU13" s="681"/>
      <c r="CV13" s="681"/>
      <c r="CW13" s="681"/>
      <c r="CX13" s="681"/>
      <c r="CY13" s="682"/>
      <c r="CZ13" s="713">
        <v>14.5</v>
      </c>
      <c r="DA13" s="713"/>
      <c r="DB13" s="713"/>
      <c r="DC13" s="713"/>
      <c r="DD13" s="686">
        <v>797253</v>
      </c>
      <c r="DE13" s="681"/>
      <c r="DF13" s="681"/>
      <c r="DG13" s="681"/>
      <c r="DH13" s="681"/>
      <c r="DI13" s="681"/>
      <c r="DJ13" s="681"/>
      <c r="DK13" s="681"/>
      <c r="DL13" s="681"/>
      <c r="DM13" s="681"/>
      <c r="DN13" s="681"/>
      <c r="DO13" s="681"/>
      <c r="DP13" s="682"/>
      <c r="DQ13" s="686">
        <v>228371</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233</v>
      </c>
      <c r="AE14" s="714"/>
      <c r="AF14" s="714"/>
      <c r="AG14" s="714"/>
      <c r="AH14" s="714"/>
      <c r="AI14" s="714"/>
      <c r="AJ14" s="714"/>
      <c r="AK14" s="714"/>
      <c r="AL14" s="683" t="s">
        <v>128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13758</v>
      </c>
      <c r="BH14" s="681"/>
      <c r="BI14" s="681"/>
      <c r="BJ14" s="681"/>
      <c r="BK14" s="681"/>
      <c r="BL14" s="681"/>
      <c r="BM14" s="681"/>
      <c r="BN14" s="682"/>
      <c r="BO14" s="713">
        <v>1.8</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259418</v>
      </c>
      <c r="CS14" s="681"/>
      <c r="CT14" s="681"/>
      <c r="CU14" s="681"/>
      <c r="CV14" s="681"/>
      <c r="CW14" s="681"/>
      <c r="CX14" s="681"/>
      <c r="CY14" s="682"/>
      <c r="CZ14" s="713">
        <v>4</v>
      </c>
      <c r="DA14" s="713"/>
      <c r="DB14" s="713"/>
      <c r="DC14" s="713"/>
      <c r="DD14" s="686">
        <v>495</v>
      </c>
      <c r="DE14" s="681"/>
      <c r="DF14" s="681"/>
      <c r="DG14" s="681"/>
      <c r="DH14" s="681"/>
      <c r="DI14" s="681"/>
      <c r="DJ14" s="681"/>
      <c r="DK14" s="681"/>
      <c r="DL14" s="681"/>
      <c r="DM14" s="681"/>
      <c r="DN14" s="681"/>
      <c r="DO14" s="681"/>
      <c r="DP14" s="682"/>
      <c r="DQ14" s="686">
        <v>243092</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233</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14520</v>
      </c>
      <c r="BH15" s="681"/>
      <c r="BI15" s="681"/>
      <c r="BJ15" s="681"/>
      <c r="BK15" s="681"/>
      <c r="BL15" s="681"/>
      <c r="BM15" s="681"/>
      <c r="BN15" s="682"/>
      <c r="BO15" s="713">
        <v>1.9</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328873</v>
      </c>
      <c r="CS15" s="681"/>
      <c r="CT15" s="681"/>
      <c r="CU15" s="681"/>
      <c r="CV15" s="681"/>
      <c r="CW15" s="681"/>
      <c r="CX15" s="681"/>
      <c r="CY15" s="682"/>
      <c r="CZ15" s="713">
        <v>5.0999999999999996</v>
      </c>
      <c r="DA15" s="713"/>
      <c r="DB15" s="713"/>
      <c r="DC15" s="713"/>
      <c r="DD15" s="686">
        <v>44075</v>
      </c>
      <c r="DE15" s="681"/>
      <c r="DF15" s="681"/>
      <c r="DG15" s="681"/>
      <c r="DH15" s="681"/>
      <c r="DI15" s="681"/>
      <c r="DJ15" s="681"/>
      <c r="DK15" s="681"/>
      <c r="DL15" s="681"/>
      <c r="DM15" s="681"/>
      <c r="DN15" s="681"/>
      <c r="DO15" s="681"/>
      <c r="DP15" s="682"/>
      <c r="DQ15" s="686">
        <v>274988</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2770</v>
      </c>
      <c r="S16" s="681"/>
      <c r="T16" s="681"/>
      <c r="U16" s="681"/>
      <c r="V16" s="681"/>
      <c r="W16" s="681"/>
      <c r="X16" s="681"/>
      <c r="Y16" s="682"/>
      <c r="Z16" s="713">
        <v>0</v>
      </c>
      <c r="AA16" s="713"/>
      <c r="AB16" s="713"/>
      <c r="AC16" s="713"/>
      <c r="AD16" s="714">
        <v>2770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233</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24698</v>
      </c>
      <c r="CS16" s="681"/>
      <c r="CT16" s="681"/>
      <c r="CU16" s="681"/>
      <c r="CV16" s="681"/>
      <c r="CW16" s="681"/>
      <c r="CX16" s="681"/>
      <c r="CY16" s="682"/>
      <c r="CZ16" s="713">
        <v>0.4</v>
      </c>
      <c r="DA16" s="713"/>
      <c r="DB16" s="713"/>
      <c r="DC16" s="713"/>
      <c r="DD16" s="686" t="s">
        <v>233</v>
      </c>
      <c r="DE16" s="681"/>
      <c r="DF16" s="681"/>
      <c r="DG16" s="681"/>
      <c r="DH16" s="681"/>
      <c r="DI16" s="681"/>
      <c r="DJ16" s="681"/>
      <c r="DK16" s="681"/>
      <c r="DL16" s="681"/>
      <c r="DM16" s="681"/>
      <c r="DN16" s="681"/>
      <c r="DO16" s="681"/>
      <c r="DP16" s="682"/>
      <c r="DQ16" s="686">
        <v>7697</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3111</v>
      </c>
      <c r="S17" s="681"/>
      <c r="T17" s="681"/>
      <c r="U17" s="681"/>
      <c r="V17" s="681"/>
      <c r="W17" s="681"/>
      <c r="X17" s="681"/>
      <c r="Y17" s="682"/>
      <c r="Z17" s="713">
        <v>0</v>
      </c>
      <c r="AA17" s="713"/>
      <c r="AB17" s="713"/>
      <c r="AC17" s="713"/>
      <c r="AD17" s="714">
        <v>3111</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678204</v>
      </c>
      <c r="CS17" s="681"/>
      <c r="CT17" s="681"/>
      <c r="CU17" s="681"/>
      <c r="CV17" s="681"/>
      <c r="CW17" s="681"/>
      <c r="CX17" s="681"/>
      <c r="CY17" s="682"/>
      <c r="CZ17" s="713">
        <v>10.5</v>
      </c>
      <c r="DA17" s="713"/>
      <c r="DB17" s="713"/>
      <c r="DC17" s="713"/>
      <c r="DD17" s="686" t="s">
        <v>233</v>
      </c>
      <c r="DE17" s="681"/>
      <c r="DF17" s="681"/>
      <c r="DG17" s="681"/>
      <c r="DH17" s="681"/>
      <c r="DI17" s="681"/>
      <c r="DJ17" s="681"/>
      <c r="DK17" s="681"/>
      <c r="DL17" s="681"/>
      <c r="DM17" s="681"/>
      <c r="DN17" s="681"/>
      <c r="DO17" s="681"/>
      <c r="DP17" s="682"/>
      <c r="DQ17" s="686">
        <v>678204</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2547</v>
      </c>
      <c r="S18" s="681"/>
      <c r="T18" s="681"/>
      <c r="U18" s="681"/>
      <c r="V18" s="681"/>
      <c r="W18" s="681"/>
      <c r="X18" s="681"/>
      <c r="Y18" s="682"/>
      <c r="Z18" s="713">
        <v>0</v>
      </c>
      <c r="AA18" s="713"/>
      <c r="AB18" s="713"/>
      <c r="AC18" s="713"/>
      <c r="AD18" s="714">
        <v>2547</v>
      </c>
      <c r="AE18" s="714"/>
      <c r="AF18" s="714"/>
      <c r="AG18" s="714"/>
      <c r="AH18" s="714"/>
      <c r="AI18" s="714"/>
      <c r="AJ18" s="714"/>
      <c r="AK18" s="714"/>
      <c r="AL18" s="683">
        <v>0.1</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233</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367</v>
      </c>
      <c r="S19" s="681"/>
      <c r="T19" s="681"/>
      <c r="U19" s="681"/>
      <c r="V19" s="681"/>
      <c r="W19" s="681"/>
      <c r="X19" s="681"/>
      <c r="Y19" s="682"/>
      <c r="Z19" s="713">
        <v>0</v>
      </c>
      <c r="AA19" s="713"/>
      <c r="AB19" s="713"/>
      <c r="AC19" s="713"/>
      <c r="AD19" s="714">
        <v>367</v>
      </c>
      <c r="AE19" s="714"/>
      <c r="AF19" s="714"/>
      <c r="AG19" s="714"/>
      <c r="AH19" s="714"/>
      <c r="AI19" s="714"/>
      <c r="AJ19" s="714"/>
      <c r="AK19" s="714"/>
      <c r="AL19" s="683">
        <v>0</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2144</v>
      </c>
      <c r="BH19" s="681"/>
      <c r="BI19" s="681"/>
      <c r="BJ19" s="681"/>
      <c r="BK19" s="681"/>
      <c r="BL19" s="681"/>
      <c r="BM19" s="681"/>
      <c r="BN19" s="682"/>
      <c r="BO19" s="713">
        <v>0.3</v>
      </c>
      <c r="BP19" s="713"/>
      <c r="BQ19" s="713"/>
      <c r="BR19" s="713"/>
      <c r="BS19" s="686" t="s">
        <v>233</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1941</v>
      </c>
      <c r="S20" s="681"/>
      <c r="T20" s="681"/>
      <c r="U20" s="681"/>
      <c r="V20" s="681"/>
      <c r="W20" s="681"/>
      <c r="X20" s="681"/>
      <c r="Y20" s="682"/>
      <c r="Z20" s="713">
        <v>0</v>
      </c>
      <c r="AA20" s="713"/>
      <c r="AB20" s="713"/>
      <c r="AC20" s="713"/>
      <c r="AD20" s="714">
        <v>1941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2144</v>
      </c>
      <c r="BH20" s="681"/>
      <c r="BI20" s="681"/>
      <c r="BJ20" s="681"/>
      <c r="BK20" s="681"/>
      <c r="BL20" s="681"/>
      <c r="BM20" s="681"/>
      <c r="BN20" s="682"/>
      <c r="BO20" s="713">
        <v>0.3</v>
      </c>
      <c r="BP20" s="713"/>
      <c r="BQ20" s="713"/>
      <c r="BR20" s="713"/>
      <c r="BS20" s="686" t="s">
        <v>233</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6483371</v>
      </c>
      <c r="CS20" s="681"/>
      <c r="CT20" s="681"/>
      <c r="CU20" s="681"/>
      <c r="CV20" s="681"/>
      <c r="CW20" s="681"/>
      <c r="CX20" s="681"/>
      <c r="CY20" s="682"/>
      <c r="CZ20" s="713">
        <v>100</v>
      </c>
      <c r="DA20" s="713"/>
      <c r="DB20" s="713"/>
      <c r="DC20" s="713"/>
      <c r="DD20" s="686">
        <v>1777926</v>
      </c>
      <c r="DE20" s="681"/>
      <c r="DF20" s="681"/>
      <c r="DG20" s="681"/>
      <c r="DH20" s="681"/>
      <c r="DI20" s="681"/>
      <c r="DJ20" s="681"/>
      <c r="DK20" s="681"/>
      <c r="DL20" s="681"/>
      <c r="DM20" s="681"/>
      <c r="DN20" s="681"/>
      <c r="DO20" s="681"/>
      <c r="DP20" s="682"/>
      <c r="DQ20" s="686">
        <v>3857622</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239</v>
      </c>
      <c r="S21" s="681"/>
      <c r="T21" s="681"/>
      <c r="U21" s="681"/>
      <c r="V21" s="681"/>
      <c r="W21" s="681"/>
      <c r="X21" s="681"/>
      <c r="Y21" s="682"/>
      <c r="Z21" s="713">
        <v>0</v>
      </c>
      <c r="AA21" s="713"/>
      <c r="AB21" s="713"/>
      <c r="AC21" s="713"/>
      <c r="AD21" s="714">
        <v>239</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2144</v>
      </c>
      <c r="BH21" s="681"/>
      <c r="BI21" s="681"/>
      <c r="BJ21" s="681"/>
      <c r="BK21" s="681"/>
      <c r="BL21" s="681"/>
      <c r="BM21" s="681"/>
      <c r="BN21" s="682"/>
      <c r="BO21" s="713">
        <v>0.3</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2672654</v>
      </c>
      <c r="S22" s="681"/>
      <c r="T22" s="681"/>
      <c r="U22" s="681"/>
      <c r="V22" s="681"/>
      <c r="W22" s="681"/>
      <c r="X22" s="681"/>
      <c r="Y22" s="682"/>
      <c r="Z22" s="713">
        <v>40.1</v>
      </c>
      <c r="AA22" s="713"/>
      <c r="AB22" s="713"/>
      <c r="AC22" s="713"/>
      <c r="AD22" s="714">
        <v>2375306</v>
      </c>
      <c r="AE22" s="714"/>
      <c r="AF22" s="714"/>
      <c r="AG22" s="714"/>
      <c r="AH22" s="714"/>
      <c r="AI22" s="714"/>
      <c r="AJ22" s="714"/>
      <c r="AK22" s="714"/>
      <c r="AL22" s="683">
        <v>70.7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2375306</v>
      </c>
      <c r="S23" s="681"/>
      <c r="T23" s="681"/>
      <c r="U23" s="681"/>
      <c r="V23" s="681"/>
      <c r="W23" s="681"/>
      <c r="X23" s="681"/>
      <c r="Y23" s="682"/>
      <c r="Z23" s="713">
        <v>35.6</v>
      </c>
      <c r="AA23" s="713"/>
      <c r="AB23" s="713"/>
      <c r="AC23" s="713"/>
      <c r="AD23" s="714">
        <v>2375306</v>
      </c>
      <c r="AE23" s="714"/>
      <c r="AF23" s="714"/>
      <c r="AG23" s="714"/>
      <c r="AH23" s="714"/>
      <c r="AI23" s="714"/>
      <c r="AJ23" s="714"/>
      <c r="AK23" s="714"/>
      <c r="AL23" s="683">
        <v>70.7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297348</v>
      </c>
      <c r="S24" s="681"/>
      <c r="T24" s="681"/>
      <c r="U24" s="681"/>
      <c r="V24" s="681"/>
      <c r="W24" s="681"/>
      <c r="X24" s="681"/>
      <c r="Y24" s="682"/>
      <c r="Z24" s="713">
        <v>4.5</v>
      </c>
      <c r="AA24" s="713"/>
      <c r="AB24" s="713"/>
      <c r="AC24" s="713"/>
      <c r="AD24" s="714" t="s">
        <v>233</v>
      </c>
      <c r="AE24" s="714"/>
      <c r="AF24" s="714"/>
      <c r="AG24" s="714"/>
      <c r="AH24" s="714"/>
      <c r="AI24" s="714"/>
      <c r="AJ24" s="714"/>
      <c r="AK24" s="714"/>
      <c r="AL24" s="683" t="s">
        <v>233</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1983771</v>
      </c>
      <c r="CS24" s="736"/>
      <c r="CT24" s="736"/>
      <c r="CU24" s="736"/>
      <c r="CV24" s="736"/>
      <c r="CW24" s="736"/>
      <c r="CX24" s="736"/>
      <c r="CY24" s="779"/>
      <c r="CZ24" s="780">
        <v>30.6</v>
      </c>
      <c r="DA24" s="751"/>
      <c r="DB24" s="751"/>
      <c r="DC24" s="783"/>
      <c r="DD24" s="778">
        <v>1689016</v>
      </c>
      <c r="DE24" s="736"/>
      <c r="DF24" s="736"/>
      <c r="DG24" s="736"/>
      <c r="DH24" s="736"/>
      <c r="DI24" s="736"/>
      <c r="DJ24" s="736"/>
      <c r="DK24" s="779"/>
      <c r="DL24" s="778">
        <v>1658043</v>
      </c>
      <c r="DM24" s="736"/>
      <c r="DN24" s="736"/>
      <c r="DO24" s="736"/>
      <c r="DP24" s="736"/>
      <c r="DQ24" s="736"/>
      <c r="DR24" s="736"/>
      <c r="DS24" s="736"/>
      <c r="DT24" s="736"/>
      <c r="DU24" s="736"/>
      <c r="DV24" s="779"/>
      <c r="DW24" s="780">
        <v>48</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233</v>
      </c>
      <c r="BP25" s="713"/>
      <c r="BQ25" s="713"/>
      <c r="BR25" s="713"/>
      <c r="BS25" s="686" t="s">
        <v>233</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1022251</v>
      </c>
      <c r="CS25" s="699"/>
      <c r="CT25" s="699"/>
      <c r="CU25" s="699"/>
      <c r="CV25" s="699"/>
      <c r="CW25" s="699"/>
      <c r="CX25" s="699"/>
      <c r="CY25" s="700"/>
      <c r="CZ25" s="683">
        <v>15.8</v>
      </c>
      <c r="DA25" s="701"/>
      <c r="DB25" s="701"/>
      <c r="DC25" s="702"/>
      <c r="DD25" s="686">
        <v>926900</v>
      </c>
      <c r="DE25" s="699"/>
      <c r="DF25" s="699"/>
      <c r="DG25" s="699"/>
      <c r="DH25" s="699"/>
      <c r="DI25" s="699"/>
      <c r="DJ25" s="699"/>
      <c r="DK25" s="700"/>
      <c r="DL25" s="686">
        <v>897345</v>
      </c>
      <c r="DM25" s="699"/>
      <c r="DN25" s="699"/>
      <c r="DO25" s="699"/>
      <c r="DP25" s="699"/>
      <c r="DQ25" s="699"/>
      <c r="DR25" s="699"/>
      <c r="DS25" s="699"/>
      <c r="DT25" s="699"/>
      <c r="DU25" s="699"/>
      <c r="DV25" s="700"/>
      <c r="DW25" s="683">
        <v>26</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3658254</v>
      </c>
      <c r="S26" s="681"/>
      <c r="T26" s="681"/>
      <c r="U26" s="681"/>
      <c r="V26" s="681"/>
      <c r="W26" s="681"/>
      <c r="X26" s="681"/>
      <c r="Y26" s="682"/>
      <c r="Z26" s="713">
        <v>54.8</v>
      </c>
      <c r="AA26" s="713"/>
      <c r="AB26" s="713"/>
      <c r="AC26" s="713"/>
      <c r="AD26" s="714">
        <v>3360906</v>
      </c>
      <c r="AE26" s="714"/>
      <c r="AF26" s="714"/>
      <c r="AG26" s="714"/>
      <c r="AH26" s="714"/>
      <c r="AI26" s="714"/>
      <c r="AJ26" s="714"/>
      <c r="AK26" s="714"/>
      <c r="AL26" s="683">
        <v>100</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128</v>
      </c>
      <c r="BP26" s="713"/>
      <c r="BQ26" s="713"/>
      <c r="BR26" s="713"/>
      <c r="BS26" s="686" t="s">
        <v>233</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615882</v>
      </c>
      <c r="CS26" s="681"/>
      <c r="CT26" s="681"/>
      <c r="CU26" s="681"/>
      <c r="CV26" s="681"/>
      <c r="CW26" s="681"/>
      <c r="CX26" s="681"/>
      <c r="CY26" s="682"/>
      <c r="CZ26" s="683">
        <v>9.5</v>
      </c>
      <c r="DA26" s="701"/>
      <c r="DB26" s="701"/>
      <c r="DC26" s="702"/>
      <c r="DD26" s="686">
        <v>530720</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t="s">
        <v>233</v>
      </c>
      <c r="S27" s="681"/>
      <c r="T27" s="681"/>
      <c r="U27" s="681"/>
      <c r="V27" s="681"/>
      <c r="W27" s="681"/>
      <c r="X27" s="681"/>
      <c r="Y27" s="682"/>
      <c r="Z27" s="713" t="s">
        <v>233</v>
      </c>
      <c r="AA27" s="713"/>
      <c r="AB27" s="713"/>
      <c r="AC27" s="713"/>
      <c r="AD27" s="714" t="s">
        <v>128</v>
      </c>
      <c r="AE27" s="714"/>
      <c r="AF27" s="714"/>
      <c r="AG27" s="714"/>
      <c r="AH27" s="714"/>
      <c r="AI27" s="714"/>
      <c r="AJ27" s="714"/>
      <c r="AK27" s="714"/>
      <c r="AL27" s="683" t="s">
        <v>233</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762867</v>
      </c>
      <c r="BH27" s="681"/>
      <c r="BI27" s="681"/>
      <c r="BJ27" s="681"/>
      <c r="BK27" s="681"/>
      <c r="BL27" s="681"/>
      <c r="BM27" s="681"/>
      <c r="BN27" s="682"/>
      <c r="BO27" s="713">
        <v>100</v>
      </c>
      <c r="BP27" s="713"/>
      <c r="BQ27" s="713"/>
      <c r="BR27" s="713"/>
      <c r="BS27" s="686">
        <v>76312</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283316</v>
      </c>
      <c r="CS27" s="699"/>
      <c r="CT27" s="699"/>
      <c r="CU27" s="699"/>
      <c r="CV27" s="699"/>
      <c r="CW27" s="699"/>
      <c r="CX27" s="699"/>
      <c r="CY27" s="700"/>
      <c r="CZ27" s="683">
        <v>4.4000000000000004</v>
      </c>
      <c r="DA27" s="701"/>
      <c r="DB27" s="701"/>
      <c r="DC27" s="702"/>
      <c r="DD27" s="686">
        <v>83912</v>
      </c>
      <c r="DE27" s="699"/>
      <c r="DF27" s="699"/>
      <c r="DG27" s="699"/>
      <c r="DH27" s="699"/>
      <c r="DI27" s="699"/>
      <c r="DJ27" s="699"/>
      <c r="DK27" s="700"/>
      <c r="DL27" s="686">
        <v>82494</v>
      </c>
      <c r="DM27" s="699"/>
      <c r="DN27" s="699"/>
      <c r="DO27" s="699"/>
      <c r="DP27" s="699"/>
      <c r="DQ27" s="699"/>
      <c r="DR27" s="699"/>
      <c r="DS27" s="699"/>
      <c r="DT27" s="699"/>
      <c r="DU27" s="699"/>
      <c r="DV27" s="700"/>
      <c r="DW27" s="683">
        <v>2.4</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1195</v>
      </c>
      <c r="S28" s="681"/>
      <c r="T28" s="681"/>
      <c r="U28" s="681"/>
      <c r="V28" s="681"/>
      <c r="W28" s="681"/>
      <c r="X28" s="681"/>
      <c r="Y28" s="682"/>
      <c r="Z28" s="713">
        <v>0</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678204</v>
      </c>
      <c r="CS28" s="681"/>
      <c r="CT28" s="681"/>
      <c r="CU28" s="681"/>
      <c r="CV28" s="681"/>
      <c r="CW28" s="681"/>
      <c r="CX28" s="681"/>
      <c r="CY28" s="682"/>
      <c r="CZ28" s="683">
        <v>10.5</v>
      </c>
      <c r="DA28" s="701"/>
      <c r="DB28" s="701"/>
      <c r="DC28" s="702"/>
      <c r="DD28" s="686">
        <v>678204</v>
      </c>
      <c r="DE28" s="681"/>
      <c r="DF28" s="681"/>
      <c r="DG28" s="681"/>
      <c r="DH28" s="681"/>
      <c r="DI28" s="681"/>
      <c r="DJ28" s="681"/>
      <c r="DK28" s="682"/>
      <c r="DL28" s="686">
        <v>678204</v>
      </c>
      <c r="DM28" s="681"/>
      <c r="DN28" s="681"/>
      <c r="DO28" s="681"/>
      <c r="DP28" s="681"/>
      <c r="DQ28" s="681"/>
      <c r="DR28" s="681"/>
      <c r="DS28" s="681"/>
      <c r="DT28" s="681"/>
      <c r="DU28" s="681"/>
      <c r="DV28" s="682"/>
      <c r="DW28" s="683">
        <v>19.600000000000001</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65577</v>
      </c>
      <c r="S29" s="681"/>
      <c r="T29" s="681"/>
      <c r="U29" s="681"/>
      <c r="V29" s="681"/>
      <c r="W29" s="681"/>
      <c r="X29" s="681"/>
      <c r="Y29" s="682"/>
      <c r="Z29" s="713">
        <v>1</v>
      </c>
      <c r="AA29" s="713"/>
      <c r="AB29" s="713"/>
      <c r="AC29" s="713"/>
      <c r="AD29" s="714" t="s">
        <v>233</v>
      </c>
      <c r="AE29" s="714"/>
      <c r="AF29" s="714"/>
      <c r="AG29" s="714"/>
      <c r="AH29" s="714"/>
      <c r="AI29" s="714"/>
      <c r="AJ29" s="714"/>
      <c r="AK29" s="714"/>
      <c r="AL29" s="683" t="s">
        <v>233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302</v>
      </c>
      <c r="CG29" s="720"/>
      <c r="CH29" s="720"/>
      <c r="CI29" s="720"/>
      <c r="CJ29" s="720"/>
      <c r="CK29" s="720"/>
      <c r="CL29" s="720"/>
      <c r="CM29" s="720"/>
      <c r="CN29" s="720"/>
      <c r="CO29" s="720"/>
      <c r="CP29" s="720"/>
      <c r="CQ29" s="721"/>
      <c r="CR29" s="680">
        <v>678204</v>
      </c>
      <c r="CS29" s="699"/>
      <c r="CT29" s="699"/>
      <c r="CU29" s="699"/>
      <c r="CV29" s="699"/>
      <c r="CW29" s="699"/>
      <c r="CX29" s="699"/>
      <c r="CY29" s="700"/>
      <c r="CZ29" s="683">
        <v>10.5</v>
      </c>
      <c r="DA29" s="701"/>
      <c r="DB29" s="701"/>
      <c r="DC29" s="702"/>
      <c r="DD29" s="686">
        <v>678204</v>
      </c>
      <c r="DE29" s="699"/>
      <c r="DF29" s="699"/>
      <c r="DG29" s="699"/>
      <c r="DH29" s="699"/>
      <c r="DI29" s="699"/>
      <c r="DJ29" s="699"/>
      <c r="DK29" s="700"/>
      <c r="DL29" s="686">
        <v>678204</v>
      </c>
      <c r="DM29" s="699"/>
      <c r="DN29" s="699"/>
      <c r="DO29" s="699"/>
      <c r="DP29" s="699"/>
      <c r="DQ29" s="699"/>
      <c r="DR29" s="699"/>
      <c r="DS29" s="699"/>
      <c r="DT29" s="699"/>
      <c r="DU29" s="699"/>
      <c r="DV29" s="700"/>
      <c r="DW29" s="683">
        <v>19.600000000000001</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24495</v>
      </c>
      <c r="S30" s="681"/>
      <c r="T30" s="681"/>
      <c r="U30" s="681"/>
      <c r="V30" s="681"/>
      <c r="W30" s="681"/>
      <c r="X30" s="681"/>
      <c r="Y30" s="682"/>
      <c r="Z30" s="713">
        <v>0.4</v>
      </c>
      <c r="AA30" s="713"/>
      <c r="AB30" s="713"/>
      <c r="AC30" s="713"/>
      <c r="AD30" s="714" t="s">
        <v>128</v>
      </c>
      <c r="AE30" s="714"/>
      <c r="AF30" s="714"/>
      <c r="AG30" s="714"/>
      <c r="AH30" s="714"/>
      <c r="AI30" s="714"/>
      <c r="AJ30" s="714"/>
      <c r="AK30" s="714"/>
      <c r="AL30" s="683" t="s">
        <v>233</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663124</v>
      </c>
      <c r="CS30" s="681"/>
      <c r="CT30" s="681"/>
      <c r="CU30" s="681"/>
      <c r="CV30" s="681"/>
      <c r="CW30" s="681"/>
      <c r="CX30" s="681"/>
      <c r="CY30" s="682"/>
      <c r="CZ30" s="683">
        <v>10.199999999999999</v>
      </c>
      <c r="DA30" s="701"/>
      <c r="DB30" s="701"/>
      <c r="DC30" s="702"/>
      <c r="DD30" s="686">
        <v>663124</v>
      </c>
      <c r="DE30" s="681"/>
      <c r="DF30" s="681"/>
      <c r="DG30" s="681"/>
      <c r="DH30" s="681"/>
      <c r="DI30" s="681"/>
      <c r="DJ30" s="681"/>
      <c r="DK30" s="682"/>
      <c r="DL30" s="686">
        <v>663124</v>
      </c>
      <c r="DM30" s="681"/>
      <c r="DN30" s="681"/>
      <c r="DO30" s="681"/>
      <c r="DP30" s="681"/>
      <c r="DQ30" s="681"/>
      <c r="DR30" s="681"/>
      <c r="DS30" s="681"/>
      <c r="DT30" s="681"/>
      <c r="DU30" s="681"/>
      <c r="DV30" s="682"/>
      <c r="DW30" s="683">
        <v>19.2</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1070849</v>
      </c>
      <c r="S31" s="681"/>
      <c r="T31" s="681"/>
      <c r="U31" s="681"/>
      <c r="V31" s="681"/>
      <c r="W31" s="681"/>
      <c r="X31" s="681"/>
      <c r="Y31" s="682"/>
      <c r="Z31" s="713">
        <v>16.100000000000001</v>
      </c>
      <c r="AA31" s="713"/>
      <c r="AB31" s="713"/>
      <c r="AC31" s="713"/>
      <c r="AD31" s="714" t="s">
        <v>233</v>
      </c>
      <c r="AE31" s="714"/>
      <c r="AF31" s="714"/>
      <c r="AG31" s="714"/>
      <c r="AH31" s="714"/>
      <c r="AI31" s="714"/>
      <c r="AJ31" s="714"/>
      <c r="AK31" s="714"/>
      <c r="AL31" s="683" t="s">
        <v>233</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99.3</v>
      </c>
      <c r="BH31" s="750"/>
      <c r="BI31" s="750"/>
      <c r="BJ31" s="750"/>
      <c r="BK31" s="750"/>
      <c r="BL31" s="750"/>
      <c r="BM31" s="751">
        <v>95.2</v>
      </c>
      <c r="BN31" s="750"/>
      <c r="BO31" s="750"/>
      <c r="BP31" s="750"/>
      <c r="BQ31" s="752"/>
      <c r="BR31" s="749">
        <v>99.4</v>
      </c>
      <c r="BS31" s="750"/>
      <c r="BT31" s="750"/>
      <c r="BU31" s="750"/>
      <c r="BV31" s="750"/>
      <c r="BW31" s="750"/>
      <c r="BX31" s="751">
        <v>95.4</v>
      </c>
      <c r="BY31" s="750"/>
      <c r="BZ31" s="750"/>
      <c r="CA31" s="750"/>
      <c r="CB31" s="752"/>
      <c r="CD31" s="770"/>
      <c r="CE31" s="771"/>
      <c r="CF31" s="719" t="s">
        <v>310</v>
      </c>
      <c r="CG31" s="720"/>
      <c r="CH31" s="720"/>
      <c r="CI31" s="720"/>
      <c r="CJ31" s="720"/>
      <c r="CK31" s="720"/>
      <c r="CL31" s="720"/>
      <c r="CM31" s="720"/>
      <c r="CN31" s="720"/>
      <c r="CO31" s="720"/>
      <c r="CP31" s="720"/>
      <c r="CQ31" s="721"/>
      <c r="CR31" s="680">
        <v>15080</v>
      </c>
      <c r="CS31" s="699"/>
      <c r="CT31" s="699"/>
      <c r="CU31" s="699"/>
      <c r="CV31" s="699"/>
      <c r="CW31" s="699"/>
      <c r="CX31" s="699"/>
      <c r="CY31" s="700"/>
      <c r="CZ31" s="683">
        <v>0.2</v>
      </c>
      <c r="DA31" s="701"/>
      <c r="DB31" s="701"/>
      <c r="DC31" s="702"/>
      <c r="DD31" s="686">
        <v>15080</v>
      </c>
      <c r="DE31" s="699"/>
      <c r="DF31" s="699"/>
      <c r="DG31" s="699"/>
      <c r="DH31" s="699"/>
      <c r="DI31" s="699"/>
      <c r="DJ31" s="699"/>
      <c r="DK31" s="700"/>
      <c r="DL31" s="686">
        <v>15080</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233</v>
      </c>
      <c r="S32" s="681"/>
      <c r="T32" s="681"/>
      <c r="U32" s="681"/>
      <c r="V32" s="681"/>
      <c r="W32" s="681"/>
      <c r="X32" s="681"/>
      <c r="Y32" s="682"/>
      <c r="Z32" s="713" t="s">
        <v>233</v>
      </c>
      <c r="AA32" s="713"/>
      <c r="AB32" s="713"/>
      <c r="AC32" s="713"/>
      <c r="AD32" s="714" t="s">
        <v>128</v>
      </c>
      <c r="AE32" s="714"/>
      <c r="AF32" s="714"/>
      <c r="AG32" s="714"/>
      <c r="AH32" s="714"/>
      <c r="AI32" s="714"/>
      <c r="AJ32" s="714"/>
      <c r="AK32" s="714"/>
      <c r="AL32" s="683" t="s">
        <v>128</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99.7</v>
      </c>
      <c r="BH32" s="699"/>
      <c r="BI32" s="699"/>
      <c r="BJ32" s="699"/>
      <c r="BK32" s="699"/>
      <c r="BL32" s="699"/>
      <c r="BM32" s="684">
        <v>99.1</v>
      </c>
      <c r="BN32" s="745"/>
      <c r="BO32" s="745"/>
      <c r="BP32" s="745"/>
      <c r="BQ32" s="726"/>
      <c r="BR32" s="753">
        <v>99.7</v>
      </c>
      <c r="BS32" s="699"/>
      <c r="BT32" s="699"/>
      <c r="BU32" s="699"/>
      <c r="BV32" s="699"/>
      <c r="BW32" s="699"/>
      <c r="BX32" s="684">
        <v>99.3</v>
      </c>
      <c r="BY32" s="745"/>
      <c r="BZ32" s="745"/>
      <c r="CA32" s="745"/>
      <c r="CB32" s="726"/>
      <c r="CD32" s="772"/>
      <c r="CE32" s="773"/>
      <c r="CF32" s="719" t="s">
        <v>314</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233</v>
      </c>
      <c r="DA32" s="701"/>
      <c r="DB32" s="701"/>
      <c r="DC32" s="702"/>
      <c r="DD32" s="686" t="s">
        <v>128</v>
      </c>
      <c r="DE32" s="681"/>
      <c r="DF32" s="681"/>
      <c r="DG32" s="681"/>
      <c r="DH32" s="681"/>
      <c r="DI32" s="681"/>
      <c r="DJ32" s="681"/>
      <c r="DK32" s="682"/>
      <c r="DL32" s="686" t="s">
        <v>233</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349331</v>
      </c>
      <c r="S33" s="681"/>
      <c r="T33" s="681"/>
      <c r="U33" s="681"/>
      <c r="V33" s="681"/>
      <c r="W33" s="681"/>
      <c r="X33" s="681"/>
      <c r="Y33" s="682"/>
      <c r="Z33" s="713">
        <v>5.2</v>
      </c>
      <c r="AA33" s="713"/>
      <c r="AB33" s="713"/>
      <c r="AC33" s="713"/>
      <c r="AD33" s="714" t="s">
        <v>128</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99.2</v>
      </c>
      <c r="BH33" s="665"/>
      <c r="BI33" s="665"/>
      <c r="BJ33" s="665"/>
      <c r="BK33" s="665"/>
      <c r="BL33" s="665"/>
      <c r="BM33" s="707">
        <v>93.9</v>
      </c>
      <c r="BN33" s="665"/>
      <c r="BO33" s="665"/>
      <c r="BP33" s="665"/>
      <c r="BQ33" s="709"/>
      <c r="BR33" s="744">
        <v>99.2</v>
      </c>
      <c r="BS33" s="665"/>
      <c r="BT33" s="665"/>
      <c r="BU33" s="665"/>
      <c r="BV33" s="665"/>
      <c r="BW33" s="665"/>
      <c r="BX33" s="707">
        <v>94.3</v>
      </c>
      <c r="BY33" s="665"/>
      <c r="BZ33" s="665"/>
      <c r="CA33" s="665"/>
      <c r="CB33" s="709"/>
      <c r="CD33" s="719" t="s">
        <v>317</v>
      </c>
      <c r="CE33" s="720"/>
      <c r="CF33" s="720"/>
      <c r="CG33" s="720"/>
      <c r="CH33" s="720"/>
      <c r="CI33" s="720"/>
      <c r="CJ33" s="720"/>
      <c r="CK33" s="720"/>
      <c r="CL33" s="720"/>
      <c r="CM33" s="720"/>
      <c r="CN33" s="720"/>
      <c r="CO33" s="720"/>
      <c r="CP33" s="720"/>
      <c r="CQ33" s="721"/>
      <c r="CR33" s="680">
        <v>2696976</v>
      </c>
      <c r="CS33" s="699"/>
      <c r="CT33" s="699"/>
      <c r="CU33" s="699"/>
      <c r="CV33" s="699"/>
      <c r="CW33" s="699"/>
      <c r="CX33" s="699"/>
      <c r="CY33" s="700"/>
      <c r="CZ33" s="683">
        <v>41.6</v>
      </c>
      <c r="DA33" s="701"/>
      <c r="DB33" s="701"/>
      <c r="DC33" s="702"/>
      <c r="DD33" s="686">
        <v>1726065</v>
      </c>
      <c r="DE33" s="699"/>
      <c r="DF33" s="699"/>
      <c r="DG33" s="699"/>
      <c r="DH33" s="699"/>
      <c r="DI33" s="699"/>
      <c r="DJ33" s="699"/>
      <c r="DK33" s="700"/>
      <c r="DL33" s="686">
        <v>1388049</v>
      </c>
      <c r="DM33" s="699"/>
      <c r="DN33" s="699"/>
      <c r="DO33" s="699"/>
      <c r="DP33" s="699"/>
      <c r="DQ33" s="699"/>
      <c r="DR33" s="699"/>
      <c r="DS33" s="699"/>
      <c r="DT33" s="699"/>
      <c r="DU33" s="699"/>
      <c r="DV33" s="700"/>
      <c r="DW33" s="683">
        <v>40.200000000000003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301002</v>
      </c>
      <c r="S34" s="681"/>
      <c r="T34" s="681"/>
      <c r="U34" s="681"/>
      <c r="V34" s="681"/>
      <c r="W34" s="681"/>
      <c r="X34" s="681"/>
      <c r="Y34" s="682"/>
      <c r="Z34" s="713">
        <v>4.5</v>
      </c>
      <c r="AA34" s="713"/>
      <c r="AB34" s="713"/>
      <c r="AC34" s="713"/>
      <c r="AD34" s="714" t="s">
        <v>128</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1041819</v>
      </c>
      <c r="CS34" s="681"/>
      <c r="CT34" s="681"/>
      <c r="CU34" s="681"/>
      <c r="CV34" s="681"/>
      <c r="CW34" s="681"/>
      <c r="CX34" s="681"/>
      <c r="CY34" s="682"/>
      <c r="CZ34" s="683">
        <v>16.100000000000001</v>
      </c>
      <c r="DA34" s="701"/>
      <c r="DB34" s="701"/>
      <c r="DC34" s="702"/>
      <c r="DD34" s="686">
        <v>748445</v>
      </c>
      <c r="DE34" s="681"/>
      <c r="DF34" s="681"/>
      <c r="DG34" s="681"/>
      <c r="DH34" s="681"/>
      <c r="DI34" s="681"/>
      <c r="DJ34" s="681"/>
      <c r="DK34" s="682"/>
      <c r="DL34" s="686">
        <v>670250</v>
      </c>
      <c r="DM34" s="681"/>
      <c r="DN34" s="681"/>
      <c r="DO34" s="681"/>
      <c r="DP34" s="681"/>
      <c r="DQ34" s="681"/>
      <c r="DR34" s="681"/>
      <c r="DS34" s="681"/>
      <c r="DT34" s="681"/>
      <c r="DU34" s="681"/>
      <c r="DV34" s="682"/>
      <c r="DW34" s="683">
        <v>19.399999999999999</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3904</v>
      </c>
      <c r="S35" s="681"/>
      <c r="T35" s="681"/>
      <c r="U35" s="681"/>
      <c r="V35" s="681"/>
      <c r="W35" s="681"/>
      <c r="X35" s="681"/>
      <c r="Y35" s="682"/>
      <c r="Z35" s="713">
        <v>0.1</v>
      </c>
      <c r="AA35" s="713"/>
      <c r="AB35" s="713"/>
      <c r="AC35" s="713"/>
      <c r="AD35" s="714" t="s">
        <v>233</v>
      </c>
      <c r="AE35" s="714"/>
      <c r="AF35" s="714"/>
      <c r="AG35" s="714"/>
      <c r="AH35" s="714"/>
      <c r="AI35" s="714"/>
      <c r="AJ35" s="714"/>
      <c r="AK35" s="714"/>
      <c r="AL35" s="683" t="s">
        <v>233</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113869</v>
      </c>
      <c r="CS35" s="699"/>
      <c r="CT35" s="699"/>
      <c r="CU35" s="699"/>
      <c r="CV35" s="699"/>
      <c r="CW35" s="699"/>
      <c r="CX35" s="699"/>
      <c r="CY35" s="700"/>
      <c r="CZ35" s="683">
        <v>1.8</v>
      </c>
      <c r="DA35" s="701"/>
      <c r="DB35" s="701"/>
      <c r="DC35" s="702"/>
      <c r="DD35" s="686">
        <v>35734</v>
      </c>
      <c r="DE35" s="699"/>
      <c r="DF35" s="699"/>
      <c r="DG35" s="699"/>
      <c r="DH35" s="699"/>
      <c r="DI35" s="699"/>
      <c r="DJ35" s="699"/>
      <c r="DK35" s="700"/>
      <c r="DL35" s="686">
        <v>35734</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189868</v>
      </c>
      <c r="S36" s="681"/>
      <c r="T36" s="681"/>
      <c r="U36" s="681"/>
      <c r="V36" s="681"/>
      <c r="W36" s="681"/>
      <c r="X36" s="681"/>
      <c r="Y36" s="682"/>
      <c r="Z36" s="713">
        <v>2.8</v>
      </c>
      <c r="AA36" s="713"/>
      <c r="AB36" s="713"/>
      <c r="AC36" s="713"/>
      <c r="AD36" s="714" t="s">
        <v>233</v>
      </c>
      <c r="AE36" s="714"/>
      <c r="AF36" s="714"/>
      <c r="AG36" s="714"/>
      <c r="AH36" s="714"/>
      <c r="AI36" s="714"/>
      <c r="AJ36" s="714"/>
      <c r="AK36" s="714"/>
      <c r="AL36" s="683" t="s">
        <v>233</v>
      </c>
      <c r="AM36" s="684"/>
      <c r="AN36" s="684"/>
      <c r="AO36" s="715"/>
      <c r="AP36" s="235"/>
      <c r="AQ36" s="732" t="s">
        <v>325</v>
      </c>
      <c r="AR36" s="733"/>
      <c r="AS36" s="733"/>
      <c r="AT36" s="733"/>
      <c r="AU36" s="733"/>
      <c r="AV36" s="733"/>
      <c r="AW36" s="733"/>
      <c r="AX36" s="733"/>
      <c r="AY36" s="734"/>
      <c r="AZ36" s="735">
        <v>517845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1246</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864824</v>
      </c>
      <c r="CS36" s="681"/>
      <c r="CT36" s="681"/>
      <c r="CU36" s="681"/>
      <c r="CV36" s="681"/>
      <c r="CW36" s="681"/>
      <c r="CX36" s="681"/>
      <c r="CY36" s="682"/>
      <c r="CZ36" s="683">
        <v>13.3</v>
      </c>
      <c r="DA36" s="701"/>
      <c r="DB36" s="701"/>
      <c r="DC36" s="702"/>
      <c r="DD36" s="686">
        <v>441283</v>
      </c>
      <c r="DE36" s="681"/>
      <c r="DF36" s="681"/>
      <c r="DG36" s="681"/>
      <c r="DH36" s="681"/>
      <c r="DI36" s="681"/>
      <c r="DJ36" s="681"/>
      <c r="DK36" s="682"/>
      <c r="DL36" s="686">
        <v>332138</v>
      </c>
      <c r="DM36" s="681"/>
      <c r="DN36" s="681"/>
      <c r="DO36" s="681"/>
      <c r="DP36" s="681"/>
      <c r="DQ36" s="681"/>
      <c r="DR36" s="681"/>
      <c r="DS36" s="681"/>
      <c r="DT36" s="681"/>
      <c r="DU36" s="681"/>
      <c r="DV36" s="682"/>
      <c r="DW36" s="683">
        <v>9.6</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142613</v>
      </c>
      <c r="S37" s="681"/>
      <c r="T37" s="681"/>
      <c r="U37" s="681"/>
      <c r="V37" s="681"/>
      <c r="W37" s="681"/>
      <c r="X37" s="681"/>
      <c r="Y37" s="682"/>
      <c r="Z37" s="713">
        <v>2.1</v>
      </c>
      <c r="AA37" s="713"/>
      <c r="AB37" s="713"/>
      <c r="AC37" s="713"/>
      <c r="AD37" s="714" t="s">
        <v>233</v>
      </c>
      <c r="AE37" s="714"/>
      <c r="AF37" s="714"/>
      <c r="AG37" s="714"/>
      <c r="AH37" s="714"/>
      <c r="AI37" s="714"/>
      <c r="AJ37" s="714"/>
      <c r="AK37" s="714"/>
      <c r="AL37" s="683" t="s">
        <v>233</v>
      </c>
      <c r="AM37" s="684"/>
      <c r="AN37" s="684"/>
      <c r="AO37" s="715"/>
      <c r="AQ37" s="723" t="s">
        <v>329</v>
      </c>
      <c r="AR37" s="724"/>
      <c r="AS37" s="724"/>
      <c r="AT37" s="724"/>
      <c r="AU37" s="724"/>
      <c r="AV37" s="724"/>
      <c r="AW37" s="724"/>
      <c r="AX37" s="724"/>
      <c r="AY37" s="725"/>
      <c r="AZ37" s="680">
        <v>183673</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-4921</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8634</v>
      </c>
      <c r="CS37" s="699"/>
      <c r="CT37" s="699"/>
      <c r="CU37" s="699"/>
      <c r="CV37" s="699"/>
      <c r="CW37" s="699"/>
      <c r="CX37" s="699"/>
      <c r="CY37" s="700"/>
      <c r="CZ37" s="683">
        <v>0.1</v>
      </c>
      <c r="DA37" s="701"/>
      <c r="DB37" s="701"/>
      <c r="DC37" s="702"/>
      <c r="DD37" s="686">
        <v>734</v>
      </c>
      <c r="DE37" s="699"/>
      <c r="DF37" s="699"/>
      <c r="DG37" s="699"/>
      <c r="DH37" s="699"/>
      <c r="DI37" s="699"/>
      <c r="DJ37" s="699"/>
      <c r="DK37" s="700"/>
      <c r="DL37" s="686">
        <v>678</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324205</v>
      </c>
      <c r="S38" s="681"/>
      <c r="T38" s="681"/>
      <c r="U38" s="681"/>
      <c r="V38" s="681"/>
      <c r="W38" s="681"/>
      <c r="X38" s="681"/>
      <c r="Y38" s="682"/>
      <c r="Z38" s="713">
        <v>4.9000000000000004</v>
      </c>
      <c r="AA38" s="713"/>
      <c r="AB38" s="713"/>
      <c r="AC38" s="713"/>
      <c r="AD38" s="714">
        <v>151</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37414</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566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480431</v>
      </c>
      <c r="CS38" s="681"/>
      <c r="CT38" s="681"/>
      <c r="CU38" s="681"/>
      <c r="CV38" s="681"/>
      <c r="CW38" s="681"/>
      <c r="CX38" s="681"/>
      <c r="CY38" s="682"/>
      <c r="CZ38" s="683">
        <v>7.4</v>
      </c>
      <c r="DA38" s="701"/>
      <c r="DB38" s="701"/>
      <c r="DC38" s="702"/>
      <c r="DD38" s="686">
        <v>437621</v>
      </c>
      <c r="DE38" s="681"/>
      <c r="DF38" s="681"/>
      <c r="DG38" s="681"/>
      <c r="DH38" s="681"/>
      <c r="DI38" s="681"/>
      <c r="DJ38" s="681"/>
      <c r="DK38" s="682"/>
      <c r="DL38" s="686">
        <v>348998</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539799</v>
      </c>
      <c r="S39" s="681"/>
      <c r="T39" s="681"/>
      <c r="U39" s="681"/>
      <c r="V39" s="681"/>
      <c r="W39" s="681"/>
      <c r="X39" s="681"/>
      <c r="Y39" s="682"/>
      <c r="Z39" s="713">
        <v>8.1</v>
      </c>
      <c r="AA39" s="713"/>
      <c r="AB39" s="713"/>
      <c r="AC39" s="713"/>
      <c r="AD39" s="714" t="s">
        <v>128</v>
      </c>
      <c r="AE39" s="714"/>
      <c r="AF39" s="714"/>
      <c r="AG39" s="714"/>
      <c r="AH39" s="714"/>
      <c r="AI39" s="714"/>
      <c r="AJ39" s="714"/>
      <c r="AK39" s="714"/>
      <c r="AL39" s="683" t="s">
        <v>233</v>
      </c>
      <c r="AM39" s="684"/>
      <c r="AN39" s="684"/>
      <c r="AO39" s="715"/>
      <c r="AQ39" s="723" t="s">
        <v>337</v>
      </c>
      <c r="AR39" s="724"/>
      <c r="AS39" s="724"/>
      <c r="AT39" s="724"/>
      <c r="AU39" s="724"/>
      <c r="AV39" s="724"/>
      <c r="AW39" s="724"/>
      <c r="AX39" s="724"/>
      <c r="AY39" s="725"/>
      <c r="AZ39" s="680">
        <v>15540</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868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142823</v>
      </c>
      <c r="CS39" s="699"/>
      <c r="CT39" s="699"/>
      <c r="CU39" s="699"/>
      <c r="CV39" s="699"/>
      <c r="CW39" s="699"/>
      <c r="CX39" s="699"/>
      <c r="CY39" s="700"/>
      <c r="CZ39" s="683">
        <v>2.2000000000000002</v>
      </c>
      <c r="DA39" s="701"/>
      <c r="DB39" s="701"/>
      <c r="DC39" s="702"/>
      <c r="DD39" s="686">
        <v>62053</v>
      </c>
      <c r="DE39" s="699"/>
      <c r="DF39" s="699"/>
      <c r="DG39" s="699"/>
      <c r="DH39" s="699"/>
      <c r="DI39" s="699"/>
      <c r="DJ39" s="699"/>
      <c r="DK39" s="700"/>
      <c r="DL39" s="686" t="s">
        <v>233</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128</v>
      </c>
      <c r="AA40" s="713"/>
      <c r="AB40" s="713"/>
      <c r="AC40" s="713"/>
      <c r="AD40" s="714" t="s">
        <v>233</v>
      </c>
      <c r="AE40" s="714"/>
      <c r="AF40" s="714"/>
      <c r="AG40" s="714"/>
      <c r="AH40" s="714"/>
      <c r="AI40" s="714"/>
      <c r="AJ40" s="714"/>
      <c r="AK40" s="714"/>
      <c r="AL40" s="683" t="s">
        <v>233</v>
      </c>
      <c r="AM40" s="684"/>
      <c r="AN40" s="684"/>
      <c r="AO40" s="715"/>
      <c r="AQ40" s="723" t="s">
        <v>341</v>
      </c>
      <c r="AR40" s="724"/>
      <c r="AS40" s="724"/>
      <c r="AT40" s="724"/>
      <c r="AU40" s="724"/>
      <c r="AV40" s="724"/>
      <c r="AW40" s="724"/>
      <c r="AX40" s="724"/>
      <c r="AY40" s="725"/>
      <c r="AZ40" s="680" t="s">
        <v>233</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53210</v>
      </c>
      <c r="CS40" s="681"/>
      <c r="CT40" s="681"/>
      <c r="CU40" s="681"/>
      <c r="CV40" s="681"/>
      <c r="CW40" s="681"/>
      <c r="CX40" s="681"/>
      <c r="CY40" s="682"/>
      <c r="CZ40" s="683">
        <v>0.8</v>
      </c>
      <c r="DA40" s="701"/>
      <c r="DB40" s="701"/>
      <c r="DC40" s="702"/>
      <c r="DD40" s="686">
        <v>929</v>
      </c>
      <c r="DE40" s="681"/>
      <c r="DF40" s="681"/>
      <c r="DG40" s="681"/>
      <c r="DH40" s="681"/>
      <c r="DI40" s="681"/>
      <c r="DJ40" s="681"/>
      <c r="DK40" s="682"/>
      <c r="DL40" s="686">
        <v>929</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128</v>
      </c>
      <c r="AA41" s="713"/>
      <c r="AB41" s="713"/>
      <c r="AC41" s="713"/>
      <c r="AD41" s="714" t="s">
        <v>233</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77514</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94099</v>
      </c>
      <c r="S42" s="681"/>
      <c r="T42" s="681"/>
      <c r="U42" s="681"/>
      <c r="V42" s="681"/>
      <c r="W42" s="681"/>
      <c r="X42" s="681"/>
      <c r="Y42" s="682"/>
      <c r="Z42" s="713">
        <v>1.4</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203704</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353</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1802624</v>
      </c>
      <c r="CS42" s="681"/>
      <c r="CT42" s="681"/>
      <c r="CU42" s="681"/>
      <c r="CV42" s="681"/>
      <c r="CW42" s="681"/>
      <c r="CX42" s="681"/>
      <c r="CY42" s="682"/>
      <c r="CZ42" s="683">
        <v>27.8</v>
      </c>
      <c r="DA42" s="684"/>
      <c r="DB42" s="684"/>
      <c r="DC42" s="685"/>
      <c r="DD42" s="686">
        <v>442541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6671092</v>
      </c>
      <c r="S43" s="703"/>
      <c r="T43" s="703"/>
      <c r="U43" s="703"/>
      <c r="V43" s="703"/>
      <c r="W43" s="703"/>
      <c r="X43" s="703"/>
      <c r="Y43" s="704"/>
      <c r="Z43" s="705">
        <v>100</v>
      </c>
      <c r="AA43" s="705"/>
      <c r="AB43" s="705"/>
      <c r="AC43" s="705"/>
      <c r="AD43" s="706">
        <v>3361057</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25095</v>
      </c>
      <c r="CS43" s="699"/>
      <c r="CT43" s="699"/>
      <c r="CU43" s="699"/>
      <c r="CV43" s="699"/>
      <c r="CW43" s="699"/>
      <c r="CX43" s="699"/>
      <c r="CY43" s="700"/>
      <c r="CZ43" s="683">
        <v>0.4</v>
      </c>
      <c r="DA43" s="701"/>
      <c r="DB43" s="701"/>
      <c r="DC43" s="702"/>
      <c r="DD43" s="686">
        <v>25095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1777926</v>
      </c>
      <c r="CS44" s="681"/>
      <c r="CT44" s="681"/>
      <c r="CU44" s="681"/>
      <c r="CV44" s="681"/>
      <c r="CW44" s="681"/>
      <c r="CX44" s="681"/>
      <c r="CY44" s="682"/>
      <c r="CZ44" s="683">
        <v>27.4</v>
      </c>
      <c r="DA44" s="684"/>
      <c r="DB44" s="684"/>
      <c r="DC44" s="685"/>
      <c r="DD44" s="686">
        <v>434844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699406</v>
      </c>
      <c r="CS45" s="699"/>
      <c r="CT45" s="699"/>
      <c r="CU45" s="699"/>
      <c r="CV45" s="699"/>
      <c r="CW45" s="699"/>
      <c r="CX45" s="699"/>
      <c r="CY45" s="700"/>
      <c r="CZ45" s="683">
        <v>10.8</v>
      </c>
      <c r="DA45" s="701"/>
      <c r="DB45" s="701"/>
      <c r="DC45" s="702"/>
      <c r="DD45" s="686">
        <v>56055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1048980</v>
      </c>
      <c r="CS46" s="681"/>
      <c r="CT46" s="681"/>
      <c r="CU46" s="681"/>
      <c r="CV46" s="681"/>
      <c r="CW46" s="681"/>
      <c r="CX46" s="681"/>
      <c r="CY46" s="682"/>
      <c r="CZ46" s="683">
        <v>16.2</v>
      </c>
      <c r="DA46" s="684"/>
      <c r="DB46" s="684"/>
      <c r="DC46" s="685"/>
      <c r="DD46" s="686">
        <v>349249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24698</v>
      </c>
      <c r="CS47" s="699"/>
      <c r="CT47" s="699"/>
      <c r="CU47" s="699"/>
      <c r="CV47" s="699"/>
      <c r="CW47" s="699"/>
      <c r="CX47" s="699"/>
      <c r="CY47" s="700"/>
      <c r="CZ47" s="683">
        <v>0.4</v>
      </c>
      <c r="DA47" s="701"/>
      <c r="DB47" s="701"/>
      <c r="DC47" s="702"/>
      <c r="DD47" s="686">
        <v>7697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6483371</v>
      </c>
      <c r="CS49" s="665"/>
      <c r="CT49" s="665"/>
      <c r="CU49" s="665"/>
      <c r="CV49" s="665"/>
      <c r="CW49" s="665"/>
      <c r="CX49" s="665"/>
      <c r="CY49" s="666"/>
      <c r="CZ49" s="667">
        <v>100</v>
      </c>
      <c r="DA49" s="668"/>
      <c r="DB49" s="668"/>
      <c r="DC49" s="669"/>
      <c r="DD49" s="670">
        <v>3857622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r75EfKPGvBlNM88y2Mo0SFrlTZyy09Q2woCOGIvzMqize2uqB//ucEQQLeWoeMXnopXiu3a36adSY0Z7wSakw==" saltValue="68oftXTm+4k23dvc1GL8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6295</v>
      </c>
      <c r="R7" s="1200"/>
      <c r="S7" s="1200"/>
      <c r="T7" s="1200"/>
      <c r="U7" s="1200"/>
      <c r="V7" s="1200">
        <v>6107</v>
      </c>
      <c r="W7" s="1200"/>
      <c r="X7" s="1200"/>
      <c r="Y7" s="1200"/>
      <c r="Z7" s="1200"/>
      <c r="AA7" s="1200">
        <v>188</v>
      </c>
      <c r="AB7" s="1200"/>
      <c r="AC7" s="1200"/>
      <c r="AD7" s="1200"/>
      <c r="AE7" s="1201"/>
      <c r="AF7" s="1202">
        <v>66</v>
      </c>
      <c r="AG7" s="1203"/>
      <c r="AH7" s="1203"/>
      <c r="AI7" s="1203"/>
      <c r="AJ7" s="1204"/>
      <c r="AK7" s="1186">
        <v>60</v>
      </c>
      <c r="AL7" s="1187"/>
      <c r="AM7" s="1187"/>
      <c r="AN7" s="1187"/>
      <c r="AO7" s="1187"/>
      <c r="AP7" s="1187">
        <v>6515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436</v>
      </c>
      <c r="R8" s="1139"/>
      <c r="S8" s="1139"/>
      <c r="T8" s="1139"/>
      <c r="U8" s="1139"/>
      <c r="V8" s="1139">
        <v>436</v>
      </c>
      <c r="W8" s="1139"/>
      <c r="X8" s="1139"/>
      <c r="Y8" s="1139"/>
      <c r="Z8" s="1139"/>
      <c r="AA8" s="1139" t="s">
        <v>584</v>
      </c>
      <c r="AB8" s="1139"/>
      <c r="AC8" s="1139"/>
      <c r="AD8" s="1139"/>
      <c r="AE8" s="1140"/>
      <c r="AF8" s="1114" t="s">
        <v>388</v>
      </c>
      <c r="AG8" s="1115"/>
      <c r="AH8" s="1115"/>
      <c r="AI8" s="1115"/>
      <c r="AJ8" s="1116"/>
      <c r="AK8" s="1181" t="s">
        <v>585</v>
      </c>
      <c r="AL8" s="1182"/>
      <c r="AM8" s="1182"/>
      <c r="AN8" s="1182"/>
      <c r="AO8" s="1182"/>
      <c r="AP8" s="1182" t="s">
        <v>595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6671</v>
      </c>
      <c r="R23" s="1164"/>
      <c r="S23" s="1164"/>
      <c r="T23" s="1164"/>
      <c r="U23" s="1164"/>
      <c r="V23" s="1164">
        <v>6483</v>
      </c>
      <c r="W23" s="1164"/>
      <c r="X23" s="1164"/>
      <c r="Y23" s="1164"/>
      <c r="Z23" s="1164"/>
      <c r="AA23" s="1164">
        <v>188</v>
      </c>
      <c r="AB23" s="1164"/>
      <c r="AC23" s="1164"/>
      <c r="AD23" s="1164"/>
      <c r="AE23" s="1165"/>
      <c r="AF23" s="1166">
        <v>66</v>
      </c>
      <c r="AG23" s="1164"/>
      <c r="AH23" s="1164"/>
      <c r="AI23" s="1164"/>
      <c r="AJ23" s="1167"/>
      <c r="AK23" s="1168"/>
      <c r="AL23" s="1169"/>
      <c r="AM23" s="1169"/>
      <c r="AN23" s="1169"/>
      <c r="AO23" s="1169"/>
      <c r="AP23" s="1164">
        <v>6515</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448</v>
      </c>
      <c r="R28" s="1149"/>
      <c r="S28" s="1149"/>
      <c r="T28" s="1149"/>
      <c r="U28" s="1149"/>
      <c r="V28" s="1149">
        <v>447</v>
      </c>
      <c r="W28" s="1149"/>
      <c r="X28" s="1149"/>
      <c r="Y28" s="1149"/>
      <c r="Z28" s="1149"/>
      <c r="AA28" s="1149">
        <v>1</v>
      </c>
      <c r="AB28" s="1149"/>
      <c r="AC28" s="1149"/>
      <c r="AD28" s="1149"/>
      <c r="AE28" s="1150"/>
      <c r="AF28" s="1151">
        <v>1</v>
      </c>
      <c r="AG28" s="1149"/>
      <c r="AH28" s="1149"/>
      <c r="AI28" s="1149"/>
      <c r="AJ28" s="1152"/>
      <c r="AK28" s="1153">
        <v>31</v>
      </c>
      <c r="AL28" s="1141"/>
      <c r="AM28" s="1141"/>
      <c r="AN28" s="1141"/>
      <c r="AO28" s="1141"/>
      <c r="AP28" s="1141" t="s">
        <v>586</v>
      </c>
      <c r="AQ28" s="1141"/>
      <c r="AR28" s="1141"/>
      <c r="AS28" s="1141"/>
      <c r="AT28" s="1141"/>
      <c r="AU28" s="1141" t="s">
        <v>587</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63</v>
      </c>
      <c r="R29" s="1139"/>
      <c r="S29" s="1139"/>
      <c r="T29" s="1139"/>
      <c r="U29" s="1139"/>
      <c r="V29" s="1139">
        <v>63</v>
      </c>
      <c r="W29" s="1139"/>
      <c r="X29" s="1139"/>
      <c r="Y29" s="1139"/>
      <c r="Z29" s="1139"/>
      <c r="AA29" s="1139">
        <v>0</v>
      </c>
      <c r="AB29" s="1139"/>
      <c r="AC29" s="1139"/>
      <c r="AD29" s="1139"/>
      <c r="AE29" s="1140"/>
      <c r="AF29" s="1114">
        <v>0</v>
      </c>
      <c r="AG29" s="1115"/>
      <c r="AH29" s="1115"/>
      <c r="AI29" s="1115"/>
      <c r="AJ29" s="1116"/>
      <c r="AK29" s="1075">
        <v>27</v>
      </c>
      <c r="AL29" s="1066"/>
      <c r="AM29" s="1066"/>
      <c r="AN29" s="1066"/>
      <c r="AO29" s="1066"/>
      <c r="AP29" s="1066" t="s">
        <v>588</v>
      </c>
      <c r="AQ29" s="1066"/>
      <c r="AR29" s="1066"/>
      <c r="AS29" s="1066"/>
      <c r="AT29" s="1066"/>
      <c r="AU29" s="1066" t="s">
        <v>589</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209</v>
      </c>
      <c r="R30" s="1139"/>
      <c r="S30" s="1139"/>
      <c r="T30" s="1139"/>
      <c r="U30" s="1139"/>
      <c r="V30" s="1139">
        <v>209</v>
      </c>
      <c r="W30" s="1139"/>
      <c r="X30" s="1139"/>
      <c r="Y30" s="1139"/>
      <c r="Z30" s="1139"/>
      <c r="AA30" s="1139" t="s">
        <v>590</v>
      </c>
      <c r="AB30" s="1139"/>
      <c r="AC30" s="1139"/>
      <c r="AD30" s="1139"/>
      <c r="AE30" s="1140"/>
      <c r="AF30" s="1114" t="s">
        <v>128</v>
      </c>
      <c r="AG30" s="1115"/>
      <c r="AH30" s="1115"/>
      <c r="AI30" s="1115"/>
      <c r="AJ30" s="1116"/>
      <c r="AK30" s="1075">
        <v>65</v>
      </c>
      <c r="AL30" s="1066"/>
      <c r="AM30" s="1066"/>
      <c r="AN30" s="1066"/>
      <c r="AO30" s="1066"/>
      <c r="AP30" s="1066" t="s">
        <v>588</v>
      </c>
      <c r="AQ30" s="1066"/>
      <c r="AR30" s="1066"/>
      <c r="AS30" s="1066"/>
      <c r="AT30" s="1066"/>
      <c r="AU30" s="1066" t="s">
        <v>591</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705</v>
      </c>
      <c r="R31" s="1139"/>
      <c r="S31" s="1139"/>
      <c r="T31" s="1139"/>
      <c r="U31" s="1139"/>
      <c r="V31" s="1139">
        <v>705</v>
      </c>
      <c r="W31" s="1139"/>
      <c r="X31" s="1139"/>
      <c r="Y31" s="1139"/>
      <c r="Z31" s="1139"/>
      <c r="AA31" s="1139" t="s">
        <v>592</v>
      </c>
      <c r="AB31" s="1139"/>
      <c r="AC31" s="1139"/>
      <c r="AD31" s="1139"/>
      <c r="AE31" s="1140"/>
      <c r="AF31" s="1114" t="s">
        <v>128</v>
      </c>
      <c r="AG31" s="1115"/>
      <c r="AH31" s="1115"/>
      <c r="AI31" s="1115"/>
      <c r="AJ31" s="1116"/>
      <c r="AK31" s="1075">
        <v>108</v>
      </c>
      <c r="AL31" s="1066"/>
      <c r="AM31" s="1066"/>
      <c r="AN31" s="1066"/>
      <c r="AO31" s="1066"/>
      <c r="AP31" s="1066" t="s">
        <v>590</v>
      </c>
      <c r="AQ31" s="1066"/>
      <c r="AR31" s="1066"/>
      <c r="AS31" s="1066"/>
      <c r="AT31" s="1066"/>
      <c r="AU31" s="1066" t="s">
        <v>588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252</v>
      </c>
      <c r="R32" s="1139"/>
      <c r="S32" s="1139"/>
      <c r="T32" s="1139"/>
      <c r="U32" s="1139"/>
      <c r="V32" s="1139">
        <v>252</v>
      </c>
      <c r="W32" s="1139"/>
      <c r="X32" s="1139"/>
      <c r="Y32" s="1139"/>
      <c r="Z32" s="1139"/>
      <c r="AA32" s="1139" t="s">
        <v>593</v>
      </c>
      <c r="AB32" s="1139"/>
      <c r="AC32" s="1139"/>
      <c r="AD32" s="1139"/>
      <c r="AE32" s="1140"/>
      <c r="AF32" s="1114" t="s">
        <v>128</v>
      </c>
      <c r="AG32" s="1115"/>
      <c r="AH32" s="1115"/>
      <c r="AI32" s="1115"/>
      <c r="AJ32" s="1116"/>
      <c r="AK32" s="1075">
        <v>184</v>
      </c>
      <c r="AL32" s="1066"/>
      <c r="AM32" s="1066"/>
      <c r="AN32" s="1066"/>
      <c r="AO32" s="1066"/>
      <c r="AP32" s="1066">
        <v>1612</v>
      </c>
      <c r="AQ32" s="1066"/>
      <c r="AR32" s="1066"/>
      <c r="AS32" s="1066"/>
      <c r="AT32" s="1066"/>
      <c r="AU32" s="1066">
        <v>1167</v>
      </c>
      <c r="AV32" s="1066"/>
      <c r="AW32" s="1066"/>
      <c r="AX32" s="1066"/>
      <c r="AY32" s="1066"/>
      <c r="AZ32" s="1137"/>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30</v>
      </c>
      <c r="R33" s="1139"/>
      <c r="S33" s="1139"/>
      <c r="T33" s="1139"/>
      <c r="U33" s="1139"/>
      <c r="V33" s="1139">
        <v>24</v>
      </c>
      <c r="W33" s="1139"/>
      <c r="X33" s="1139"/>
      <c r="Y33" s="1139"/>
      <c r="Z33" s="1139"/>
      <c r="AA33" s="1139">
        <v>6</v>
      </c>
      <c r="AB33" s="1139"/>
      <c r="AC33" s="1139"/>
      <c r="AD33" s="1139"/>
      <c r="AE33" s="1140"/>
      <c r="AF33" s="1114">
        <v>6</v>
      </c>
      <c r="AG33" s="1115"/>
      <c r="AH33" s="1115"/>
      <c r="AI33" s="1115"/>
      <c r="AJ33" s="1116"/>
      <c r="AK33" s="1075">
        <v>8</v>
      </c>
      <c r="AL33" s="1066"/>
      <c r="AM33" s="1066"/>
      <c r="AN33" s="1066"/>
      <c r="AO33" s="1066"/>
      <c r="AP33" s="1066" t="s">
        <v>588</v>
      </c>
      <c r="AQ33" s="1066"/>
      <c r="AR33" s="1066"/>
      <c r="AS33" s="1066"/>
      <c r="AT33" s="1066"/>
      <c r="AU33" s="1066" t="s">
        <v>588</v>
      </c>
      <c r="AV33" s="1066"/>
      <c r="AW33" s="1066"/>
      <c r="AX33" s="1066"/>
      <c r="AY33" s="1066"/>
      <c r="AZ33" s="1137"/>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23</v>
      </c>
      <c r="R34" s="1139"/>
      <c r="S34" s="1139"/>
      <c r="T34" s="1139"/>
      <c r="U34" s="1139"/>
      <c r="V34" s="1139">
        <v>22</v>
      </c>
      <c r="W34" s="1139"/>
      <c r="X34" s="1139"/>
      <c r="Y34" s="1139"/>
      <c r="Z34" s="1139"/>
      <c r="AA34" s="1139">
        <v>1</v>
      </c>
      <c r="AB34" s="1139"/>
      <c r="AC34" s="1139"/>
      <c r="AD34" s="1139"/>
      <c r="AE34" s="1140"/>
      <c r="AF34" s="1114">
        <v>1</v>
      </c>
      <c r="AG34" s="1115"/>
      <c r="AH34" s="1115"/>
      <c r="AI34" s="1115"/>
      <c r="AJ34" s="1116"/>
      <c r="AK34" s="1075">
        <v>7</v>
      </c>
      <c r="AL34" s="1066"/>
      <c r="AM34" s="1066"/>
      <c r="AN34" s="1066"/>
      <c r="AO34" s="1066"/>
      <c r="AP34" s="1066" t="s">
        <v>588</v>
      </c>
      <c r="AQ34" s="1066"/>
      <c r="AR34" s="1066"/>
      <c r="AS34" s="1066"/>
      <c r="AT34" s="1066"/>
      <c r="AU34" s="1066" t="s">
        <v>594</v>
      </c>
      <c r="AV34" s="1066"/>
      <c r="AW34" s="1066"/>
      <c r="AX34" s="1066"/>
      <c r="AY34" s="1066"/>
      <c r="AZ34" s="1137"/>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v>
      </c>
      <c r="AG63" s="1054"/>
      <c r="AH63" s="1054"/>
      <c r="AI63" s="1054"/>
      <c r="AJ63" s="1125"/>
      <c r="AK63" s="1126"/>
      <c r="AL63" s="1058"/>
      <c r="AM63" s="1058"/>
      <c r="AN63" s="1058"/>
      <c r="AO63" s="1058"/>
      <c r="AP63" s="1054">
        <v>1612</v>
      </c>
      <c r="AQ63" s="1054"/>
      <c r="AR63" s="1054"/>
      <c r="AS63" s="1054"/>
      <c r="AT63" s="1054"/>
      <c r="AU63" s="1054">
        <v>1167</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395</v>
      </c>
      <c r="W66" s="1097"/>
      <c r="X66" s="1097"/>
      <c r="Y66" s="1097"/>
      <c r="Z66" s="1098"/>
      <c r="AA66" s="1096" t="s">
        <v>396</v>
      </c>
      <c r="AB66" s="1097"/>
      <c r="AC66" s="1097"/>
      <c r="AD66" s="1097"/>
      <c r="AE66" s="1098"/>
      <c r="AF66" s="1102" t="s">
        <v>397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601</v>
      </c>
      <c r="C69" s="1070"/>
      <c r="D69" s="1070"/>
      <c r="E69" s="1070"/>
      <c r="F69" s="1070"/>
      <c r="G69" s="1070"/>
      <c r="H69" s="1070"/>
      <c r="I69" s="1070"/>
      <c r="J69" s="1070"/>
      <c r="K69" s="1070"/>
      <c r="L69" s="1070"/>
      <c r="M69" s="1070"/>
      <c r="N69" s="1070"/>
      <c r="O69" s="1070"/>
      <c r="P69" s="1071"/>
      <c r="Q69" s="1072">
        <v>107</v>
      </c>
      <c r="R69" s="1066"/>
      <c r="S69" s="1066"/>
      <c r="T69" s="1066"/>
      <c r="U69" s="1066"/>
      <c r="V69" s="1066">
        <v>101</v>
      </c>
      <c r="W69" s="1066"/>
      <c r="X69" s="1066"/>
      <c r="Y69" s="1066"/>
      <c r="Z69" s="1066"/>
      <c r="AA69" s="1066">
        <v>6</v>
      </c>
      <c r="AB69" s="1066"/>
      <c r="AC69" s="1066"/>
      <c r="AD69" s="1066"/>
      <c r="AE69" s="1066"/>
      <c r="AF69" s="1066">
        <v>6</v>
      </c>
      <c r="AG69" s="1066"/>
      <c r="AH69" s="1066"/>
      <c r="AI69" s="1066"/>
      <c r="AJ69" s="1066"/>
      <c r="AK69" s="1066">
        <v>14</v>
      </c>
      <c r="AL69" s="1066"/>
      <c r="AM69" s="1066"/>
      <c r="AN69" s="1066"/>
      <c r="AO69" s="1066"/>
      <c r="AP69" s="1066" t="s">
        <v>594</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134</v>
      </c>
      <c r="R70" s="1066"/>
      <c r="S70" s="1066"/>
      <c r="T70" s="1066"/>
      <c r="U70" s="1066"/>
      <c r="V70" s="1066">
        <v>92</v>
      </c>
      <c r="W70" s="1066"/>
      <c r="X70" s="1066"/>
      <c r="Y70" s="1066"/>
      <c r="Z70" s="1066"/>
      <c r="AA70" s="1066">
        <v>42</v>
      </c>
      <c r="AB70" s="1066"/>
      <c r="AC70" s="1066"/>
      <c r="AD70" s="1066"/>
      <c r="AE70" s="1066"/>
      <c r="AF70" s="1066">
        <v>42</v>
      </c>
      <c r="AG70" s="1066"/>
      <c r="AH70" s="1066"/>
      <c r="AI70" s="1066"/>
      <c r="AJ70" s="1066"/>
      <c r="AK70" s="1066">
        <v>0</v>
      </c>
      <c r="AL70" s="1066"/>
      <c r="AM70" s="1066"/>
      <c r="AN70" s="1066"/>
      <c r="AO70" s="1066"/>
      <c r="AP70" s="1066" t="s">
        <v>594</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15308</v>
      </c>
      <c r="R71" s="1066"/>
      <c r="S71" s="1066"/>
      <c r="T71" s="1066"/>
      <c r="U71" s="1066"/>
      <c r="V71" s="1066">
        <v>14789</v>
      </c>
      <c r="W71" s="1066"/>
      <c r="X71" s="1066"/>
      <c r="Y71" s="1066"/>
      <c r="Z71" s="1066"/>
      <c r="AA71" s="1066">
        <v>519</v>
      </c>
      <c r="AB71" s="1066"/>
      <c r="AC71" s="1066"/>
      <c r="AD71" s="1066"/>
      <c r="AE71" s="1066"/>
      <c r="AF71" s="1066">
        <v>515</v>
      </c>
      <c r="AG71" s="1066"/>
      <c r="AH71" s="1066"/>
      <c r="AI71" s="1066"/>
      <c r="AJ71" s="1066"/>
      <c r="AK71" s="1066">
        <v>1469</v>
      </c>
      <c r="AL71" s="1066"/>
      <c r="AM71" s="1066"/>
      <c r="AN71" s="1066"/>
      <c r="AO71" s="1066"/>
      <c r="AP71" s="1066">
        <v>2280</v>
      </c>
      <c r="AQ71" s="1066"/>
      <c r="AR71" s="1066"/>
      <c r="AS71" s="1066"/>
      <c r="AT71" s="1066"/>
      <c r="AU71" s="1066">
        <v>53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10757</v>
      </c>
      <c r="R72" s="1066"/>
      <c r="S72" s="1066"/>
      <c r="T72" s="1066"/>
      <c r="U72" s="1066"/>
      <c r="V72" s="1066">
        <v>10644</v>
      </c>
      <c r="W72" s="1066"/>
      <c r="X72" s="1066"/>
      <c r="Y72" s="1066"/>
      <c r="Z72" s="1066"/>
      <c r="AA72" s="1066">
        <v>113</v>
      </c>
      <c r="AB72" s="1066"/>
      <c r="AC72" s="1066"/>
      <c r="AD72" s="1066"/>
      <c r="AE72" s="1066"/>
      <c r="AF72" s="1066">
        <v>2083</v>
      </c>
      <c r="AG72" s="1066"/>
      <c r="AH72" s="1066"/>
      <c r="AI72" s="1066"/>
      <c r="AJ72" s="1066"/>
      <c r="AK72" s="1066">
        <v>839</v>
      </c>
      <c r="AL72" s="1066"/>
      <c r="AM72" s="1066"/>
      <c r="AN72" s="1066"/>
      <c r="AO72" s="1066"/>
      <c r="AP72" s="1066">
        <v>4812</v>
      </c>
      <c r="AQ72" s="1066"/>
      <c r="AR72" s="1066"/>
      <c r="AS72" s="1066"/>
      <c r="AT72" s="1066"/>
      <c r="AU72" s="1066">
        <v>221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2598</v>
      </c>
      <c r="AG88" s="1054"/>
      <c r="AH88" s="1054"/>
      <c r="AI88" s="1054"/>
      <c r="AJ88" s="1054"/>
      <c r="AK88" s="1058"/>
      <c r="AL88" s="1058"/>
      <c r="AM88" s="1058"/>
      <c r="AN88" s="1058"/>
      <c r="AO88" s="1058"/>
      <c r="AP88" s="1054">
        <v>7092</v>
      </c>
      <c r="AQ88" s="1054"/>
      <c r="AR88" s="1054"/>
      <c r="AS88" s="1054"/>
      <c r="AT88" s="1054"/>
      <c r="AU88" s="1054">
        <v>274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685869</v>
      </c>
      <c r="AB110" s="982"/>
      <c r="AC110" s="982"/>
      <c r="AD110" s="982"/>
      <c r="AE110" s="983"/>
      <c r="AF110" s="984">
        <v>677635</v>
      </c>
      <c r="AG110" s="982"/>
      <c r="AH110" s="982"/>
      <c r="AI110" s="982"/>
      <c r="AJ110" s="983"/>
      <c r="AK110" s="984">
        <v>678200</v>
      </c>
      <c r="AL110" s="982"/>
      <c r="AM110" s="982"/>
      <c r="AN110" s="982"/>
      <c r="AO110" s="983"/>
      <c r="AP110" s="985">
        <v>24.7</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6736345</v>
      </c>
      <c r="BR110" s="929"/>
      <c r="BS110" s="929"/>
      <c r="BT110" s="929"/>
      <c r="BU110" s="929"/>
      <c r="BV110" s="929">
        <v>6637871</v>
      </c>
      <c r="BW110" s="929"/>
      <c r="BX110" s="929"/>
      <c r="BY110" s="929"/>
      <c r="BZ110" s="929"/>
      <c r="CA110" s="929">
        <v>6514546</v>
      </c>
      <c r="CB110" s="929"/>
      <c r="CC110" s="929"/>
      <c r="CD110" s="929"/>
      <c r="CE110" s="929"/>
      <c r="CF110" s="953">
        <v>237.2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414</v>
      </c>
      <c r="DM110" s="929"/>
      <c r="DN110" s="929"/>
      <c r="DO110" s="929"/>
      <c r="DP110" s="929"/>
      <c r="DQ110" s="929" t="s">
        <v>414</v>
      </c>
      <c r="DR110" s="929"/>
      <c r="DS110" s="929"/>
      <c r="DT110" s="929"/>
      <c r="DU110" s="929"/>
      <c r="DV110" s="930" t="s">
        <v>128</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128</v>
      </c>
      <c r="BR111" s="901"/>
      <c r="BS111" s="901"/>
      <c r="BT111" s="901"/>
      <c r="BU111" s="901"/>
      <c r="BV111" s="901" t="s">
        <v>414</v>
      </c>
      <c r="BW111" s="901"/>
      <c r="BX111" s="901"/>
      <c r="BY111" s="901"/>
      <c r="BZ111" s="901"/>
      <c r="CA111" s="901" t="s">
        <v>414</v>
      </c>
      <c r="CB111" s="901"/>
      <c r="CC111" s="901"/>
      <c r="CD111" s="901"/>
      <c r="CE111" s="901"/>
      <c r="CF111" s="962" t="s">
        <v>414</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414</v>
      </c>
      <c r="DM111" s="901"/>
      <c r="DN111" s="901"/>
      <c r="DO111" s="901"/>
      <c r="DP111" s="901"/>
      <c r="DQ111" s="901" t="s">
        <v>414</v>
      </c>
      <c r="DR111" s="901"/>
      <c r="DS111" s="901"/>
      <c r="DT111" s="901"/>
      <c r="DU111" s="901"/>
      <c r="DV111" s="878" t="s">
        <v>414</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414</v>
      </c>
      <c r="AG112" s="864"/>
      <c r="AH112" s="864"/>
      <c r="AI112" s="864"/>
      <c r="AJ112" s="865"/>
      <c r="AK112" s="866" t="s">
        <v>414</v>
      </c>
      <c r="AL112" s="864"/>
      <c r="AM112" s="864"/>
      <c r="AN112" s="864"/>
      <c r="AO112" s="865"/>
      <c r="AP112" s="911" t="s">
        <v>443</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1379173</v>
      </c>
      <c r="BR112" s="901"/>
      <c r="BS112" s="901"/>
      <c r="BT112" s="901"/>
      <c r="BU112" s="901"/>
      <c r="BV112" s="901">
        <v>1250884</v>
      </c>
      <c r="BW112" s="901"/>
      <c r="BX112" s="901"/>
      <c r="BY112" s="901"/>
      <c r="BZ112" s="901"/>
      <c r="CA112" s="901">
        <v>1167091</v>
      </c>
      <c r="CB112" s="901"/>
      <c r="CC112" s="901"/>
      <c r="CD112" s="901"/>
      <c r="CE112" s="901"/>
      <c r="CF112" s="962">
        <v>42.5</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414</v>
      </c>
      <c r="DH112" s="901"/>
      <c r="DI112" s="901"/>
      <c r="DJ112" s="901"/>
      <c r="DK112" s="901"/>
      <c r="DL112" s="901" t="s">
        <v>414</v>
      </c>
      <c r="DM112" s="901"/>
      <c r="DN112" s="901"/>
      <c r="DO112" s="901"/>
      <c r="DP112" s="901"/>
      <c r="DQ112" s="901" t="s">
        <v>414</v>
      </c>
      <c r="DR112" s="901"/>
      <c r="DS112" s="901"/>
      <c r="DT112" s="901"/>
      <c r="DU112" s="901"/>
      <c r="DV112" s="878" t="s">
        <v>414</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114078</v>
      </c>
      <c r="AB113" s="1010"/>
      <c r="AC113" s="1010"/>
      <c r="AD113" s="1010"/>
      <c r="AE113" s="1011"/>
      <c r="AF113" s="1012">
        <v>123980</v>
      </c>
      <c r="AG113" s="1010"/>
      <c r="AH113" s="1010"/>
      <c r="AI113" s="1010"/>
      <c r="AJ113" s="1011"/>
      <c r="AK113" s="1012">
        <v>141254</v>
      </c>
      <c r="AL113" s="1010"/>
      <c r="AM113" s="1010"/>
      <c r="AN113" s="1010"/>
      <c r="AO113" s="1011"/>
      <c r="AP113" s="1013">
        <v>5.0999999999999996</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396539</v>
      </c>
      <c r="BR113" s="901"/>
      <c r="BS113" s="901"/>
      <c r="BT113" s="901"/>
      <c r="BU113" s="901"/>
      <c r="BV113" s="901">
        <v>314506</v>
      </c>
      <c r="BW113" s="901"/>
      <c r="BX113" s="901"/>
      <c r="BY113" s="901"/>
      <c r="BZ113" s="901"/>
      <c r="CA113" s="901">
        <v>273489</v>
      </c>
      <c r="CB113" s="901"/>
      <c r="CC113" s="901"/>
      <c r="CD113" s="901"/>
      <c r="CE113" s="901"/>
      <c r="CF113" s="962">
        <v>10</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414</v>
      </c>
      <c r="DH113" s="864"/>
      <c r="DI113" s="864"/>
      <c r="DJ113" s="864"/>
      <c r="DK113" s="865"/>
      <c r="DL113" s="866" t="s">
        <v>414</v>
      </c>
      <c r="DM113" s="864"/>
      <c r="DN113" s="864"/>
      <c r="DO113" s="864"/>
      <c r="DP113" s="865"/>
      <c r="DQ113" s="866" t="s">
        <v>414</v>
      </c>
      <c r="DR113" s="864"/>
      <c r="DS113" s="864"/>
      <c r="DT113" s="864"/>
      <c r="DU113" s="865"/>
      <c r="DV113" s="911" t="s">
        <v>414</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27122</v>
      </c>
      <c r="AB114" s="864"/>
      <c r="AC114" s="864"/>
      <c r="AD114" s="864"/>
      <c r="AE114" s="865"/>
      <c r="AF114" s="866">
        <v>28322</v>
      </c>
      <c r="AG114" s="864"/>
      <c r="AH114" s="864"/>
      <c r="AI114" s="864"/>
      <c r="AJ114" s="865"/>
      <c r="AK114" s="866">
        <v>29535</v>
      </c>
      <c r="AL114" s="864"/>
      <c r="AM114" s="864"/>
      <c r="AN114" s="864"/>
      <c r="AO114" s="865"/>
      <c r="AP114" s="911">
        <v>1.1000000000000001</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1155882</v>
      </c>
      <c r="BR114" s="901"/>
      <c r="BS114" s="901"/>
      <c r="BT114" s="901"/>
      <c r="BU114" s="901"/>
      <c r="BV114" s="901">
        <v>1117715</v>
      </c>
      <c r="BW114" s="901"/>
      <c r="BX114" s="901"/>
      <c r="BY114" s="901"/>
      <c r="BZ114" s="901"/>
      <c r="CA114" s="901">
        <v>1065557</v>
      </c>
      <c r="CB114" s="901"/>
      <c r="CC114" s="901"/>
      <c r="CD114" s="901"/>
      <c r="CE114" s="901"/>
      <c r="CF114" s="962">
        <v>38.799999999999997</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414</v>
      </c>
      <c r="DH114" s="864"/>
      <c r="DI114" s="864"/>
      <c r="DJ114" s="864"/>
      <c r="DK114" s="865"/>
      <c r="DL114" s="866" t="s">
        <v>414</v>
      </c>
      <c r="DM114" s="864"/>
      <c r="DN114" s="864"/>
      <c r="DO114" s="864"/>
      <c r="DP114" s="865"/>
      <c r="DQ114" s="866" t="s">
        <v>414</v>
      </c>
      <c r="DR114" s="864"/>
      <c r="DS114" s="864"/>
      <c r="DT114" s="864"/>
      <c r="DU114" s="865"/>
      <c r="DV114" s="911" t="s">
        <v>414</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414</v>
      </c>
      <c r="AB115" s="1010"/>
      <c r="AC115" s="1010"/>
      <c r="AD115" s="1010"/>
      <c r="AE115" s="1011"/>
      <c r="AF115" s="1012" t="s">
        <v>414</v>
      </c>
      <c r="AG115" s="1010"/>
      <c r="AH115" s="1010"/>
      <c r="AI115" s="1010"/>
      <c r="AJ115" s="1011"/>
      <c r="AK115" s="1012" t="s">
        <v>414</v>
      </c>
      <c r="AL115" s="1010"/>
      <c r="AM115" s="1010"/>
      <c r="AN115" s="1010"/>
      <c r="AO115" s="1011"/>
      <c r="AP115" s="1013" t="s">
        <v>414</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414</v>
      </c>
      <c r="BR115" s="901"/>
      <c r="BS115" s="901"/>
      <c r="BT115" s="901"/>
      <c r="BU115" s="901"/>
      <c r="BV115" s="901" t="s">
        <v>414</v>
      </c>
      <c r="BW115" s="901"/>
      <c r="BX115" s="901"/>
      <c r="BY115" s="901"/>
      <c r="BZ115" s="901"/>
      <c r="CA115" s="901" t="s">
        <v>414</v>
      </c>
      <c r="CB115" s="901"/>
      <c r="CC115" s="901"/>
      <c r="CD115" s="901"/>
      <c r="CE115" s="901"/>
      <c r="CF115" s="962" t="s">
        <v>414</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414</v>
      </c>
      <c r="DH115" s="864"/>
      <c r="DI115" s="864"/>
      <c r="DJ115" s="864"/>
      <c r="DK115" s="865"/>
      <c r="DL115" s="866" t="s">
        <v>414</v>
      </c>
      <c r="DM115" s="864"/>
      <c r="DN115" s="864"/>
      <c r="DO115" s="864"/>
      <c r="DP115" s="865"/>
      <c r="DQ115" s="866" t="s">
        <v>414</v>
      </c>
      <c r="DR115" s="864"/>
      <c r="DS115" s="864"/>
      <c r="DT115" s="864"/>
      <c r="DU115" s="865"/>
      <c r="DV115" s="911" t="s">
        <v>414</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414</v>
      </c>
      <c r="AB116" s="864"/>
      <c r="AC116" s="864"/>
      <c r="AD116" s="864"/>
      <c r="AE116" s="865"/>
      <c r="AF116" s="866" t="s">
        <v>414</v>
      </c>
      <c r="AG116" s="864"/>
      <c r="AH116" s="864"/>
      <c r="AI116" s="864"/>
      <c r="AJ116" s="865"/>
      <c r="AK116" s="866" t="s">
        <v>414</v>
      </c>
      <c r="AL116" s="864"/>
      <c r="AM116" s="864"/>
      <c r="AN116" s="864"/>
      <c r="AO116" s="865"/>
      <c r="AP116" s="911" t="s">
        <v>414</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414</v>
      </c>
      <c r="BR116" s="901"/>
      <c r="BS116" s="901"/>
      <c r="BT116" s="901"/>
      <c r="BU116" s="901"/>
      <c r="BV116" s="901" t="s">
        <v>414</v>
      </c>
      <c r="BW116" s="901"/>
      <c r="BX116" s="901"/>
      <c r="BY116" s="901"/>
      <c r="BZ116" s="901"/>
      <c r="CA116" s="901" t="s">
        <v>414</v>
      </c>
      <c r="CB116" s="901"/>
      <c r="CC116" s="901"/>
      <c r="CD116" s="901"/>
      <c r="CE116" s="901"/>
      <c r="CF116" s="962" t="s">
        <v>414</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414</v>
      </c>
      <c r="DH116" s="864"/>
      <c r="DI116" s="864"/>
      <c r="DJ116" s="864"/>
      <c r="DK116" s="865"/>
      <c r="DL116" s="866" t="s">
        <v>414</v>
      </c>
      <c r="DM116" s="864"/>
      <c r="DN116" s="864"/>
      <c r="DO116" s="864"/>
      <c r="DP116" s="865"/>
      <c r="DQ116" s="866" t="s">
        <v>414</v>
      </c>
      <c r="DR116" s="864"/>
      <c r="DS116" s="864"/>
      <c r="DT116" s="864"/>
      <c r="DU116" s="865"/>
      <c r="DV116" s="911" t="s">
        <v>414</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827069</v>
      </c>
      <c r="AB117" s="996"/>
      <c r="AC117" s="996"/>
      <c r="AD117" s="996"/>
      <c r="AE117" s="997"/>
      <c r="AF117" s="998">
        <v>829937</v>
      </c>
      <c r="AG117" s="996"/>
      <c r="AH117" s="996"/>
      <c r="AI117" s="996"/>
      <c r="AJ117" s="997"/>
      <c r="AK117" s="998">
        <v>848989</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460</v>
      </c>
      <c r="BR117" s="901"/>
      <c r="BS117" s="901"/>
      <c r="BT117" s="901"/>
      <c r="BU117" s="901"/>
      <c r="BV117" s="901" t="s">
        <v>128</v>
      </c>
      <c r="BW117" s="901"/>
      <c r="BX117" s="901"/>
      <c r="BY117" s="901"/>
      <c r="BZ117" s="901"/>
      <c r="CA117" s="901" t="s">
        <v>128</v>
      </c>
      <c r="CB117" s="901"/>
      <c r="CC117" s="901"/>
      <c r="CD117" s="901"/>
      <c r="CE117" s="901"/>
      <c r="CF117" s="962" t="s">
        <v>461</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463</v>
      </c>
      <c r="DM117" s="864"/>
      <c r="DN117" s="864"/>
      <c r="DO117" s="864"/>
      <c r="DP117" s="865"/>
      <c r="DQ117" s="866" t="s">
        <v>460</v>
      </c>
      <c r="DR117" s="864"/>
      <c r="DS117" s="864"/>
      <c r="DT117" s="864"/>
      <c r="DU117" s="865"/>
      <c r="DV117" s="911" t="s">
        <v>128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463</v>
      </c>
      <c r="BR118" s="932"/>
      <c r="BS118" s="932"/>
      <c r="BT118" s="932"/>
      <c r="BU118" s="932"/>
      <c r="BV118" s="932" t="s">
        <v>128</v>
      </c>
      <c r="BW118" s="932"/>
      <c r="BX118" s="932"/>
      <c r="BY118" s="932"/>
      <c r="BZ118" s="932"/>
      <c r="CA118" s="932" t="s">
        <v>463</v>
      </c>
      <c r="CB118" s="932"/>
      <c r="CC118" s="932"/>
      <c r="CD118" s="932"/>
      <c r="CE118" s="932"/>
      <c r="CF118" s="962" t="s">
        <v>460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463</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466</v>
      </c>
      <c r="BP119" s="965"/>
      <c r="BQ119" s="969">
        <v>9667939</v>
      </c>
      <c r="BR119" s="932"/>
      <c r="BS119" s="932"/>
      <c r="BT119" s="932"/>
      <c r="BU119" s="932"/>
      <c r="BV119" s="932">
        <v>9320976</v>
      </c>
      <c r="BW119" s="932"/>
      <c r="BX119" s="932"/>
      <c r="BY119" s="932"/>
      <c r="BZ119" s="932"/>
      <c r="CA119" s="932">
        <v>9020683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463</v>
      </c>
      <c r="DR119" s="847"/>
      <c r="DS119" s="847"/>
      <c r="DT119" s="847"/>
      <c r="DU119" s="848"/>
      <c r="DV119" s="935" t="s">
        <v>463</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460</v>
      </c>
      <c r="AB120" s="864"/>
      <c r="AC120" s="864"/>
      <c r="AD120" s="864"/>
      <c r="AE120" s="865"/>
      <c r="AF120" s="866" t="s">
        <v>128</v>
      </c>
      <c r="AG120" s="864"/>
      <c r="AH120" s="864"/>
      <c r="AI120" s="864"/>
      <c r="AJ120" s="865"/>
      <c r="AK120" s="866" t="s">
        <v>128</v>
      </c>
      <c r="AL120" s="864"/>
      <c r="AM120" s="864"/>
      <c r="AN120" s="864"/>
      <c r="AO120" s="865"/>
      <c r="AP120" s="911" t="s">
        <v>463</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3553528</v>
      </c>
      <c r="BR120" s="929"/>
      <c r="BS120" s="929"/>
      <c r="BT120" s="929"/>
      <c r="BU120" s="929"/>
      <c r="BV120" s="929">
        <v>3310067</v>
      </c>
      <c r="BW120" s="929"/>
      <c r="BX120" s="929"/>
      <c r="BY120" s="929"/>
      <c r="BZ120" s="929"/>
      <c r="CA120" s="929">
        <v>3299463</v>
      </c>
      <c r="CB120" s="929"/>
      <c r="CC120" s="929"/>
      <c r="CD120" s="929"/>
      <c r="CE120" s="929"/>
      <c r="CF120" s="953">
        <v>120.1</v>
      </c>
      <c r="CG120" s="954"/>
      <c r="CH120" s="954"/>
      <c r="CI120" s="954"/>
      <c r="CJ120" s="954"/>
      <c r="CK120" s="955" t="s">
        <v>470</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1379173</v>
      </c>
      <c r="DH120" s="929"/>
      <c r="DI120" s="929"/>
      <c r="DJ120" s="929"/>
      <c r="DK120" s="929"/>
      <c r="DL120" s="929">
        <v>1250884</v>
      </c>
      <c r="DM120" s="929"/>
      <c r="DN120" s="929"/>
      <c r="DO120" s="929"/>
      <c r="DP120" s="929"/>
      <c r="DQ120" s="929">
        <v>1167091</v>
      </c>
      <c r="DR120" s="929"/>
      <c r="DS120" s="929"/>
      <c r="DT120" s="929"/>
      <c r="DU120" s="929"/>
      <c r="DV120" s="930">
        <v>42.5</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463</v>
      </c>
      <c r="AB121" s="864"/>
      <c r="AC121" s="864"/>
      <c r="AD121" s="864"/>
      <c r="AE121" s="865"/>
      <c r="AF121" s="866" t="s">
        <v>460</v>
      </c>
      <c r="AG121" s="864"/>
      <c r="AH121" s="864"/>
      <c r="AI121" s="864"/>
      <c r="AJ121" s="865"/>
      <c r="AK121" s="866" t="s">
        <v>128</v>
      </c>
      <c r="AL121" s="864"/>
      <c r="AM121" s="864"/>
      <c r="AN121" s="864"/>
      <c r="AO121" s="865"/>
      <c r="AP121" s="911" t="s">
        <v>460</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t="s">
        <v>128</v>
      </c>
      <c r="BR121" s="901"/>
      <c r="BS121" s="901"/>
      <c r="BT121" s="901"/>
      <c r="BU121" s="901"/>
      <c r="BV121" s="901" t="s">
        <v>128</v>
      </c>
      <c r="BW121" s="901"/>
      <c r="BX121" s="901"/>
      <c r="BY121" s="901"/>
      <c r="BZ121" s="901"/>
      <c r="CA121" s="901" t="s">
        <v>128</v>
      </c>
      <c r="CB121" s="901"/>
      <c r="CC121" s="901"/>
      <c r="CD121" s="901"/>
      <c r="CE121" s="901"/>
      <c r="CF121" s="962" t="s">
        <v>128</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t="s">
        <v>460</v>
      </c>
      <c r="DH121" s="901"/>
      <c r="DI121" s="901"/>
      <c r="DJ121" s="901"/>
      <c r="DK121" s="901"/>
      <c r="DL121" s="901" t="s">
        <v>128</v>
      </c>
      <c r="DM121" s="901"/>
      <c r="DN121" s="901"/>
      <c r="DO121" s="901"/>
      <c r="DP121" s="901"/>
      <c r="DQ121" s="901" t="s">
        <v>128</v>
      </c>
      <c r="DR121" s="901"/>
      <c r="DS121" s="901"/>
      <c r="DT121" s="901"/>
      <c r="DU121" s="901"/>
      <c r="DV121" s="878" t="s">
        <v>128</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463</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5632155</v>
      </c>
      <c r="BR122" s="932"/>
      <c r="BS122" s="932"/>
      <c r="BT122" s="932"/>
      <c r="BU122" s="932"/>
      <c r="BV122" s="932">
        <v>5939484</v>
      </c>
      <c r="BW122" s="932"/>
      <c r="BX122" s="932"/>
      <c r="BY122" s="932"/>
      <c r="BZ122" s="932"/>
      <c r="CA122" s="932">
        <v>5781695</v>
      </c>
      <c r="CB122" s="932"/>
      <c r="CC122" s="932"/>
      <c r="CD122" s="932"/>
      <c r="CE122" s="932"/>
      <c r="CF122" s="933">
        <v>210.5</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463</v>
      </c>
      <c r="AB123" s="864"/>
      <c r="AC123" s="864"/>
      <c r="AD123" s="864"/>
      <c r="AE123" s="865"/>
      <c r="AF123" s="866" t="s">
        <v>128</v>
      </c>
      <c r="AG123" s="864"/>
      <c r="AH123" s="864"/>
      <c r="AI123" s="864"/>
      <c r="AJ123" s="865"/>
      <c r="AK123" s="866" t="s">
        <v>463</v>
      </c>
      <c r="AL123" s="864"/>
      <c r="AM123" s="864"/>
      <c r="AN123" s="864"/>
      <c r="AO123" s="865"/>
      <c r="AP123" s="911" t="s">
        <v>460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475</v>
      </c>
      <c r="BP123" s="965"/>
      <c r="BQ123" s="919">
        <v>9185683</v>
      </c>
      <c r="BR123" s="920"/>
      <c r="BS123" s="920"/>
      <c r="BT123" s="920"/>
      <c r="BU123" s="920"/>
      <c r="BV123" s="920">
        <v>9249551</v>
      </c>
      <c r="BW123" s="920"/>
      <c r="BX123" s="920"/>
      <c r="BY123" s="920"/>
      <c r="BZ123" s="920"/>
      <c r="CA123" s="920">
        <v>9081158</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463</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460</v>
      </c>
      <c r="AB124" s="864"/>
      <c r="AC124" s="864"/>
      <c r="AD124" s="864"/>
      <c r="AE124" s="865"/>
      <c r="AF124" s="866" t="s">
        <v>463</v>
      </c>
      <c r="AG124" s="864"/>
      <c r="AH124" s="864"/>
      <c r="AI124" s="864"/>
      <c r="AJ124" s="865"/>
      <c r="AK124" s="866" t="s">
        <v>128</v>
      </c>
      <c r="AL124" s="864"/>
      <c r="AM124" s="864"/>
      <c r="AN124" s="864"/>
      <c r="AO124" s="865"/>
      <c r="AP124" s="911" t="s">
        <v>461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18.5</v>
      </c>
      <c r="BR124" s="918"/>
      <c r="BS124" s="918"/>
      <c r="BT124" s="918"/>
      <c r="BU124" s="918"/>
      <c r="BV124" s="918">
        <v>2.7</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460</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460</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460</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460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128</v>
      </c>
      <c r="AB128" s="885"/>
      <c r="AC128" s="885"/>
      <c r="AD128" s="885"/>
      <c r="AE128" s="886"/>
      <c r="AF128" s="887" t="s">
        <v>463</v>
      </c>
      <c r="AG128" s="885"/>
      <c r="AH128" s="885"/>
      <c r="AI128" s="885"/>
      <c r="AJ128" s="886"/>
      <c r="AK128" s="887" t="s">
        <v>128</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460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460</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3216168</v>
      </c>
      <c r="AB129" s="864"/>
      <c r="AC129" s="864"/>
      <c r="AD129" s="864"/>
      <c r="AE129" s="865"/>
      <c r="AF129" s="866">
        <v>3227215</v>
      </c>
      <c r="AG129" s="864"/>
      <c r="AH129" s="864"/>
      <c r="AI129" s="864"/>
      <c r="AJ129" s="865"/>
      <c r="AK129" s="866">
        <v>3384678</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460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616628</v>
      </c>
      <c r="AB130" s="864"/>
      <c r="AC130" s="864"/>
      <c r="AD130" s="864"/>
      <c r="AE130" s="865"/>
      <c r="AF130" s="866">
        <v>609454</v>
      </c>
      <c r="AG130" s="864"/>
      <c r="AH130" s="864"/>
      <c r="AI130" s="864"/>
      <c r="AJ130" s="865"/>
      <c r="AK130" s="866">
        <v>638523</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2599540</v>
      </c>
      <c r="AB131" s="847"/>
      <c r="AC131" s="847"/>
      <c r="AD131" s="847"/>
      <c r="AE131" s="848"/>
      <c r="AF131" s="849">
        <v>2617761</v>
      </c>
      <c r="AG131" s="847"/>
      <c r="AH131" s="847"/>
      <c r="AI131" s="847"/>
      <c r="AJ131" s="848"/>
      <c r="AK131" s="849">
        <v>2746155</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8.0953168640000008</v>
      </c>
      <c r="AB132" s="827"/>
      <c r="AC132" s="827"/>
      <c r="AD132" s="827"/>
      <c r="AE132" s="828"/>
      <c r="AF132" s="829">
        <v>8.4225794490000006</v>
      </c>
      <c r="AG132" s="827"/>
      <c r="AH132" s="827"/>
      <c r="AI132" s="827"/>
      <c r="AJ132" s="828"/>
      <c r="AK132" s="829">
        <v>7.6640247910000001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7.5</v>
      </c>
      <c r="AB133" s="806"/>
      <c r="AC133" s="806"/>
      <c r="AD133" s="806"/>
      <c r="AE133" s="807"/>
      <c r="AF133" s="805">
        <v>8</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fa4nSsDxafsTx3NBys/so3Bnyu1pTj5FT0fkqCz09BqmXZiiyd8xYTbtcjOEI5jRORRljLkfknNNcs5v9gbUw==" saltValue="6QudOS3DEM8TXr3Mx2K9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7hAZ5wrtAjuLYLu6XwP8esrOKcNC1245VpvLYGKDWKNAkzWgNhxXGoEyTX6VFHrNfSb9Me4IpRZRRc+Wrwa+w==" saltValue="GBc/dy6Hy00iONG6BU8wA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dg9j9Xgm0tDIdKZzXjeEF3lCfvVGltQUsoVEdi7dTrpLDnJfo9pBWEJhuT+zw9cXgFVszdeaHCpnNg+B23GA==" saltValue="euIlvhAmvkgoKKapOUmbV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1022251</v>
      </c>
      <c r="AP9" s="314">
        <v>324010</v>
      </c>
      <c r="AQ9" s="315">
        <v>239985</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291</v>
      </c>
      <c r="AP10" s="317">
        <v>92</v>
      </c>
      <c r="AQ10" s="318">
        <v>24622</v>
      </c>
      <c r="AR10" s="319">
        <v>-99.6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22116</v>
      </c>
      <c r="AP13" s="317">
        <v>7010</v>
      </c>
      <c r="AQ13" s="318">
        <v>7864</v>
      </c>
      <c r="AR13" s="319">
        <v>-10.9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25095</v>
      </c>
      <c r="AP14" s="317">
        <v>7954</v>
      </c>
      <c r="AQ14" s="318">
        <v>6185</v>
      </c>
      <c r="AR14" s="319">
        <v>28.6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-114844</v>
      </c>
      <c r="AP15" s="317">
        <v>-36401</v>
      </c>
      <c r="AQ15" s="318">
        <v>-18737</v>
      </c>
      <c r="AR15" s="319">
        <v>94.3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954909</v>
      </c>
      <c r="AP16" s="317">
        <v>302665</v>
      </c>
      <c r="AQ16" s="318">
        <v>263276</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32.01</v>
      </c>
      <c r="AP21" s="331">
        <v>24.56</v>
      </c>
      <c r="AQ21" s="332">
        <v>7.45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91.2</v>
      </c>
      <c r="AP22" s="336">
        <v>94.3</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678200</v>
      </c>
      <c r="AP32" s="345">
        <v>214960</v>
      </c>
      <c r="AQ32" s="346">
        <v>149198</v>
      </c>
      <c r="AR32" s="347">
        <v>44.1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141254</v>
      </c>
      <c r="AP35" s="345">
        <v>44771</v>
      </c>
      <c r="AQ35" s="346">
        <v>31871</v>
      </c>
      <c r="AR35" s="347">
        <v>40.5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29535</v>
      </c>
      <c r="AP36" s="345">
        <v>9361</v>
      </c>
      <c r="AQ36" s="346">
        <v>4984</v>
      </c>
      <c r="AR36" s="347">
        <v>87.8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35</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-8070</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-638523</v>
      </c>
      <c r="AP40" s="345">
        <v>-202384</v>
      </c>
      <c r="AQ40" s="346">
        <v>-130648</v>
      </c>
      <c r="AR40" s="347">
        <v>54.9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210466</v>
      </c>
      <c r="AP41" s="345">
        <v>66709</v>
      </c>
      <c r="AQ41" s="346">
        <v>48590</v>
      </c>
      <c r="AR41" s="347">
        <v>37.299999999999997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3449021</v>
      </c>
      <c r="AN51" s="367">
        <v>988825</v>
      </c>
      <c r="AO51" s="368">
        <v>77.900000000000006</v>
      </c>
      <c r="AP51" s="369">
        <v>310300</v>
      </c>
      <c r="AQ51" s="370">
        <v>7.8</v>
      </c>
      <c r="AR51" s="371">
        <v>70.099999999999994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769258</v>
      </c>
      <c r="AN52" s="375">
        <v>220544</v>
      </c>
      <c r="AO52" s="376">
        <v>7.3</v>
      </c>
      <c r="AP52" s="377">
        <v>157576</v>
      </c>
      <c r="AQ52" s="378">
        <v>7.5</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1738605</v>
      </c>
      <c r="AN53" s="367">
        <v>515601</v>
      </c>
      <c r="AO53" s="368">
        <v>-47.9</v>
      </c>
      <c r="AP53" s="369">
        <v>317319</v>
      </c>
      <c r="AQ53" s="370">
        <v>2.2999999999999998</v>
      </c>
      <c r="AR53" s="371">
        <v>-50.2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1115492</v>
      </c>
      <c r="AN54" s="375">
        <v>330810</v>
      </c>
      <c r="AO54" s="376">
        <v>50</v>
      </c>
      <c r="AP54" s="377">
        <v>164214</v>
      </c>
      <c r="AQ54" s="378">
        <v>4.2</v>
      </c>
      <c r="AR54" s="379">
        <v>45.8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1595076</v>
      </c>
      <c r="AN55" s="367">
        <v>482625</v>
      </c>
      <c r="AO55" s="368">
        <v>-6.4</v>
      </c>
      <c r="AP55" s="369">
        <v>289738</v>
      </c>
      <c r="AQ55" s="370">
        <v>-8.6999999999999993</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913427</v>
      </c>
      <c r="AN56" s="375">
        <v>276377</v>
      </c>
      <c r="AO56" s="376">
        <v>-16.5</v>
      </c>
      <c r="AP56" s="377">
        <v>156238</v>
      </c>
      <c r="AQ56" s="378">
        <v>-4.9000000000000004</v>
      </c>
      <c r="AR56" s="379">
        <v>-11.6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1507903</v>
      </c>
      <c r="AN57" s="367">
        <v>467712</v>
      </c>
      <c r="AO57" s="368">
        <v>-3.1</v>
      </c>
      <c r="AP57" s="369">
        <v>316937</v>
      </c>
      <c r="AQ57" s="370">
        <v>9.4</v>
      </c>
      <c r="AR57" s="371">
        <v>-12.5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1052669</v>
      </c>
      <c r="AN58" s="375">
        <v>326510</v>
      </c>
      <c r="AO58" s="376">
        <v>18.100000000000001</v>
      </c>
      <c r="AP58" s="377">
        <v>199150</v>
      </c>
      <c r="AQ58" s="378">
        <v>27.5</v>
      </c>
      <c r="AR58" s="379">
        <v>-9.4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1777926</v>
      </c>
      <c r="AN59" s="367">
        <v>563526</v>
      </c>
      <c r="AO59" s="368">
        <v>20.5</v>
      </c>
      <c r="AP59" s="369">
        <v>332350</v>
      </c>
      <c r="AQ59" s="370">
        <v>4.9000000000000004</v>
      </c>
      <c r="AR59" s="371">
        <v>15.6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1048980</v>
      </c>
      <c r="AN60" s="375">
        <v>332482</v>
      </c>
      <c r="AO60" s="376">
        <v>1.8</v>
      </c>
      <c r="AP60" s="377">
        <v>200453</v>
      </c>
      <c r="AQ60" s="378">
        <v>0.7</v>
      </c>
      <c r="AR60" s="379">
        <v>1.1000000000000001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2013706</v>
      </c>
      <c r="AN61" s="382">
        <v>603658</v>
      </c>
      <c r="AO61" s="383">
        <v>8.1999999999999993</v>
      </c>
      <c r="AP61" s="384">
        <v>313329</v>
      </c>
      <c r="AQ61" s="385">
        <v>3.1</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979965</v>
      </c>
      <c r="AN62" s="375">
        <v>297345</v>
      </c>
      <c r="AO62" s="376">
        <v>12.1</v>
      </c>
      <c r="AP62" s="377">
        <v>175526</v>
      </c>
      <c r="AQ62" s="378">
        <v>7</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8SKwFFQnfz6p3+edWf7CqYma59IhA42IBUljHsJxz5FnVt7jFjH9a9jOWXtCrCUR36ruYCdzDKMtxnUlFGotg==" saltValue="0tSwrTtPNtD8Y2XFPLx6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pQGT9YCJnqaQ89pnya4vdfVltoU+UZZiGWU5Q7bFLoMLc0kmIEiDPuQbIs5/ziXYqp8LwpasBOlbawbMj2Igw==" saltValue="iNOD1BBZiE/XelvqLgDCg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itf3PvLcWITYZCurv7XS960ubZAGS7xetXP10z6i+pmCCZ1HfqzMmL9A1bUZ8oMQuLpzCcSz7QN/S8BTY49tTg==" saltValue="7r3Z4eNX3dRakRzGVQAHU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59.26</v>
      </c>
      <c r="G47" s="12">
        <v>51.79</v>
      </c>
      <c r="H47" s="12">
        <v>48.94</v>
      </c>
      <c r="I47" s="12">
        <v>42.6</v>
      </c>
      <c r="J47" s="13">
        <v>40.64</v>
      </c>
    </row>
    <row r="48" spans="2:10" ht="57.75" customHeight="1" x14ac:dyDescent="0.15">
      <c r="B48" s="14"/>
      <c r="C48" s="1240" t="s">
        <v>4</v>
      </c>
      <c r="D48" s="1240"/>
      <c r="E48" s="1241"/>
      <c r="F48" s="15">
        <v>3.39</v>
      </c>
      <c r="G48" s="16">
        <v>6.23</v>
      </c>
      <c r="H48" s="16">
        <v>3.27</v>
      </c>
      <c r="I48" s="16">
        <v>2.37</v>
      </c>
      <c r="J48" s="17">
        <v>1.95</v>
      </c>
    </row>
    <row r="49" spans="2:10" ht="57.75" customHeight="1" thickBot="1" x14ac:dyDescent="0.2">
      <c r="B49" s="18"/>
      <c r="C49" s="1242" t="s">
        <v>5</v>
      </c>
      <c r="D49" s="1242"/>
      <c r="E49" s="1243"/>
      <c r="F49" s="19" t="s">
        <v>559</v>
      </c>
      <c r="G49" s="20" t="s">
        <v>560</v>
      </c>
      <c r="H49" s="20" t="s">
        <v>561</v>
      </c>
      <c r="I49" s="20" t="s">
        <v>562</v>
      </c>
      <c r="J49" s="21" t="s">
        <v>563</v>
      </c>
    </row>
    <row r="50" spans="2:10" ht="13.5" customHeight="1" x14ac:dyDescent="0.15"/>
  </sheetData>
  <sheetProtection algorithmName="SHA-512" hashValue="wajZM2ZcGg9GR+7NrX8n/Ny5kc/VyV4l5gxtKguvRyn2ReAqXyEzeSGGX+ZU9ePLFtyHHqOg9lSBINHq5uNobQ==" saltValue="wueUTL1iCEyKGN8Dkz/g3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2022-09-26T23:57:34Z</cp:lastPrinted>
  <dcterms:created xsi:type="dcterms:W3CDTF">2022-02-02T06:10:55Z</dcterms:created>
  <dcterms:modified xsi:type="dcterms:W3CDTF">2022-10-05T06:28:53Z</dcterms:modified>
  <cp:category/>
</cp:coreProperties>
</file>