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1BA9DDC5-24F7-4A7E-B2BD-91DAA39A1AFA}"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W34" i="10" s="1"/>
  <c r="BW35" i="10" s="1"/>
  <c r="BW36" i="10" s="1"/>
  <c r="BW37" i="10" s="1"/>
  <c r="BW38" i="10" s="1"/>
  <c r="BW39" i="10" s="1"/>
  <c r="BW40" i="10" s="1"/>
  <c r="BW41" i="10" s="1"/>
</calcChain>
</file>

<file path=xl/sharedStrings.xml><?xml version="1.0" encoding="utf-8"?>
<sst xmlns="http://schemas.openxmlformats.org/spreadsheetml/2006/main" count="1166" uniqueCount="617">
  <si>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</si>
  <si>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</si>
  <si>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</si>
  <si>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</si>
  <si>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</si>
  <si>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</si>
  <si>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</si>
  <si>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</si>
  <si>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</si>
  <si>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</si>
  <si>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</si>
  <si>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</si>
  <si>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</si>
  <si>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</si>
  <si>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</si>
  <si>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</si>
  <si>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</si>
  <si>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</si>
  <si>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</si>
  <si>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</si>
  <si>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</si>
  <si>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</si>
  <si>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</si>
  <si>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</si>
  <si>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</si>
  <si>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</si>
  <si>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</si>
  <si>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</si>
  <si>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</si>
  <si>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</si>
  <si>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</si>
  <si>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</si>
  <si>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</si>
  <si>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</si>
  <si>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</si>
  <si>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</si>
  <si>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</si>
  <si>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</si>
  <si>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</si>
  <si>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</si>
  <si>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</si>
  <si>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</si>
  <si>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</si>
  <si>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</si>
  <si>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</si>
  <si>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</si>
  <si>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</si>
  <si>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</si>
  <si>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</si>
  <si>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</si>
  <si>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</si>
  <si>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</si>
  <si>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</si>
  <si>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</si>
  <si>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</si>
  <si>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</si>
  <si>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</si>
  <si>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</si>
  <si>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</si>
  <si>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</si>
  <si>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</si>
  <si>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</si>
  <si>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</si>
  <si>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</si>
  <si>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</si>
  <si>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</si>
  <si>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</si>
  <si>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</si>
  <si>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</si>
  <si>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</si>
  <si>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</si>
  <si>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</si>
  <si>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</si>
  <si>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</si>
  <si>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</si>
  <si>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</si>
  <si>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</si>
  <si>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</si>
  <si>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</si>
  <si>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</si>
  <si>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</si>
  <si>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</si>
  <si>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</si>
  <si>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</si>
  <si>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</si>
  <si>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</si>
  <si>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</si>
  <si>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</si>
  <si>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</si>
  <si>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</si>
  <si>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</si>
  <si>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</si>
  <si>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</si>
  <si>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</si>
  <si>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</si>
  <si>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</si>
  <si>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</si>
  <si>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</si>
  <si>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東吉野村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</si>
  <si>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</si>
  <si>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</si>
  <si>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</si>
  <si>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</si>
  <si>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</si>
  <si>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</si>
  <si>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</si>
  <si>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</si>
  <si>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</si>
  <si>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</si>
  <si>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</si>
  <si>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</si>
  <si>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</si>
  <si>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</si>
  <si>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</si>
  <si>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</si>
  <si>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</si>
  <si>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</si>
  <si>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</si>
  <si>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</si>
  <si>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</si>
  <si>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</si>
  <si>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</si>
  <si>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</si>
  <si>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</si>
  <si>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</si>
  <si>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</si>
  <si>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</si>
  <si>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</si>
  <si>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</si>
  <si>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</si>
  <si>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</si>
  <si>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</si>
  <si>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</si>
  <si>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</si>
  <si>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</si>
  <si>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</si>
  <si>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</si>
  <si>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</si>
  <si>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</si>
  <si>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</si>
  <si>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</si>
  <si>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</si>
  <si>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</si>
  <si>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</si>
  <si>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</si>
  <si>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</si>
  <si>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</si>
  <si>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</si>
  <si>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</si>
  <si>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</si>
  <si>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</si>
  <si>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</si>
  <si>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</si>
  <si>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</si>
  <si>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</si>
  <si>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</si>
  <si>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</si>
  <si>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</si>
  <si>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</si>
  <si>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</si>
  <si>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</si>
  <si>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</si>
  <si>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</si>
  <si>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</si>
  <si>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</si>
  <si>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</si>
  <si>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</si>
  <si>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</si>
  <si>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</si>
  <si>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</si>
  <si>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</si>
  <si>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</si>
  <si>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</si>
  <si>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</si>
  <si>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</si>
  <si>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</si>
  <si>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</si>
  <si>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</si>
  <si>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</si>
  <si>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</si>
  <si>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</si>
  <si>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</si>
  <si>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</si>
  <si>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</si>
  <si>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</si>
  <si>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</si>
  <si>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</si>
  <si>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</si>
  <si>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</si>
  <si>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</si>
  <si>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</si>
  <si>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</si>
  <si>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</si>
  <si>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</si>
  <si>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</si>
  <si>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</si>
  <si>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</si>
  <si>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</si>
  <si>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</si>
  <si>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</si>
  <si>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</si>
  <si>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</si>
  <si>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</si>
  <si>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</si>
  <si>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</si>
  <si>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</si>
  <si>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</si>
  <si>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</si>
  <si>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</si>
  <si>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</si>
  <si>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</si>
  <si>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</si>
  <si>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</si>
  <si>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</si>
  <si>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</si>
  <si>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</si>
  <si>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</si>
  <si>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奈良県東吉野村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</si>
  <si>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</si>
  <si>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</si>
  <si>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</si>
  <si>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</si>
  <si>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</si>
  <si>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</si>
  <si>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</si>
  <si>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</si>
  <si>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</si>
  <si>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</si>
  <si>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</si>
  <si>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</si>
  <si>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</si>
  <si>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</si>
  <si>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</si>
  <si>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</si>
  <si>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</si>
  <si>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</si>
  <si>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</si>
  <si>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</si>
  <si>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</si>
  <si>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</si>
  <si>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</si>
  <si>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</si>
  <si>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</si>
  <si>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</si>
  <si>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</si>
  <si>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</si>
  <si>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</si>
  <si>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</si>
  <si>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</si>
  <si>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</si>
  <si>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</si>
  <si>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</si>
  <si>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</si>
  <si>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</si>
  <si>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</si>
  <si>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</si>
  <si>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</si>
  <si>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</si>
  <si>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</si>
  <si>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</si>
  <si>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</si>
  <si>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</si>
  <si>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</si>
  <si>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</si>
  <si>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</si>
  <si>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</si>
  <si>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</si>
  <si>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</si>
  <si>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</si>
  <si>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</si>
  <si>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</si>
  <si>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</si>
  <si>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</si>
  <si>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</si>
  <si>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</si>
  <si>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</si>
  <si>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</si>
  <si>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</si>
  <si>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</si>
  <si>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</si>
  <si>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</si>
  <si>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</si>
  <si>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</si>
  <si>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</si>
  <si>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</si>
  <si>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</si>
  <si>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</si>
  <si>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</si>
  <si>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</si>
  <si>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</si>
  <si>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</si>
  <si>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</si>
  <si>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</si>
  <si>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</si>
  <si>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</si>
  <si>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</si>
  <si>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</si>
  <si>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</si>
  <si>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</si>
  <si>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</si>
  <si>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</si>
  <si>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</si>
  <si>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</si>
  <si>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</si>
  <si>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</si>
  <si>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</si>
  <si>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</si>
  <si>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</si>
  <si>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</si>
  <si>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</si>
  <si>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</si>
  <si>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</si>
  <si>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</si>
  <si>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</si>
  <si>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</si>
  <si>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</si>
  <si>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</si>
  <si>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</si>
  <si>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</si>
  <si>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</si>
  <si>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</si>
  <si>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</si>
  <si>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</si>
  <si>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</si>
  <si>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</si>
  <si>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</si>
  <si>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</si>
  <si>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</si>
  <si>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</si>
  <si>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</si>
  <si>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</si>
  <si>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</si>
  <si>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</si>
  <si>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</si>
  <si>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</si>
  <si>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</si>
  <si>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</si>
  <si>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</si>
  <si>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</si>
  <si>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</si>
  <si>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</si>
  <si>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</si>
  <si>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</si>
  <si>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</si>
  <si>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</si>
  <si>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</si>
  <si>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</si>
  <si>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</si>
  <si>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</si>
  <si>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</si>
  <si>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</si>
  <si>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</si>
  <si>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</si>
  <si>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</si>
  <si>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</si>
  <si>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</si>
  <si>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</si>
  <si>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</si>
  <si>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</si>
  <si>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</si>
  <si>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</si>
  <si>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</si>
  <si>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</si>
  <si>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</si>
  <si>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</si>
  <si>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</si>
  <si>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</si>
  <si>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</si>
  <si>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</si>
  <si>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</si>
  <si>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</si>
  <si>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</si>
  <si>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奈良県東吉野村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</si>
  <si>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</si>
  <si>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</si>
  <si>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</si>
  <si>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</si>
  <si>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</si>
  <si>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</si>
  <si>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</si>
  <si>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</si>
  <si>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</si>
  <si>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</si>
  <si>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</si>
  <si>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</si>
  <si>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</si>
  <si>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</si>
  <si>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</si>
  <si>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</si>
  <si>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</si>
  <si>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</si>
  <si>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</si>
  <si>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</si>
  <si>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学校給食事業費特別会計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</si>
  <si>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</si>
  <si>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</si>
  <si>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</si>
  <si>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</si>
  <si>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</si>
  <si>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</si>
  <si>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</si>
  <si>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</si>
  <si>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</si>
  <si>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</si>
  <si>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</si>
  <si>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</si>
  <si>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</si>
  <si>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</si>
  <si>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</si>
  <si>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</si>
  <si>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</si>
  <si>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</si>
  <si>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簡易水道事業費特別会計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</si>
  <si>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</si>
  <si>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</si>
  <si>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</si>
  <si>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</si>
  <si>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</si>
  <si>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</si>
  <si>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</si>
  <si>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</si>
  <si>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</si>
  <si>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</si>
  <si>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</si>
  <si>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</si>
  <si>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</si>
  <si>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</si>
  <si>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</si>
  <si>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</si>
  <si>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</si>
  <si>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</si>
  <si>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</si>
  <si>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</si>
  <si>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</si>
  <si>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</si>
  <si>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</si>
  <si>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</si>
  <si>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</si>
  <si>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</si>
  <si>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</si>
  <si>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</si>
  <si>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</si>
  <si>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</si>
  <si>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</si>
  <si>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</si>
  <si>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</si>
  <si>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</si>
  <si>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</si>
  <si>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</si>
  <si>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</si>
  <si>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</si>
  <si>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</si>
  <si>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</si>
  <si>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</si>
  <si>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</si>
  <si>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</si>
  <si>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</si>
  <si>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</si>
  <si>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</si>
  <si>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</si>
  <si>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</si>
  <si>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</si>
  <si>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</si>
  <si>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</si>
  <si>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</si>
  <si>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</si>
  <si>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</si>
  <si>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</si>
  <si>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</si>
  <si>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</si>
  <si>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</si>
  <si>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</si>
  <si>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</si>
  <si>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</si>
  <si>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</si>
  <si>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</si>
  <si>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</si>
  <si>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</si>
  <si>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</si>
  <si>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</si>
  <si>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</si>
  <si>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</si>
  <si>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</si>
  <si>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</si>
  <si>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</si>
  <si>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</si>
  <si>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</si>
  <si>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</si>
  <si>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</si>
  <si>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</si>
  <si>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</si>
  <si>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</si>
  <si>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</si>
  <si>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</si>
  <si>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</si>
  <si>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</si>
  <si>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</si>
  <si>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</si>
  <si>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</si>
  <si>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</si>
  <si>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</si>
  <si>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</si>
  <si>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</si>
  <si>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</si>
  <si>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</si>
  <si>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</si>
  <si>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</si>
  <si>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</si>
  <si>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</si>
  <si>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</si>
  <si>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</si>
  <si>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</si>
  <si>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</si>
  <si>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</si>
  <si>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</si>
  <si>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</si>
  <si>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</si>
  <si>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</si>
  <si>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</si>
  <si>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</si>
  <si>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</si>
  <si>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</si>
  <si>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</si>
  <si>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</si>
  <si>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</si>
  <si>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</si>
  <si>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</si>
  <si>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</si>
  <si>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</si>
  <si>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</si>
  <si>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</si>
  <si>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</si>
  <si>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</si>
  <si>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</si>
  <si>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</si>
  <si>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</si>
  <si>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</si>
  <si>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</si>
  <si>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</si>
  <si>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</si>
  <si>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</si>
  <si>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</si>
  <si>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</si>
  <si>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</si>
  <si>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</si>
  <si>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</si>
  <si>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</si>
  <si>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</si>
  <si>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</si>
  <si>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</si>
  <si>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</si>
  <si>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</si>
  <si>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</si>
  <si>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</si>
  <si>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</si>
  <si>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</si>
  <si>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</si>
  <si>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</si>
  <si>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</si>
  <si>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</si>
  <si>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</si>
  <si>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</si>
  <si>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</si>
  <si>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</si>
  <si>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</si>
  <si>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</si>
  <si>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</si>
  <si>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</si>
  <si>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</si>
  <si>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</si>
  <si>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</si>
  <si>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51.16</t>
  </si>
  <si>
    <t>▲ 14.34</t>
  </si>
  <si>
    <t>▲ 14.14</t>
  </si>
  <si>
    <t>▲ 1.49</t>
  </si>
  <si>
    <t>一般会計</t>
  </si>
  <si>
    <t>国民健康保険事業費特別会計</t>
  </si>
  <si>
    <t>介護保険特別会計</t>
  </si>
  <si>
    <t>▲ 0.39</t>
  </si>
  <si>
    <t>後期高齢者医療特別会計</t>
  </si>
  <si>
    <t>学校給食事業費特別会計</t>
  </si>
  <si>
    <t>簡易水道事業費特別会計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</si>
  <si>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</si>
  <si>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</si>
  <si>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</si>
  <si>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</si>
  <si>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</si>
  <si>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</si>
  <si>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</si>
  <si>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</si>
  <si>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</si>
  <si>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</si>
  <si>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</si>
  <si>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</si>
  <si>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</si>
  <si>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</si>
  <si>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</si>
  <si>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</si>
  <si>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9">
      <t>キギョウダン</t>
    </rPh>
    <phoneticPr fontId="2"/>
  </si>
  <si>
    <t>地域振興基金</t>
    <rPh sb="0" eb="2">
      <t>チイキ</t>
    </rPh>
    <rPh sb="2" eb="4">
      <t>シンコウ</t>
    </rPh>
    <rPh sb="4" eb="6">
      <t>キキン</t>
    </rPh>
    <phoneticPr fontId="5"/>
  </si>
  <si>
    <t>ふるさと東吉野応援基金</t>
    <rPh sb="4" eb="7">
      <t>ヒガシヨシノ</t>
    </rPh>
    <rPh sb="7" eb="9">
      <t>オウエン</t>
    </rPh>
    <rPh sb="9" eb="11">
      <t>キキン</t>
    </rPh>
    <phoneticPr fontId="5"/>
  </si>
  <si>
    <t>森林環境整備促進基金</t>
    <rPh sb="0" eb="2">
      <t>シンリン</t>
    </rPh>
    <rPh sb="2" eb="4">
      <t>カンキョウ</t>
    </rPh>
    <rPh sb="4" eb="6">
      <t>セイビ</t>
    </rPh>
    <rPh sb="6" eb="8">
      <t>ソクシン</t>
    </rPh>
    <rPh sb="8" eb="10">
      <t>キキン</t>
    </rPh>
    <phoneticPr fontId="5"/>
  </si>
  <si>
    <t>心のふれあい集い基金</t>
    <rPh sb="0" eb="1">
      <t>ココロ</t>
    </rPh>
    <rPh sb="6" eb="7">
      <t>ツド</t>
    </rPh>
    <rPh sb="8" eb="10">
      <t>キキン</t>
    </rPh>
    <phoneticPr fontId="5"/>
  </si>
  <si>
    <t>－</t>
    <phoneticPr fontId="2"/>
  </si>
  <si>
    <t>深吉野の石鼎顕彰基金</t>
    <rPh sb="0" eb="1">
      <t>フカ</t>
    </rPh>
    <rPh sb="1" eb="3">
      <t>ヨシノ</t>
    </rPh>
    <rPh sb="4" eb="6">
      <t>セキテイ</t>
    </rPh>
    <rPh sb="6" eb="8">
      <t>ケンショウ</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</si>
  <si>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</si>
  <si>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</si>
  <si>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</si>
  <si>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は、平成２８年度末時点でそれぞれ３４．９％、６４．７％と将来負担比率は減り、有形固定資産減価償却率は上昇した。令和２年度末の将来負担比率は▲７．４となっており平成２８年度と比べると大幅に減少しているが、今後有形固定資産減価償却率の上昇に伴い、地方債を財源とした安易な施設更新を行うことにより将来負担比率の上昇を招くことのないよう、注意して取り組んでいかなければならない。なお、平成２９年度及び平成３０年度については、完成済みのため直ちに報告する。また、令和元年度及び令和２年度については現在作成中で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</si>
  <si>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</si>
  <si>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</si>
  <si>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</si>
  <si>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</si>
  <si>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</si>
  <si>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</si>
  <si>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行財政改革により、交付税算入率の高い有利な地方債を借り入れ、事業の見直し等により借入額を抑えた結果、将来負担比率・実質公債費比率はどちらも減少傾向にあったが、平成３０年度においては、南和公立病院の機器整備に係る地方債の償還が始まったことなどにより元利償還金が増加し、実質公債費比率は増加した。しかし、過去の交付税算入率の低い地方債の償還が順次終了し、交付税算入率が高い地方債が増えているため、地方債現在高に対する基準財政需要額算入見込額が増加し、また、平成２９年度に行った財政調整基金の積み立てにより将来負担比率は減少し、算定されなくなった。令和２年度には将来負担比率が▲７．４％、実質公債費比率が９．２％となったが、地方債の発行により将来負担額増加及び基金の取り崩し等により増加傾向にあるため今後十分注意したい。</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</si>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</sst>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DBABE1A-6299-4013-8BF7-957B83C444C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CC1E-41A8-A206-A188C8DA03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324755</c:v>
                </c:pt>
                <c:pt idx="1">
                  <c:v>462125</c:v>
                </c:pt>
                <c:pt idx="2">
                  <c:v>246566</c:v>
                </c:pt>
                <c:pt idx="3">
                  <c:v>400369</c:v>
                </c:pt>
                <c:pt idx="4">
                  <c:v>239416</c:v>
                </c:pt>
              </c:numCache>
            </c:numRef>
          </c:val>
          <c:smooth val="0"/>
          <c:extLst>
            <c:ext xmlns:c16="http://schemas.microsoft.com/office/drawing/2014/chart" uri="{C3380CC4-5D6E-409C-BE32-E72D297353CC}">
              <c16:uniqueId val="{00000001-CC1E-41A8-A206-A188C8DA03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72.680000000000007</c:v>
                </c:pt>
                <c:pt idx="1">
                  <c:v>25.21</c:v>
                </c:pt>
                <c:pt idx="2">
                  <c:v>11.66</c:v>
                </c:pt>
                <c:pt idx="3">
                  <c:v>11.81</c:v>
                </c:pt>
                <c:pt idx="4">
                  <c:v>9.4</c:v>
                </c:pt>
              </c:numCache>
            </c:numRef>
          </c:val>
          <c:extLst>
            <c:ext xmlns:c16="http://schemas.microsoft.com/office/drawing/2014/chart" uri="{C3380CC4-5D6E-409C-BE32-E72D297353CC}">
              <c16:uniqueId val="{00000000-8276-4BDC-88BE-D152075D58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42.03</c:v>
                </c:pt>
                <c:pt idx="1">
                  <c:v>79.930000000000007</c:v>
                </c:pt>
                <c:pt idx="2">
                  <c:v>82.48</c:v>
                </c:pt>
                <c:pt idx="3">
                  <c:v>66.540000000000006</c:v>
                </c:pt>
                <c:pt idx="4">
                  <c:v>61.46</c:v>
                </c:pt>
              </c:numCache>
            </c:numRef>
          </c:val>
          <c:extLst>
            <c:ext xmlns:c16="http://schemas.microsoft.com/office/drawing/2014/chart" uri="{C3380CC4-5D6E-409C-BE32-E72D297353CC}">
              <c16:uniqueId val="{00000001-8276-4BDC-88BE-D152075D58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7.47</c:v>
                </c:pt>
                <c:pt idx="1">
                  <c:v>-51.16</c:v>
                </c:pt>
                <c:pt idx="2">
                  <c:v>-14.34</c:v>
                </c:pt>
                <c:pt idx="3">
                  <c:v>-14.14</c:v>
                </c:pt>
                <c:pt idx="4">
                  <c:v>-1.49</c:v>
                </c:pt>
              </c:numCache>
            </c:numRef>
          </c:val>
          <c:smooth val="0"/>
          <c:extLst>
            <c:ext xmlns:c16="http://schemas.microsoft.com/office/drawing/2014/chart" uri="{C3380CC4-5D6E-409C-BE32-E72D297353CC}">
              <c16:uniqueId val="{00000002-8276-4BDC-88BE-D152075D58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12A-49E8-8199-B6E32B72B3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2A-49E8-8199-B6E32B72B3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12A-49E8-8199-B6E32B72B35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12A-49E8-8199-B6E32B72B351}"/>
            </c:ext>
          </c:extLst>
        </c:ser>
        <c:ser>
          <c:idx val="4"/>
          <c:order val="4"/>
          <c:tx>
            <c:strRef>
              <c:f>データシート!$A$31</c:f>
              <c:strCache>
                <c:ptCount val="1"/>
                <c:pt idx="0">
                  <c:v>簡易水道事業費特別会計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12A-49E8-8199-B6E32B72B351}"/>
            </c:ext>
          </c:extLst>
        </c:ser>
        <c:ser>
          <c:idx val="5"/>
          <c:order val="5"/>
          <c:tx>
            <c:strRef>
              <c:f>データシート!$A$32</c:f>
              <c:strCache>
                <c:ptCount val="1"/>
                <c:pt idx="0">
                  <c:v>学校給食事業費特別会計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12A-49E8-8199-B6E32B72B35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012A-49E8-8199-B6E32B72B35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0.34</c:v>
                </c:pt>
                <c:pt idx="2">
                  <c:v>0.39</c:v>
                </c:pt>
                <c:pt idx="3">
                  <c:v>#N/A</c:v>
                </c:pt>
                <c:pt idx="4">
                  <c:v>#N/A</c:v>
                </c:pt>
                <c:pt idx="5">
                  <c:v>1.1499999999999999</c:v>
                </c:pt>
                <c:pt idx="6">
                  <c:v>#N/A</c:v>
                </c:pt>
                <c:pt idx="7">
                  <c:v>1.63</c:v>
                </c:pt>
                <c:pt idx="8">
                  <c:v>#N/A</c:v>
                </c:pt>
                <c:pt idx="9">
                  <c:v>0.7</c:v>
                </c:pt>
              </c:numCache>
            </c:numRef>
          </c:val>
          <c:extLst>
            <c:ext xmlns:c16="http://schemas.microsoft.com/office/drawing/2014/chart" uri="{C3380CC4-5D6E-409C-BE32-E72D297353CC}">
              <c16:uniqueId val="{00000007-012A-49E8-8199-B6E32B72B351}"/>
            </c:ext>
          </c:extLst>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c:v>
                </c:pt>
                <c:pt idx="2">
                  <c:v>#N/A</c:v>
                </c:pt>
                <c:pt idx="3">
                  <c:v>5.18</c:v>
                </c:pt>
                <c:pt idx="4">
                  <c:v>#N/A</c:v>
                </c:pt>
                <c:pt idx="5">
                  <c:v>4.62</c:v>
                </c:pt>
                <c:pt idx="6">
                  <c:v>#N/A</c:v>
                </c:pt>
                <c:pt idx="7">
                  <c:v>5.24</c:v>
                </c:pt>
                <c:pt idx="8">
                  <c:v>#N/A</c:v>
                </c:pt>
                <c:pt idx="9">
                  <c:v>4.9000000000000004</c:v>
                </c:pt>
              </c:numCache>
            </c:numRef>
          </c:val>
          <c:extLst>
            <c:ext xmlns:c16="http://schemas.microsoft.com/office/drawing/2014/chart" uri="{C3380CC4-5D6E-409C-BE32-E72D297353CC}">
              <c16:uniqueId val="{00000008-012A-49E8-8199-B6E32B72B3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72.680000000000007</c:v>
                </c:pt>
                <c:pt idx="2">
                  <c:v>#N/A</c:v>
                </c:pt>
                <c:pt idx="3">
                  <c:v>25.2</c:v>
                </c:pt>
                <c:pt idx="4">
                  <c:v>#N/A</c:v>
                </c:pt>
                <c:pt idx="5">
                  <c:v>11.66</c:v>
                </c:pt>
                <c:pt idx="6">
                  <c:v>#N/A</c:v>
                </c:pt>
                <c:pt idx="7">
                  <c:v>11.8</c:v>
                </c:pt>
                <c:pt idx="8">
                  <c:v>#N/A</c:v>
                </c:pt>
                <c:pt idx="9">
                  <c:v>9.4</c:v>
                </c:pt>
              </c:numCache>
            </c:numRef>
          </c:val>
          <c:extLst>
            <c:ext xmlns:c16="http://schemas.microsoft.com/office/drawing/2014/chart" uri="{C3380CC4-5D6E-409C-BE32-E72D297353CC}">
              <c16:uniqueId val="{00000009-012A-49E8-8199-B6E32B72B3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170</c:v>
                </c:pt>
                <c:pt idx="5">
                  <c:v>186</c:v>
                </c:pt>
                <c:pt idx="8">
                  <c:v>171</c:v>
                </c:pt>
                <c:pt idx="11">
                  <c:v>183</c:v>
                </c:pt>
                <c:pt idx="14">
                  <c:v>193</c:v>
                </c:pt>
              </c:numCache>
            </c:numRef>
          </c:val>
          <c:extLst>
            <c:ext xmlns:c16="http://schemas.microsoft.com/office/drawing/2014/chart" uri="{C3380CC4-5D6E-409C-BE32-E72D297353CC}">
              <c16:uniqueId val="{00000000-DD2E-4760-BC8D-37656A7706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2E-4760-BC8D-37656A7706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D2E-4760-BC8D-37656A7706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c:v>
                </c:pt>
                <c:pt idx="3">
                  <c:v>26</c:v>
                </c:pt>
                <c:pt idx="6">
                  <c:v>27</c:v>
                </c:pt>
                <c:pt idx="9">
                  <c:v>28</c:v>
                </c:pt>
                <c:pt idx="12">
                  <c:v>31</c:v>
                </c:pt>
              </c:numCache>
            </c:numRef>
          </c:val>
          <c:extLst>
            <c:ext xmlns:c16="http://schemas.microsoft.com/office/drawing/2014/chart" uri="{C3380CC4-5D6E-409C-BE32-E72D297353CC}">
              <c16:uniqueId val="{00000003-DD2E-4760-BC8D-37656A7706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72</c:v>
                </c:pt>
                <c:pt idx="3">
                  <c:v>71</c:v>
                </c:pt>
                <c:pt idx="6">
                  <c:v>58</c:v>
                </c:pt>
                <c:pt idx="9">
                  <c:v>58</c:v>
                </c:pt>
                <c:pt idx="12">
                  <c:v>60</c:v>
                </c:pt>
              </c:numCache>
            </c:numRef>
          </c:val>
          <c:extLst>
            <c:ext xmlns:c16="http://schemas.microsoft.com/office/drawing/2014/chart" uri="{C3380CC4-5D6E-409C-BE32-E72D297353CC}">
              <c16:uniqueId val="{00000004-DD2E-4760-BC8D-37656A7706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2E-4760-BC8D-37656A7706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2E-4760-BC8D-37656A7706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177</c:v>
                </c:pt>
                <c:pt idx="3">
                  <c:v>199</c:v>
                </c:pt>
                <c:pt idx="6">
                  <c:v>191</c:v>
                </c:pt>
                <c:pt idx="9">
                  <c:v>211</c:v>
                </c:pt>
                <c:pt idx="12">
                  <c:v>225</c:v>
                </c:pt>
              </c:numCache>
            </c:numRef>
          </c:val>
          <c:extLst>
            <c:ext xmlns:c16="http://schemas.microsoft.com/office/drawing/2014/chart" uri="{C3380CC4-5D6E-409C-BE32-E72D297353CC}">
              <c16:uniqueId val="{00000007-DD2E-4760-BC8D-37656A7706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92</c:v>
                </c:pt>
                <c:pt idx="2">
                  <c:v>#N/A</c:v>
                </c:pt>
                <c:pt idx="3">
                  <c:v>#N/A</c:v>
                </c:pt>
                <c:pt idx="4">
                  <c:v>110</c:v>
                </c:pt>
                <c:pt idx="5">
                  <c:v>#N/A</c:v>
                </c:pt>
                <c:pt idx="6">
                  <c:v>#N/A</c:v>
                </c:pt>
                <c:pt idx="7">
                  <c:v>105</c:v>
                </c:pt>
                <c:pt idx="8">
                  <c:v>#N/A</c:v>
                </c:pt>
                <c:pt idx="9">
                  <c:v>#N/A</c:v>
                </c:pt>
                <c:pt idx="10">
                  <c:v>114</c:v>
                </c:pt>
                <c:pt idx="11">
                  <c:v>#N/A</c:v>
                </c:pt>
                <c:pt idx="12">
                  <c:v>#N/A</c:v>
                </c:pt>
                <c:pt idx="13">
                  <c:v>123</c:v>
                </c:pt>
                <c:pt idx="14">
                  <c:v>#N/A</c:v>
                </c:pt>
              </c:numCache>
            </c:numRef>
          </c:val>
          <c:smooth val="0"/>
          <c:extLst>
            <c:ext xmlns:c16="http://schemas.microsoft.com/office/drawing/2014/chart" uri="{C3380CC4-5D6E-409C-BE32-E72D297353CC}">
              <c16:uniqueId val="{00000008-DD2E-4760-BC8D-37656A7706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2202</c:v>
                </c:pt>
                <c:pt idx="5">
                  <c:v>2217</c:v>
                </c:pt>
                <c:pt idx="8">
                  <c:v>2351</c:v>
                </c:pt>
                <c:pt idx="11">
                  <c:v>2324</c:v>
                </c:pt>
                <c:pt idx="14">
                  <c:v>2357</c:v>
                </c:pt>
              </c:numCache>
            </c:numRef>
          </c:val>
          <c:extLst>
            <c:ext xmlns:c16="http://schemas.microsoft.com/office/drawing/2014/chart" uri="{C3380CC4-5D6E-409C-BE32-E72D297353CC}">
              <c16:uniqueId val="{00000000-CF09-464E-A1AE-59E09E0B48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F09-464E-A1AE-59E09E0B48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1182</c:v>
                </c:pt>
                <c:pt idx="5">
                  <c:v>1687</c:v>
                </c:pt>
                <c:pt idx="8">
                  <c:v>1710</c:v>
                </c:pt>
                <c:pt idx="11">
                  <c:v>1586</c:v>
                </c:pt>
                <c:pt idx="14">
                  <c:v>1616</c:v>
                </c:pt>
              </c:numCache>
            </c:numRef>
          </c:val>
          <c:extLst>
            <c:ext xmlns:c16="http://schemas.microsoft.com/office/drawing/2014/chart" uri="{C3380CC4-5D6E-409C-BE32-E72D297353CC}">
              <c16:uniqueId val="{00000002-CF09-464E-A1AE-59E09E0B48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09-464E-A1AE-59E09E0B48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09-464E-A1AE-59E09E0B48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09-464E-A1AE-59E09E0B48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548</c:v>
                </c:pt>
                <c:pt idx="3">
                  <c:v>526</c:v>
                </c:pt>
                <c:pt idx="6">
                  <c:v>523</c:v>
                </c:pt>
                <c:pt idx="9">
                  <c:v>482</c:v>
                </c:pt>
                <c:pt idx="12">
                  <c:v>449</c:v>
                </c:pt>
              </c:numCache>
            </c:numRef>
          </c:val>
          <c:extLst>
            <c:ext xmlns:c16="http://schemas.microsoft.com/office/drawing/2014/chart" uri="{C3380CC4-5D6E-409C-BE32-E72D297353CC}">
              <c16:uniqueId val="{00000006-CF09-464E-A1AE-59E09E0B48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301</c:v>
                </c:pt>
                <c:pt idx="3">
                  <c:v>295</c:v>
                </c:pt>
                <c:pt idx="6">
                  <c:v>298</c:v>
                </c:pt>
                <c:pt idx="9">
                  <c:v>239</c:v>
                </c:pt>
                <c:pt idx="12">
                  <c:v>207</c:v>
                </c:pt>
              </c:numCache>
            </c:numRef>
          </c:val>
          <c:extLst>
            <c:ext xmlns:c16="http://schemas.microsoft.com/office/drawing/2014/chart" uri="{C3380CC4-5D6E-409C-BE32-E72D297353CC}">
              <c16:uniqueId val="{00000007-CF09-464E-A1AE-59E09E0B48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704</c:v>
                </c:pt>
                <c:pt idx="3">
                  <c:v>618</c:v>
                </c:pt>
                <c:pt idx="6">
                  <c:v>564</c:v>
                </c:pt>
                <c:pt idx="9">
                  <c:v>518</c:v>
                </c:pt>
                <c:pt idx="12">
                  <c:v>467</c:v>
                </c:pt>
              </c:numCache>
            </c:numRef>
          </c:val>
          <c:extLst>
            <c:ext xmlns:c16="http://schemas.microsoft.com/office/drawing/2014/chart" uri="{C3380CC4-5D6E-409C-BE32-E72D297353CC}">
              <c16:uniqueId val="{00000008-CF09-464E-A1AE-59E09E0B48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09-464E-A1AE-59E09E0B48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2285</c:v>
                </c:pt>
                <c:pt idx="3">
                  <c:v>2494</c:v>
                </c:pt>
                <c:pt idx="6">
                  <c:v>2618</c:v>
                </c:pt>
                <c:pt idx="9">
                  <c:v>2790</c:v>
                </c:pt>
                <c:pt idx="12">
                  <c:v>2752</c:v>
                </c:pt>
              </c:numCache>
            </c:numRef>
          </c:val>
          <c:extLst>
            <c:ext xmlns:c16="http://schemas.microsoft.com/office/drawing/2014/chart" uri="{C3380CC4-5D6E-409C-BE32-E72D297353CC}">
              <c16:uniqueId val="{0000000A-CF09-464E-A1AE-59E09E0B48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454</c:v>
                </c:pt>
                <c:pt idx="2">
                  <c:v>#N/A</c:v>
                </c:pt>
                <c:pt idx="3">
                  <c:v>#N/A</c:v>
                </c:pt>
                <c:pt idx="4">
                  <c:v>29</c:v>
                </c:pt>
                <c:pt idx="5">
                  <c:v>#N/A</c:v>
                </c:pt>
                <c:pt idx="6">
                  <c:v>#N/A</c:v>
                </c:pt>
                <c:pt idx="7">
                  <c:v>0</c:v>
                </c:pt>
                <c:pt idx="8">
                  <c:v>#N/A</c:v>
                </c:pt>
                <c:pt idx="9">
                  <c:v>#N/A</c:v>
                </c:pt>
                <c:pt idx="10">
                  <c:v>118</c:v>
                </c:pt>
                <c:pt idx="11">
                  <c:v>#N/A</c:v>
                </c:pt>
                <c:pt idx="12">
                  <c:v>#N/A</c:v>
                </c:pt>
                <c:pt idx="13">
                  <c:v>0</c:v>
                </c:pt>
                <c:pt idx="14">
                  <c:v>#N/A</c:v>
                </c:pt>
              </c:numCache>
            </c:numRef>
          </c:val>
          <c:smooth val="0"/>
          <c:extLst>
            <c:ext xmlns:c16="http://schemas.microsoft.com/office/drawing/2014/chart" uri="{C3380CC4-5D6E-409C-BE32-E72D297353CC}">
              <c16:uniqueId val="{0000000B-CF09-464E-A1AE-59E09E0B48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1118</c:v>
                </c:pt>
                <c:pt idx="1">
                  <c:v>918</c:v>
                </c:pt>
                <c:pt idx="2">
                  <c:v>918</c:v>
                </c:pt>
              </c:numCache>
            </c:numRef>
          </c:val>
          <c:extLst>
            <c:ext xmlns:c16="http://schemas.microsoft.com/office/drawing/2014/chart" uri="{C3380CC4-5D6E-409C-BE32-E72D297353CC}">
              <c16:uniqueId val="{00000000-A246-4A85-9427-1E9CBDB683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274</c:v>
                </c:pt>
                <c:pt idx="1">
                  <c:v>293</c:v>
                </c:pt>
                <c:pt idx="2">
                  <c:v>312</c:v>
                </c:pt>
              </c:numCache>
            </c:numRef>
          </c:val>
          <c:extLst>
            <c:ext xmlns:c16="http://schemas.microsoft.com/office/drawing/2014/chart" uri="{C3380CC4-5D6E-409C-BE32-E72D297353CC}">
              <c16:uniqueId val="{00000001-A246-4A85-9427-1E9CBDB683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200</c:v>
                </c:pt>
                <c:pt idx="1">
                  <c:v>227</c:v>
                </c:pt>
                <c:pt idx="2">
                  <c:v>247</c:v>
                </c:pt>
              </c:numCache>
            </c:numRef>
          </c:val>
          <c:extLst>
            <c:ext xmlns:c16="http://schemas.microsoft.com/office/drawing/2014/chart" uri="{C3380CC4-5D6E-409C-BE32-E72D297353CC}">
              <c16:uniqueId val="{00000002-A246-4A85-9427-1E9CBDB683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{E70D452A-10AD-41C9-8F6A-5EAB0F55A69E}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B5F-4979-AEBF-1083C7E83F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{9A70D8A5-55F0-4D8E-9802-95F0E14CFA60}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5F-4979-AEBF-1083C7E83F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{4B90D2E8-46A9-43D4-8EB8-7B462C1AD6E0}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5F-4979-AEBF-1083C7E83F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{AFCD7C98-1FDE-4273-82EA-BFB09E86D964}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5F-4979-AEBF-1083C7E83F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{0EA51575-5072-4DD0-B502-A25F6C952CE5}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5F-4979-AEBF-1083C7E83F8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{5349ECC1-48E1-4CB0-8F96-23384271FCDD}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B5F-4979-AEBF-1083C7E83F8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{5F91B87A-2080-48D6-B588-024400CAD79E}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B5F-4979-AEBF-1083C7E83F8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{48E0E6AC-9A9B-4A0F-AD93-171DD68ACE28}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B5F-4979-AEBF-1083C7E83F8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{027C82EC-4F08-4549-86FE-9C42BDC6729C}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B5F-4979-AEBF-1083C7E83F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numCache>
            </c:numRef>
          </c:xVal>
          <c:yVal>
            <c:numRef>
              <c:f>公会計指標分析・財政指標組合せ分析表!$BP$51:$DC$51</c:f>
              <c:numCache>
                <c:formatCode>#,##0.0;"▲ "#,##0.0</c:formatCode>
                <c:ptCount val="40"/>
                <c:pt idx="0">
                  <c:v>34.9</c:v>
                </c:pt>
              </c:numCache>
            </c:numRef>
          </c:yVal>
          <c:smooth val="0"/>
          <c:extLst>
            <c:ext xmlns:c16="http://schemas.microsoft.com/office/drawing/2014/chart" uri="{C3380CC4-5D6E-409C-BE32-E72D297353CC}">
              <c16:uniqueId val="{00000009-1B5F-4979-AEBF-1083C7E83F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{7DFADAC4-7B55-4172-8778-0C406261CCF2}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B5F-4979-AEBF-1083C7E83F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{6A59E727-8B34-40D4-B8FD-3E4E2F9FDDCD}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5F-4979-AEBF-1083C7E83F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{090144BB-E8CE-49E4-B40E-13E58978343D}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5F-4979-AEBF-1083C7E83F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{D58AB267-AC34-4A93-9A44-C6786A17E5D7}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5F-4979-AEBF-1083C7E83F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{B1897189-816E-45CC-9F57-90C8BE116559}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5F-4979-AEBF-1083C7E83F8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{6B80636D-872E-4508-B8A7-893A875F3581}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B5F-4979-AEBF-1083C7E83F8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{C5EA9E3B-D9D9-45C6-B557-83448DB0DAA3}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B5F-4979-AEBF-1083C7E83F8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{0A896AB2-F560-4426-904C-12AE1057D6CD}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B5F-4979-AEBF-1083C7E83F8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{C1B08EDC-A881-493A-AB31-F1244F9A4912}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B5F-4979-AEBF-1083C7E83F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numCache>
            </c:numRef>
          </c:xVal>
          <c:yVal>
            <c:numRef>
              <c:f>公会計指標分析・財政指標組合せ分析表!$BP$55:$DC$55</c:f>
              <c:numCache>
                <c:formatCode>#,##0.0;"▲ "#,##0.0</c:formatCode>
                <c:ptCount val="40"/>
                <c:pt idx="0">
                  <c:v>0</c:v>
                </c:pt>
              </c:numCache>
            </c:numRef>
          </c:yVal>
          <c:smooth val="0"/>
          <c:extLst>
            <c:ext xmlns:c16="http://schemas.microsoft.com/office/drawing/2014/chart" uri="{C3380CC4-5D6E-409C-BE32-E72D297353CC}">
              <c16:uniqueId val="{00000013-1B5F-4979-AEBF-1083C7E83F83}"/>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{12B0A026-1A07-425E-9DA1-624AB0B1AA3E}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AE4-4B9D-ACE9-1BDAF0EA59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{A4678511-E889-4B01-8C9A-CCFCE2F0AF47}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E4-4B9D-ACE9-1BDAF0EA59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{CEBD1532-4624-4C0E-8225-018E336726B9}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E4-4B9D-ACE9-1BDAF0EA59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{18D78EFE-5075-4100-BED0-3F29BCF5D8C0}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E4-4B9D-ACE9-1BDAF0EA59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{C18413DB-BCE7-4F98-A721-D5EDDA058400}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E4-4B9D-ACE9-1BDAF0EA591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{6BDDAACD-3930-4F16-B100-C7D2E713970D}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AE4-4B9D-ACE9-1BDAF0EA591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{A43132D5-98BE-476D-AE44-EE4CC8E5296C}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AE4-4B9D-ACE9-1BDAF0EA591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{CBE98D5F-B771-46C4-B427-D3666AF31886}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AE4-4B9D-ACE9-1BDAF0EA591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{63F1F239-4C87-474D-B91A-A9C5D29BC997}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AE4-4B9D-ACE9-1BDAF0EA59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7.9</c:v>
                </c:pt>
                <c:pt idx="16">
                  <c:v>8.3000000000000007</c:v>
                </c:pt>
                <c:pt idx="24">
                  <c:v>9.1</c:v>
                </c:pt>
                <c:pt idx="32">
                  <c:v>9.1999999999999993</c:v>
                </c:pt>
              </c:numCache>
            </c:numRef>
          </c:xVal>
          <c:yVal>
            <c:numRef>
              <c:f>公会計指標分析・財政指標組合せ分析表!$BP$73:$DC$73</c:f>
              <c:numCache>
                <c:formatCode>#,##0.0;"▲ "#,##0.0</c:formatCode>
                <c:ptCount val="40"/>
                <c:pt idx="0">
                  <c:v>34.9</c:v>
                </c:pt>
                <c:pt idx="8">
                  <c:v>2.2999999999999998</c:v>
                </c:pt>
                <c:pt idx="24">
                  <c:v>9.8000000000000007</c:v>
                </c:pt>
              </c:numCache>
            </c:numRef>
          </c:yVal>
          <c:smooth val="0"/>
          <c:extLst>
            <c:ext xmlns:c16="http://schemas.microsoft.com/office/drawing/2014/chart" uri="{C3380CC4-5D6E-409C-BE32-E72D297353CC}">
              <c16:uniqueId val="{00000009-5AE4-4B9D-ACE9-1BDAF0EA59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63825997757744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{F81247F5-A1D7-4D19-840A-335FA6DE01A8}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AE4-4B9D-ACE9-1BDAF0EA59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{76ABF9C1-BFEA-4EBD-94FE-BB7AD629B027}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E4-4B9D-ACE9-1BDAF0EA59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{3BDF2827-CE90-43F6-9185-AEF980AF88E7}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E4-4B9D-ACE9-1BDAF0EA59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{B9B8C54A-266C-4D69-9D13-481521A6E4DC}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E4-4B9D-ACE9-1BDAF0EA59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{E32710D5-F578-4A11-823F-672FABC3ECB3}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E4-4B9D-ACE9-1BDAF0EA5916}"/>
                </c:ext>
              </c:extLst>
            </c:dLbl>
            <c:dLbl>
              <c:idx val="8"/>
              <c:layout>
                <c:manualLayout>
                  <c:x val="-3.1697991619110633E-2"/>
                  <c:y val="-4.349592131553587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{E5FD055D-63FD-4009-8E05-11FF5625AD76}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AE4-4B9D-ACE9-1BDAF0EA591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{11ADF03F-8E71-4C31-8303-9A99DDA5144B}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AE4-4B9D-ACE9-1BDAF0EA5916}"/>
                </c:ext>
              </c:extLst>
            </c:dLbl>
            <c:dLbl>
              <c:idx val="24"/>
              <c:layout>
                <c:manualLayout>
                  <c:x val="-3.8964717213905792E-2"/>
                  <c:y val="-5.29562842016648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{EA6D02E1-DCD8-44E1-B9BC-A5EFFD3D8F9A}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AE4-4B9D-ACE9-1BDAF0EA5916}"/>
                </c:ext>
              </c:extLst>
            </c:dLbl>
            <c:dLbl>
              <c:idx val="32"/>
              <c:layout>
                <c:manualLayout>
                  <c:x val="-1.8235628084250128E-2"/>
                  <c:y val="-9.079773574618110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{2F6032EC-6163-408E-A609-C5B8B29B3FD8}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AE4-4B9D-ACE9-1BDAF0EA59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E4-4B9D-ACE9-1BDAF0EA5916}"/>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により、交付税算入率の高い有利な地方債を借り入れ、また、事業の見直し等により借入額を抑えた結果、元利償還金が平成２８年度までは減少傾向にあったが南和公立病院の機器整備や中学校大規模改造に係る地方債の償還が始まった事により増加傾向に転じている。南和公立病院の施設建設や小さな道の駅建設に係る地方債の償還も始まっていることから、算入公債費等の数値も適切に把握しながら、さらなる事業の見直し等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行財政改革により事業の見直し等を行い借入額を抑えてはいるが、南和公立病院の建設や小さな道の駅、その他老朽化対策や大規模改造等に伴う地方債の借入により現在高は増加傾向にある。しかし、簡易水道事業費特別会計においては、地方債の定期償還により地方債現在高が年々減少し、これに伴う公営企業債等繰り入れ見込み額も減少傾向にある。また、交付税算入率の高い有利な地方債を借り入れることにより、充当可能財源等である基準財政需要額算入見込み額が増加し、平成２９年度に財政調整基金を</a:t>
          </a:r>
          <a:r>
            <a:rPr kumimoji="1" lang="en-US" altLang="ja-JP" sz="1200">
              <a:latin typeface="ＭＳ ゴシック" pitchFamily="49" charset="-128"/>
              <a:ea typeface="ＭＳ ゴシック" pitchFamily="49" charset="-128"/>
            </a:rPr>
            <a:t>500</a:t>
          </a:r>
          <a:r>
            <a:rPr kumimoji="1" lang="ja-JP" altLang="en-US" sz="1200">
              <a:latin typeface="ＭＳ ゴシック" pitchFamily="49" charset="-128"/>
              <a:ea typeface="ＭＳ ゴシック" pitchFamily="49" charset="-128"/>
            </a:rPr>
            <a:t>百万円積み立てしたことにより平成３０年度には将来負担比率はマイナスとなった。令和元年度には行政サービス実施に係る財源不足に伴い財政調整基金の取り崩し（</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百万円）等により再び比率が算入される事になったが、令和２年度においては新型コロナウイルス感染症の蔓延に伴い行政サービスの一部が行えないとなったこと等により将来負担比率はマイナスとなった。今後比率の上昇を招くことの無いよう事業の見直し等を継続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奈良県東吉野村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により、適切な財源の確保と歳出の精査を行ってきた結果、財政調整基金として積み立てることが出来、また、ふるさと東吉野応援基金や心のふれあい集い基金等東吉野を応援してくださる方々のご寄附により平成３０年度までは基金全体としては増加してきていた。しかし、普通交付税額の減少や老朽化・長寿命化対策等の経費増大により行政サービス実施に必要な一般財源が不足してきており、令和元年度には財政調整基金を取り崩す結果となった。令和２年度では新型コロナウイルス感染症蔓延防止の観点から事業の執行等が減ったため取り崩す必要がなく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普通交付税額が増額傾向にあるが今後の見通しが困難であり、老朽化・長寿命化対策の経費増大が続いていることから事業執行にあたり財源不足が生じており財政調整基金の取り崩しを視野に入れる必要がある。また、東吉野を応援してくださる方々の想いに応えるため、笑顔あふれる木と水のふるさとづくり推進に向け、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・地域振興基金・・福祉活動の促進及び快適な生活環境の形成等を図る。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・ふるさと東吉野応援基金・・林業の振興、観光の振興、文化歴史の継承、自然環境の保全及び新エネルギーの導入等を図る。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・森林環境整備促進基金・・間伐や人材育成・担い手の確保、木材利用の促進や普及啓発等の森林整備及びその促進を図る。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・ふるさと東吉野応援基金・・東吉野村をふるさとと想い応援するためにいただいた寄附を積み立てたことにより増加した。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・心のふれあい集い基金・・ふるさとの発展を願う個人・企業からいただいた寄附を積み立てたことにより増加した。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・森林環境整備促進基金・・森林環境譲与税を財源とし、後年度に行う事業に活用するため譲与税の一部を積み立てたことにより増加した。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東吉野応援基金・・今までご寄附いただき積み立てたところから、村コミュニティバス購入の際の財源の一部として活用させていただいている。今後もコミュニティバスの購入の財源の一部に活用させていただくと共に村の発展のため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心のふれあい集い基金・・今までご寄附いただいたものを積み立てている。当該基金については一般寄附を財源としているため増加については見込めないが、今後は笑顔あふれる木と水のふるさとづくりのため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・森林環境整備促進基金・・人材育成・担い手の確保、木材利用の促進や普及啓発等の森林整備等林業振興のため計画的に活用する。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・例年基金の運用により生じる利息のみを積み増ししてきたが、平成２９年度において決算剰余金処分により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百万円積み立てたことにより大幅に増加した。しかし、普通交付税額の減少や、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長寿命化対策の経費増大により行政サービス実施に必要な一般財源が不足してきており、令和元年度には財政調整基金を取り崩す結果となった。令和２年度では新型コロナウイルス感染症蔓延防止の観点から事業の執行等が減ったため取り崩す必要がなく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・行財政改革により、適切な財源の確保と歳出の精査を行ってきたところではあるが基金を取り崩さなければならない状況になっている。普通交付税額の減少、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長寿命化対策の経費増大が続いていることから事業執行にあたり財源不足が生じている。令和２年度では新型コロナウイルス感染症蔓延防止の観点から事業の執行等が減ったため取り崩す必要がなくなったが、今後は基金の取り崩しも視野に入れながら財政の硬直化を招くことの無いようさらなる財源の確保と歳出の精査を行い、災害等に備え一定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百万円）以上の基金維持を目指す。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・地方債償還のため県の補助金等を積み立てたことにより増加した。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・今後償還が開始される小さな道の駅建設に係る地方債及び移住定住促進施設建設に係る地方債の償還等、地方債償還の増加に対応するため計画的に積立を行う。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4A38325-DA06-4C68-BE04-A7976E197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A6BE3B7-D442-41B0-972D-C8E1CB7F68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72</xdr:row>
      <xdr:rowOff>0</xdr:rowOff>
    </xdr:from>
    <xdr:to>
      <xdr:col>91</xdr:col>
      <xdr:colOff>0</xdr:colOff>
      <xdr:row>74</xdr:row>
      <xdr:rowOff>0</xdr:rowOff>
    </xdr:to>
    <xdr:sp macro="" textlink="">
      <xdr:nvSpPr>
        <xdr:cNvPr id="4" name="正方形/長方形 3">
          <a:extLst>
            <a:ext uri="{FF2B5EF4-FFF2-40B4-BE49-F238E27FC236}">
              <a16:creationId xmlns:a16="http://schemas.microsoft.com/office/drawing/2014/main" id="{1D569B67-606E-43D4-9E91-3CE87B9B145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B86CC493-0001-4E9F-9F14-7CC8BF9EBC7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75044C58-E661-4CE4-B39C-095B8BF6C3C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8B153E88-6A2B-4861-9B2F-98FA13EB106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D96FC023-8C30-4579-AA41-BA72D54E286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AB472F98-8055-40EA-AFF2-4CD40459F2D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8545AE9B-22AE-4905-9045-F2C81E57F6E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431A99EB-F7D1-4EA3-B241-FB67E4E3FB2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33D8D524-C34B-4995-98A8-C9801815AAD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F47A7B0A-157B-4E4A-8C09-F8DE9403D7E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1A7E2393-1529-4C7B-8A30-A6A8595D352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2C96539-5CD5-4B3A-B3ED-D12B26488C0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
1,644
131.65
2,817,227
2,669,813
140,432
1,493,289
2,752,031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83E9C7F0-3886-4C82-BC54-9583B5C0A42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37B929C3-FF40-44CD-A613-4C2F1753537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D89A905A-441A-4A58-840B-B406E3ECD00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F0C2CEAC-A0F0-4147-89F0-F9C560DC383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AD30B211-6109-42AA-B14D-9FF9673E5DE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E5B49FED-3FEA-4A83-8808-B63D7F9E07B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1CD64BB5-2EF1-4683-A383-EE9F40EA59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4612377E-CDA9-4B35-83F2-02AE0500A2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3BBA217-14AC-4D48-B888-636A7E8D77C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84F86ACA-632F-486E-96A7-3333FF33E80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9B8B3A7E-843D-4F4F-8AC4-D9EEBCA847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E1F7A218-16B2-4FFE-9FFD-6207E9A92CC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9E046E1-78C3-4B8A-9FD2-87EACA0E600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6CCBE92-6568-42C2-B77B-76CD1A7D6B6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C887B530-39B5-4FB7-B2EB-0DFFBC104C2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DCBDBDFB-A4F7-44E8-B0FF-DB2B04D5E12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E317E8C-1EE1-4523-B5C3-18F4B897A01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D1CB128D-5E57-4070-B26B-7D43C51A860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D69CCC41-1AB8-4844-99C9-973D3D8E979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D8742E20-3320-4CB8-B392-74DD3FF7C4C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BDA71F90-24C9-4DCA-AF6B-58DDD2181DB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59A13FA3-8EAD-48F2-B11E-626ACA0FEF9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5158AF92-39EF-4E57-95D8-9E44CE27C7C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50083CCE-FA77-42D6-BEB0-8B667002EAB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id="{1F048447-0DFD-4065-8482-71E44191111A}"/>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92053797-A4CB-4722-958C-04684EE574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260DD805-8EB9-433C-8F25-AC02631F8B0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F5BE45D6-8C99-4282-86C7-B7B5731B45D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42D28AC3-67D8-425E-A796-C34F7E76B91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77874568-6E66-4882-9430-23A6364BD27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8EC3BB97-BA4B-4CB1-A7FC-C455DED3343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9BB54256-F951-42AE-981C-78FBC64BEFC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474E6E6F-6BE1-483C-A29A-F958E0AFCFD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94AE17D1-F85F-4A94-8B48-113D22575C5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D9A9554-1CD2-4733-97D6-D7BBFA71C95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８年度までは有形固定資産減価償却率は上昇傾向にある。今後は平成２８年度に策定した公共施設等総合管理計画に基づきながら、順次、長寿命化対策や維持修繕、老朽化対策等を行い、有形固定資産減価償却率が高くても安全・安心に暮らせる村づくりを行う。なお、</a:t>
          </a:r>
          <a:r>
            <a:rPr kumimoji="1" lang="ja-JP" altLang="en-US" sz="1100">
              <a:solidFill>
                <a:schemeClr val="dk1"/>
              </a:solidFill>
              <a:effectLst/>
              <a:latin typeface="+mn-lt"/>
              <a:ea typeface="+mn-ea"/>
              <a:cs typeface="+mn-cs"/>
            </a:rPr>
            <a:t>平成２９年度及び平成３０年度については、完成済みのため直ちに報告する。また、令和元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及び令和２年度</a:t>
          </a:r>
          <a:r>
            <a:rPr kumimoji="1" lang="ja-JP" altLang="ja-JP" sz="1100">
              <a:solidFill>
                <a:schemeClr val="dk1"/>
              </a:solidFill>
              <a:effectLst/>
              <a:latin typeface="+mn-lt"/>
              <a:ea typeface="+mn-ea"/>
              <a:cs typeface="+mn-cs"/>
            </a:rPr>
            <a:t>については現在作成中である</a:t>
          </a:r>
          <a:r>
            <a:rPr kumimoji="1" lang="ja-JP" altLang="en-US"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6960F6CC-A6F7-4F61-B4C4-C5728151DAA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4599459E-1A79-43F0-A230-659B50F0C70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DB5B8620-AB8A-46B8-B180-904C449DCA9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1DCFE9D5-F996-4675-B388-2202A6B2678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a:extLst>
            <a:ext uri="{FF2B5EF4-FFF2-40B4-BE49-F238E27FC236}">
              <a16:creationId xmlns:a16="http://schemas.microsoft.com/office/drawing/2014/main" id="{E4A6BC40-9A03-4CE5-B7B1-071D634995D7}"/>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E5147D10-0B2E-4B16-95B4-6FFF4E5C682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E41ED08D-8360-4F4C-9AEC-B26F437D6C7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D0E0FE19-4AA2-4388-B530-D1C8BB605723}"/>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AE6B1D88-F409-4A63-AB5F-A853F15AE99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9F1D160D-3D76-478D-91F1-71BE247238D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9BAC6A82-A4A5-4EDC-84F2-97095D8C757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CD5DD00-EBBF-47BC-8626-00D61E96BF1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1C439A3-10AF-4F26-B84C-6E13D6D0DD2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A5EDCFC-2CC8-43F3-9D6B-CEACF77F129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5" name="直線コネクタ 64">
          <a:extLst>
            <a:ext uri="{FF2B5EF4-FFF2-40B4-BE49-F238E27FC236}">
              <a16:creationId xmlns:a16="http://schemas.microsoft.com/office/drawing/2014/main" id="{C1AD9153-092C-4633-83AB-3E72910F4129}"/>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66" name="有形固定資産減価償却率最小値テキスト">
          <a:extLst>
            <a:ext uri="{FF2B5EF4-FFF2-40B4-BE49-F238E27FC236}">
              <a16:creationId xmlns:a16="http://schemas.microsoft.com/office/drawing/2014/main" id="{782F0867-D9A0-442C-ACB5-7B71E2D5BCA0}"/>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67" name="直線コネクタ 66">
          <a:extLst>
            <a:ext uri="{FF2B5EF4-FFF2-40B4-BE49-F238E27FC236}">
              <a16:creationId xmlns:a16="http://schemas.microsoft.com/office/drawing/2014/main" id="{FAA2AAEB-46DF-44AF-8A62-F6B96A5EC29B}"/>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8" name="有形固定資産減価償却率最大値テキスト">
          <a:extLst>
            <a:ext uri="{FF2B5EF4-FFF2-40B4-BE49-F238E27FC236}">
              <a16:creationId xmlns:a16="http://schemas.microsoft.com/office/drawing/2014/main" id="{EEC5A4DD-221D-411F-8882-7E613F0CB18C}"/>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9" name="直線コネクタ 68">
          <a:extLst>
            <a:ext uri="{FF2B5EF4-FFF2-40B4-BE49-F238E27FC236}">
              <a16:creationId xmlns:a16="http://schemas.microsoft.com/office/drawing/2014/main" id="{31F85B56-747E-4179-9253-F93A98392825}"/>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0" name="有形固定資産減価償却率平均値テキスト">
          <a:extLst>
            <a:ext uri="{FF2B5EF4-FFF2-40B4-BE49-F238E27FC236}">
              <a16:creationId xmlns:a16="http://schemas.microsoft.com/office/drawing/2014/main" id="{5E390463-B154-4800-B19E-80F9EF8E7870}"/>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1" name="フローチャート: 判断 70">
          <a:extLst>
            <a:ext uri="{FF2B5EF4-FFF2-40B4-BE49-F238E27FC236}">
              <a16:creationId xmlns:a16="http://schemas.microsoft.com/office/drawing/2014/main" id="{FA33C156-787F-49CD-BA94-6259CD68A097}"/>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2" name="フローチャート: 判断 71">
          <a:extLst>
            <a:ext uri="{FF2B5EF4-FFF2-40B4-BE49-F238E27FC236}">
              <a16:creationId xmlns:a16="http://schemas.microsoft.com/office/drawing/2014/main" id="{9075974E-ECCF-4F6A-A366-5FD839FAFD59}"/>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3" name="フローチャート: 判断 72">
          <a:extLst>
            <a:ext uri="{FF2B5EF4-FFF2-40B4-BE49-F238E27FC236}">
              <a16:creationId xmlns:a16="http://schemas.microsoft.com/office/drawing/2014/main" id="{857073CF-8A63-4AB5-9F47-76BB3C469759}"/>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4" name="フローチャート: 判断 73">
          <a:extLst>
            <a:ext uri="{FF2B5EF4-FFF2-40B4-BE49-F238E27FC236}">
              <a16:creationId xmlns:a16="http://schemas.microsoft.com/office/drawing/2014/main" id="{C187E59C-26DD-4331-85BD-CBEFE672B01E}"/>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5" name="フローチャート: 判断 74">
          <a:extLst>
            <a:ext uri="{FF2B5EF4-FFF2-40B4-BE49-F238E27FC236}">
              <a16:creationId xmlns:a16="http://schemas.microsoft.com/office/drawing/2014/main" id="{2A206305-3D85-4069-9C56-68329BA76662}"/>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CDFFC0A-3C86-4799-B2C6-820BD5C2BF8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8D0A0B9-B979-48C4-A458-D4390FABE30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FCAE8BF-5611-4CC0-A40A-E1A42E23A11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D04DD69-8765-4264-B3E3-278BFBFAC7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14D40A3-E4B5-4297-837A-F9E4FA11B1B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29</xdr:row>
      <xdr:rowOff>123698</xdr:rowOff>
    </xdr:from>
    <xdr:to>
      <xdr:col>7</xdr:col>
      <xdr:colOff>187325</xdr:colOff>
      <xdr:row>30</xdr:row>
      <xdr:rowOff>53848</xdr:rowOff>
    </xdr:to>
    <xdr:sp macro="" textlink="">
      <xdr:nvSpPr>
        <xdr:cNvPr id="81" name="楕円 80">
          <a:extLst>
            <a:ext uri="{FF2B5EF4-FFF2-40B4-BE49-F238E27FC236}">
              <a16:creationId xmlns:a16="http://schemas.microsoft.com/office/drawing/2014/main" id="{46B223D3-6279-473D-AB3B-2E3FC7E5375A}"/>
            </a:ext>
          </a:extLst>
        </xdr:cNvPr>
        <xdr:cNvSpPr/>
      </xdr:nvSpPr>
      <xdr:spPr>
        <a:xfrm>
          <a:off x="17145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35831</xdr:rowOff>
    </xdr:from>
    <xdr:ext cx="405111" cy="259045"/>
    <xdr:sp macro="" textlink="">
      <xdr:nvSpPr>
        <xdr:cNvPr id="82" name="n_1aveValue有形固定資産減価償却率">
          <a:extLst>
            <a:ext uri="{FF2B5EF4-FFF2-40B4-BE49-F238E27FC236}">
              <a16:creationId xmlns:a16="http://schemas.microsoft.com/office/drawing/2014/main" id="{3CA424A9-6CA9-4905-ABE8-E3A4CC46DCB0}"/>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83" name="n_2aveValue有形固定資産減価償却率">
          <a:extLst>
            <a:ext uri="{FF2B5EF4-FFF2-40B4-BE49-F238E27FC236}">
              <a16:creationId xmlns:a16="http://schemas.microsoft.com/office/drawing/2014/main" id="{F4E86192-D5A2-4FF1-A95D-371936E6C262}"/>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84" name="n_3aveValue有形固定資産減価償却率">
          <a:extLst>
            <a:ext uri="{FF2B5EF4-FFF2-40B4-BE49-F238E27FC236}">
              <a16:creationId xmlns:a16="http://schemas.microsoft.com/office/drawing/2014/main" id="{6B7E524B-7677-4BA1-B5A3-AB8EB3F56DD1}"/>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85" name="n_4aveValue有形固定資産減価償却率">
          <a:extLst>
            <a:ext uri="{FF2B5EF4-FFF2-40B4-BE49-F238E27FC236}">
              <a16:creationId xmlns:a16="http://schemas.microsoft.com/office/drawing/2014/main" id="{3FC0AFAF-1183-4DE4-BF56-9E1887175B4E}"/>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44975</xdr:rowOff>
    </xdr:from>
    <xdr:ext cx="405111" cy="259045"/>
    <xdr:sp macro="" textlink="">
      <xdr:nvSpPr>
        <xdr:cNvPr id="86" name="n_4mainValue有形固定資産減価償却率">
          <a:extLst>
            <a:ext uri="{FF2B5EF4-FFF2-40B4-BE49-F238E27FC236}">
              <a16:creationId xmlns:a16="http://schemas.microsoft.com/office/drawing/2014/main" id="{3ACECF6F-BDCE-4196-B076-446B582748CA}"/>
            </a:ext>
          </a:extLst>
        </xdr:cNvPr>
        <xdr:cNvSpPr txBox="1"/>
      </xdr:nvSpPr>
      <xdr:spPr>
        <a:xfrm>
          <a:off x="1562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30D5014D-6309-4777-9DCE-4463CEAFCCE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C7D2AE3F-E511-4043-9B2D-CE9D332EC10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407E4C24-4656-43FF-B20F-D96C698A115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700A5D28-ACC5-4253-8B0C-739B697EC3F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0A0794A7-7434-46C8-829B-4158BDE93AC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42573BED-6A78-4F70-ADC3-7546A29CA61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2D2E064C-ED61-410A-8472-9860E1830F5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E4B64275-19A9-4C30-A1A8-93AA6F6778A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591A158E-FB29-4E9E-9ED9-53EDD5C72BB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B6DBCA63-15BB-484C-A8E5-DC67AB40CCF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ED38A75C-04F3-4B3B-8917-B30F0214C6B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76027C76-2746-4842-AD42-7898455D609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52A259AE-1BEF-41C7-9CFC-A69A24DA8F7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類似団体、全国平均及び奈良県平均よりは低くなっている。令和２年度では、移住定住の促進や観光施設の整備等に伴う地方債の発行を行ったが、元利償還額より下回った上、基金の取り崩しが不要となり、普通交付税においては地域社会再生事業費の創設等により増額となったこと等により債務償還比率が大きく減少した。今後も比率の動向に十分留意し、比率の減少を視野に地方債の発行には十分注意し事業を行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46029C45-9265-488D-ABA2-A02BEF8CF18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88F05A96-31F9-43CF-802E-705CE851DE7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2B26A24B-DD7E-4341-97E8-0E8AB207BC1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6D35F202-6A80-45C6-B720-B1A5D811F3F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4" name="テキスト ボックス 103">
          <a:extLst>
            <a:ext uri="{FF2B5EF4-FFF2-40B4-BE49-F238E27FC236}">
              <a16:creationId xmlns:a16="http://schemas.microsoft.com/office/drawing/2014/main" id="{5DB248A4-B4D3-4B44-AFA7-01D045D8A4FA}"/>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A0344E30-7FCB-4ED8-95A4-0020877434B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13221DCE-FA10-4C06-A6CE-535399C4AC1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9EC740E9-2D45-4D6B-BCCF-217CC77BE47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4F17943A-1E44-405B-ABB4-A97F6D918E2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7C9E763E-D8B2-4365-B896-12C328144AD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124FFFE5-D63A-4B3B-B425-4B8DB857DA7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5DB9B6C2-248A-4557-B201-1CB419FB80E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2" name="テキスト ボックス 111">
          <a:extLst>
            <a:ext uri="{FF2B5EF4-FFF2-40B4-BE49-F238E27FC236}">
              <a16:creationId xmlns:a16="http://schemas.microsoft.com/office/drawing/2014/main" id="{7312DB9B-2152-4E54-8ABF-6477BBBDF90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C585D59E-AC7C-42B6-91EF-EEFC9F16C6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5CA8152A-6E1D-4CF0-ADE7-FAEE52AE989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15" name="直線コネクタ 114">
          <a:extLst>
            <a:ext uri="{FF2B5EF4-FFF2-40B4-BE49-F238E27FC236}">
              <a16:creationId xmlns:a16="http://schemas.microsoft.com/office/drawing/2014/main" id="{5BFC25F6-6B85-4FD2-BDA3-AC9B747D8ECA}"/>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16" name="債務償還比率最小値テキスト">
          <a:extLst>
            <a:ext uri="{FF2B5EF4-FFF2-40B4-BE49-F238E27FC236}">
              <a16:creationId xmlns:a16="http://schemas.microsoft.com/office/drawing/2014/main" id="{B1836C55-1A6B-42AF-877B-DE3AF569109D}"/>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17" name="直線コネクタ 116">
          <a:extLst>
            <a:ext uri="{FF2B5EF4-FFF2-40B4-BE49-F238E27FC236}">
              <a16:creationId xmlns:a16="http://schemas.microsoft.com/office/drawing/2014/main" id="{6FD984AA-6080-4DF6-A1C2-BDF1AF8DCC85}"/>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8" name="債務償還比率最大値テキスト">
          <a:extLst>
            <a:ext uri="{FF2B5EF4-FFF2-40B4-BE49-F238E27FC236}">
              <a16:creationId xmlns:a16="http://schemas.microsoft.com/office/drawing/2014/main" id="{5CE563FB-1E19-41F0-8094-D9AD0A119D1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19" name="直線コネクタ 118">
          <a:extLst>
            <a:ext uri="{FF2B5EF4-FFF2-40B4-BE49-F238E27FC236}">
              <a16:creationId xmlns:a16="http://schemas.microsoft.com/office/drawing/2014/main" id="{B7CF518A-4275-4E42-B996-B089A590048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20" name="債務償還比率平均値テキスト">
          <a:extLst>
            <a:ext uri="{FF2B5EF4-FFF2-40B4-BE49-F238E27FC236}">
              <a16:creationId xmlns:a16="http://schemas.microsoft.com/office/drawing/2014/main" id="{015FAFE1-B972-455B-93BA-9E02A32358E2}"/>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21" name="フローチャート: 判断 120">
          <a:extLst>
            <a:ext uri="{FF2B5EF4-FFF2-40B4-BE49-F238E27FC236}">
              <a16:creationId xmlns:a16="http://schemas.microsoft.com/office/drawing/2014/main" id="{825690AF-DFCA-406B-98BA-1837A509F0FC}"/>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22" name="フローチャート: 判断 121">
          <a:extLst>
            <a:ext uri="{FF2B5EF4-FFF2-40B4-BE49-F238E27FC236}">
              <a16:creationId xmlns:a16="http://schemas.microsoft.com/office/drawing/2014/main" id="{0DADD707-5BDA-4220-AE23-31CA202D3FDB}"/>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23" name="フローチャート: 判断 122">
          <a:extLst>
            <a:ext uri="{FF2B5EF4-FFF2-40B4-BE49-F238E27FC236}">
              <a16:creationId xmlns:a16="http://schemas.microsoft.com/office/drawing/2014/main" id="{500F7863-FFAC-43C2-A14F-7EABAD029D1B}"/>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24" name="フローチャート: 判断 123">
          <a:extLst>
            <a:ext uri="{FF2B5EF4-FFF2-40B4-BE49-F238E27FC236}">
              <a16:creationId xmlns:a16="http://schemas.microsoft.com/office/drawing/2014/main" id="{E408ACA4-80C1-4F46-978C-1B8AF4D12334}"/>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25" name="フローチャート: 判断 124">
          <a:extLst>
            <a:ext uri="{FF2B5EF4-FFF2-40B4-BE49-F238E27FC236}">
              <a16:creationId xmlns:a16="http://schemas.microsoft.com/office/drawing/2014/main" id="{AA6E67BC-26B3-49A3-9C73-FDB36EDEF216}"/>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70C30D61-7EEC-4524-AA52-BAABCEFD83B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692918A2-F3A5-458A-B390-F4065741B30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BC29D6E8-6B09-4DD2-9737-BDA6785009D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9FE71640-6E51-4FA5-A39E-6B905A4E575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D5A27292-FC2F-4C82-B59B-14899F9EAA8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99970</xdr:rowOff>
    </xdr:from>
    <xdr:to>
      <xdr:col>76</xdr:col>
      <xdr:colOff>73025</xdr:colOff>
      <xdr:row>32</xdr:row>
      <xdr:rowOff>30120</xdr:rowOff>
    </xdr:to>
    <xdr:sp macro="" textlink="">
      <xdr:nvSpPr>
        <xdr:cNvPr id="131" name="楕円 130">
          <a:extLst>
            <a:ext uri="{FF2B5EF4-FFF2-40B4-BE49-F238E27FC236}">
              <a16:creationId xmlns:a16="http://schemas.microsoft.com/office/drawing/2014/main" id="{09420125-194B-41A4-9C54-33DCECDEE6D8}"/>
            </a:ext>
          </a:extLst>
        </xdr:cNvPr>
        <xdr:cNvSpPr/>
      </xdr:nvSpPr>
      <xdr:spPr>
        <a:xfrm>
          <a:off x="14744700" y="61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78397</xdr:rowOff>
    </xdr:from>
    <xdr:ext cx="469744" cy="259045"/>
    <xdr:sp macro="" textlink="">
      <xdr:nvSpPr>
        <xdr:cNvPr id="132" name="債務償還比率該当値テキスト">
          <a:extLst>
            <a:ext uri="{FF2B5EF4-FFF2-40B4-BE49-F238E27FC236}">
              <a16:creationId xmlns:a16="http://schemas.microsoft.com/office/drawing/2014/main" id="{6FCB9449-072F-4301-B36B-E2E89C7C77F3}"/>
            </a:ext>
          </a:extLst>
        </xdr:cNvPr>
        <xdr:cNvSpPr txBox="1"/>
      </xdr:nvSpPr>
      <xdr:spPr>
        <a:xfrm>
          <a:off x="14846300" y="616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145510</xdr:rowOff>
    </xdr:from>
    <xdr:to>
      <xdr:col>72</xdr:col>
      <xdr:colOff>123825</xdr:colOff>
      <xdr:row>34</xdr:row>
      <xdr:rowOff>75660</xdr:rowOff>
    </xdr:to>
    <xdr:sp macro="" textlink="">
      <xdr:nvSpPr>
        <xdr:cNvPr id="133" name="楕円 132">
          <a:extLst>
            <a:ext uri="{FF2B5EF4-FFF2-40B4-BE49-F238E27FC236}">
              <a16:creationId xmlns:a16="http://schemas.microsoft.com/office/drawing/2014/main" id="{F12840A6-47D6-4B7F-BAF2-5FAF80A7E697}"/>
            </a:ext>
          </a:extLst>
        </xdr:cNvPr>
        <xdr:cNvSpPr/>
      </xdr:nvSpPr>
      <xdr:spPr>
        <a:xfrm>
          <a:off x="14033500" y="65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150770</xdr:rowOff>
    </xdr:from>
    <xdr:to>
      <xdr:col>76</xdr:col>
      <xdr:colOff>22225</xdr:colOff>
      <xdr:row>34</xdr:row>
      <xdr:rowOff>24860</xdr:rowOff>
    </xdr:to>
    <xdr:cxnSp macro="">
      <xdr:nvCxnSpPr>
        <xdr:cNvPr id="134" name="直線コネクタ 133">
          <a:extLst>
            <a:ext uri="{FF2B5EF4-FFF2-40B4-BE49-F238E27FC236}">
              <a16:creationId xmlns:a16="http://schemas.microsoft.com/office/drawing/2014/main" id="{47CA3EEF-8516-4479-BAEA-975203C4EE20}"/>
            </a:ext>
          </a:extLst>
        </xdr:cNvPr>
        <xdr:cNvCxnSpPr/>
      </xdr:nvCxnSpPr>
      <xdr:spPr>
        <a:xfrm flipV="1">
          <a:off x="14084300" y="6237245"/>
          <a:ext cx="711200" cy="38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159903</xdr:rowOff>
    </xdr:from>
    <xdr:to>
      <xdr:col>68</xdr:col>
      <xdr:colOff>123825</xdr:colOff>
      <xdr:row>34</xdr:row>
      <xdr:rowOff>90053</xdr:rowOff>
    </xdr:to>
    <xdr:sp macro="" textlink="">
      <xdr:nvSpPr>
        <xdr:cNvPr id="135" name="楕円 134">
          <a:extLst>
            <a:ext uri="{FF2B5EF4-FFF2-40B4-BE49-F238E27FC236}">
              <a16:creationId xmlns:a16="http://schemas.microsoft.com/office/drawing/2014/main" id="{979AAD46-9A21-49FC-A4DC-C1DCDC96BEAF}"/>
            </a:ext>
          </a:extLst>
        </xdr:cNvPr>
        <xdr:cNvSpPr/>
      </xdr:nvSpPr>
      <xdr:spPr>
        <a:xfrm>
          <a:off x="13271500" y="65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24860</xdr:rowOff>
    </xdr:from>
    <xdr:to>
      <xdr:col>72</xdr:col>
      <xdr:colOff>73025</xdr:colOff>
      <xdr:row>34</xdr:row>
      <xdr:rowOff>39253</xdr:rowOff>
    </xdr:to>
    <xdr:cxnSp macro="">
      <xdr:nvCxnSpPr>
        <xdr:cNvPr id="136" name="直線コネクタ 135">
          <a:extLst>
            <a:ext uri="{FF2B5EF4-FFF2-40B4-BE49-F238E27FC236}">
              <a16:creationId xmlns:a16="http://schemas.microsoft.com/office/drawing/2014/main" id="{FBAF84C4-0643-42E8-9395-04097C0904D2}"/>
            </a:ext>
          </a:extLst>
        </xdr:cNvPr>
        <xdr:cNvCxnSpPr/>
      </xdr:nvCxnSpPr>
      <xdr:spPr>
        <a:xfrm flipV="1">
          <a:off x="13322300" y="662568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92244</xdr:rowOff>
    </xdr:from>
    <xdr:to>
      <xdr:col>64</xdr:col>
      <xdr:colOff>123825</xdr:colOff>
      <xdr:row>33</xdr:row>
      <xdr:rowOff>22394</xdr:rowOff>
    </xdr:to>
    <xdr:sp macro="" textlink="">
      <xdr:nvSpPr>
        <xdr:cNvPr id="137" name="楕円 136">
          <a:extLst>
            <a:ext uri="{FF2B5EF4-FFF2-40B4-BE49-F238E27FC236}">
              <a16:creationId xmlns:a16="http://schemas.microsoft.com/office/drawing/2014/main" id="{6298A61B-B57E-4C5E-AA5D-CD2951EA9C5D}"/>
            </a:ext>
          </a:extLst>
        </xdr:cNvPr>
        <xdr:cNvSpPr/>
      </xdr:nvSpPr>
      <xdr:spPr>
        <a:xfrm>
          <a:off x="12509500" y="63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143044</xdr:rowOff>
    </xdr:from>
    <xdr:to>
      <xdr:col>68</xdr:col>
      <xdr:colOff>73025</xdr:colOff>
      <xdr:row>34</xdr:row>
      <xdr:rowOff>39253</xdr:rowOff>
    </xdr:to>
    <xdr:cxnSp macro="">
      <xdr:nvCxnSpPr>
        <xdr:cNvPr id="138" name="直線コネクタ 137">
          <a:extLst>
            <a:ext uri="{FF2B5EF4-FFF2-40B4-BE49-F238E27FC236}">
              <a16:creationId xmlns:a16="http://schemas.microsoft.com/office/drawing/2014/main" id="{5EC93196-9AFB-43A6-BDEE-DB4D349DF982}"/>
            </a:ext>
          </a:extLst>
        </xdr:cNvPr>
        <xdr:cNvCxnSpPr/>
      </xdr:nvCxnSpPr>
      <xdr:spPr>
        <a:xfrm>
          <a:off x="12560300" y="6400969"/>
          <a:ext cx="762000" cy="2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78031</xdr:rowOff>
    </xdr:from>
    <xdr:to>
      <xdr:col>60</xdr:col>
      <xdr:colOff>123825</xdr:colOff>
      <xdr:row>33</xdr:row>
      <xdr:rowOff>8181</xdr:rowOff>
    </xdr:to>
    <xdr:sp macro="" textlink="">
      <xdr:nvSpPr>
        <xdr:cNvPr id="139" name="楕円 138">
          <a:extLst>
            <a:ext uri="{FF2B5EF4-FFF2-40B4-BE49-F238E27FC236}">
              <a16:creationId xmlns:a16="http://schemas.microsoft.com/office/drawing/2014/main" id="{40B67E08-1EC6-4EFD-BB47-D528FE281900}"/>
            </a:ext>
          </a:extLst>
        </xdr:cNvPr>
        <xdr:cNvSpPr/>
      </xdr:nvSpPr>
      <xdr:spPr>
        <a:xfrm>
          <a:off x="11747500" y="633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128831</xdr:rowOff>
    </xdr:from>
    <xdr:to>
      <xdr:col>64</xdr:col>
      <xdr:colOff>73025</xdr:colOff>
      <xdr:row>32</xdr:row>
      <xdr:rowOff>143044</xdr:rowOff>
    </xdr:to>
    <xdr:cxnSp macro="">
      <xdr:nvCxnSpPr>
        <xdr:cNvPr id="140" name="直線コネクタ 139">
          <a:extLst>
            <a:ext uri="{FF2B5EF4-FFF2-40B4-BE49-F238E27FC236}">
              <a16:creationId xmlns:a16="http://schemas.microsoft.com/office/drawing/2014/main" id="{E091FA30-6E88-4C14-A39F-F0DB89D5540E}"/>
            </a:ext>
          </a:extLst>
        </xdr:cNvPr>
        <xdr:cNvCxnSpPr/>
      </xdr:nvCxnSpPr>
      <xdr:spPr>
        <a:xfrm>
          <a:off x="11798300" y="6386756"/>
          <a:ext cx="762000" cy="1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41" name="n_1aveValue債務償還比率">
          <a:extLst>
            <a:ext uri="{FF2B5EF4-FFF2-40B4-BE49-F238E27FC236}">
              <a16:creationId xmlns:a16="http://schemas.microsoft.com/office/drawing/2014/main" id="{100845C6-D004-49EE-A497-C0BA61E2F144}"/>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42" name="n_2aveValue債務償還比率">
          <a:extLst>
            <a:ext uri="{FF2B5EF4-FFF2-40B4-BE49-F238E27FC236}">
              <a16:creationId xmlns:a16="http://schemas.microsoft.com/office/drawing/2014/main" id="{1EB6BB11-13C3-403D-A760-E33296E44730}"/>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43" name="n_3aveValue債務償還比率">
          <a:extLst>
            <a:ext uri="{FF2B5EF4-FFF2-40B4-BE49-F238E27FC236}">
              <a16:creationId xmlns:a16="http://schemas.microsoft.com/office/drawing/2014/main" id="{F7D65760-C6F3-4242-B26D-23322B4BC70E}"/>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44" name="n_4aveValue債務償還比率">
          <a:extLst>
            <a:ext uri="{FF2B5EF4-FFF2-40B4-BE49-F238E27FC236}">
              <a16:creationId xmlns:a16="http://schemas.microsoft.com/office/drawing/2014/main" id="{B13146AB-5821-4A23-9A95-C4B81D28E6E9}"/>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66787</xdr:rowOff>
    </xdr:from>
    <xdr:ext cx="469744" cy="259045"/>
    <xdr:sp macro="" textlink="">
      <xdr:nvSpPr>
        <xdr:cNvPr id="145" name="n_1mainValue債務償還比率">
          <a:extLst>
            <a:ext uri="{FF2B5EF4-FFF2-40B4-BE49-F238E27FC236}">
              <a16:creationId xmlns:a16="http://schemas.microsoft.com/office/drawing/2014/main" id="{72412725-C9BC-46DE-99B9-8D90AFDBEBD6}"/>
            </a:ext>
          </a:extLst>
        </xdr:cNvPr>
        <xdr:cNvSpPr txBox="1"/>
      </xdr:nvSpPr>
      <xdr:spPr>
        <a:xfrm>
          <a:off x="13836727" y="666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81180</xdr:rowOff>
    </xdr:from>
    <xdr:ext cx="469744" cy="259045"/>
    <xdr:sp macro="" textlink="">
      <xdr:nvSpPr>
        <xdr:cNvPr id="146" name="n_2mainValue債務償還比率">
          <a:extLst>
            <a:ext uri="{FF2B5EF4-FFF2-40B4-BE49-F238E27FC236}">
              <a16:creationId xmlns:a16="http://schemas.microsoft.com/office/drawing/2014/main" id="{4EE894A6-476C-4217-96E7-5FCC478D541B}"/>
            </a:ext>
          </a:extLst>
        </xdr:cNvPr>
        <xdr:cNvSpPr txBox="1"/>
      </xdr:nvSpPr>
      <xdr:spPr>
        <a:xfrm>
          <a:off x="13087427" y="66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13521</xdr:rowOff>
    </xdr:from>
    <xdr:ext cx="469744" cy="259045"/>
    <xdr:sp macro="" textlink="">
      <xdr:nvSpPr>
        <xdr:cNvPr id="147" name="n_3mainValue債務償還比率">
          <a:extLst>
            <a:ext uri="{FF2B5EF4-FFF2-40B4-BE49-F238E27FC236}">
              <a16:creationId xmlns:a16="http://schemas.microsoft.com/office/drawing/2014/main" id="{14808497-AC25-4785-9B0A-4D19700F3A73}"/>
            </a:ext>
          </a:extLst>
        </xdr:cNvPr>
        <xdr:cNvSpPr txBox="1"/>
      </xdr:nvSpPr>
      <xdr:spPr>
        <a:xfrm>
          <a:off x="12325427" y="644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170758</xdr:rowOff>
    </xdr:from>
    <xdr:ext cx="469744" cy="259045"/>
    <xdr:sp macro="" textlink="">
      <xdr:nvSpPr>
        <xdr:cNvPr id="148" name="n_4mainValue債務償還比率">
          <a:extLst>
            <a:ext uri="{FF2B5EF4-FFF2-40B4-BE49-F238E27FC236}">
              <a16:creationId xmlns:a16="http://schemas.microsoft.com/office/drawing/2014/main" id="{90FC5C4B-99DB-4699-832B-6749B2C3BC46}"/>
            </a:ext>
          </a:extLst>
        </xdr:cNvPr>
        <xdr:cNvSpPr txBox="1"/>
      </xdr:nvSpPr>
      <xdr:spPr>
        <a:xfrm>
          <a:off x="11563427" y="642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690379DC-5CC9-4487-972E-88215B916F4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A4A7E7FB-3D5F-4E72-94CC-7FCC982C9C0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708D5A08-F9AA-4EFD-8FF3-1D29F5C5A68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8156B2B3-B38F-47FF-8E90-AFE663437B6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220F642E-4C01-4267-87A1-92B5FBD0E83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1DE64965-D92D-4536-9996-E3C538388A7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0728C0-021B-43D0-919C-50D3E70AA2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A1C8644-BB93-4507-810D-89E6909F6B7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50B799-210E-440F-97EF-CDF55EA12F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1EBB5B8-71DD-4592-B692-9268046A581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2F873B-6A18-4583-91DF-9EAD4F0B68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6F783B-9EF0-4756-BF4F-98A390255D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16C626-746D-4434-9AAC-8AE5A520C90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803D17-45E3-46BF-9430-D72668CF3F2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A0A340-5602-4817-BDD9-90073C0841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DD6BC6-9D55-4B02-B0CA-C2D6CFA7F6D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
1,644
131.65
2,817,227
2,669,813
140,432
1,493,289
2,752,031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5E58F7-9CD8-4997-A81D-C39AF95EF1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292815E-3017-4735-A823-869E36BC41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F6B9E9-4DF1-478A-B3D7-36A063ED7C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3AB567-62EB-4C47-95B0-DFFB3F39BC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1932D0-CD8A-4710-9526-E1E78E42ED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8C6604D-7BF9-44A3-9C8D-4BF57316AFE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E43193-EE94-4AA2-82C0-709AB49316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3BF72F-8A2B-49A4-BA3B-BA0B394682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06FA40-0A9B-4CF6-8DDF-0A9BC189DC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A03655-42D1-4FB8-B7AC-5CE6782D56D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30366A3-65B7-4F49-8C32-D525183576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B73BA7-8BD0-463B-9C80-8A2DAD9840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2DB7A9B-799F-4FEB-9D26-2AB75753231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8E9B44-3912-47CE-989E-AD7A8F8A39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ED4197-3004-41B4-8AA9-D51B3F74D5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AE05444-3874-4DD6-9FB7-4A96693D6C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8E2FB1-0258-4E62-BA02-253E7550691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AFBA341-BCCC-497B-BAFA-DA86178FB53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50255D-6CAC-4F19-92D9-CE5B012ED0B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E6ABD34-FD87-41FD-9E81-F2CA82D9CEF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A136E6-F8CE-46C1-B296-CB77A3D63A5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C2CA7B0-0776-45F6-BC46-C20CA90C50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3EBB1D-7524-423D-B119-D4F1990062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EA97E3-C2EA-45A4-BA96-410E06E23C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DA4CE24-B524-4279-9676-D7A0310E1B0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5306225-4E91-4C77-BD11-39801414D44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D92D2A-16C2-4E5A-8810-70802A15D99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7C1C24B-31D9-4A99-AEEF-AF94CC58A7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A466E77-3C97-49D3-9CB7-96A37583D1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395812-66D4-48CA-B556-C82B9C07B2D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5C60257-882B-4472-BCE7-34C6A87D76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262AACE-5F6E-4C2C-9551-F136644322F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C08CD7C-4AB0-4B85-8F8B-A7C34343648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DC8D6CE-F6AD-41AB-BAA7-3E103F827A0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0FA0E23-90D7-4D08-ADA1-50DCEC067EE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80CB232-82F3-4991-8B1B-38CECBA5BDF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C56796A-D5F4-47D9-9F32-9FE2DC8BBE3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5F05D4C-819B-46CD-9D22-052E66B2F06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462A1AD-639C-4209-9061-F7881F78D16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F1C7811-D732-4497-A4F6-C431350A2BA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32AF4D2-4BF7-4E74-950D-BE853012104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ECD6CCD-141C-4E8D-A0DA-A82BBFF3BA6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1AD99F7-3083-4DFA-BD8C-4AE5A8A6C4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665A7B3-5CF1-4B42-9C40-A6E36B65D05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F6F7BC0-F0A8-4A37-ABD8-138B5C9F68B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D471D239-A42E-4D36-9260-DC9A649D3E35}"/>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68F5B25C-7A23-4ABD-B53B-D29A3EE64BB8}"/>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A21F87EC-7707-4996-BF7F-57D51D38A798}"/>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9885984B-E966-4102-A989-409E99C0741A}"/>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3E0F56B4-1790-478A-A5B5-23BBF0FA7C1B}"/>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6BA14D6C-0CAD-42A9-84FF-BFFB172F7293}"/>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6D5187EA-D783-4F68-95B2-FFD5D451B6E7}"/>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FD1AB1F4-D823-49F9-B6C3-6E112D85E046}"/>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EEEB3E99-1ABC-4996-A168-912919CCC764}"/>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C343652B-D3F0-4936-9001-29FE38FCA1FE}"/>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B16663CA-89B4-4FA1-B214-25343D905054}"/>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9DC1124-A03E-4947-92B5-604C894DD9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AA6D353-18E1-4931-AF0E-4FC616A2EC0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489ABF3-C53D-4676-9502-AA9F6521892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80C395B-9838-4803-9989-1EC7EA442BB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7E5B42C-8405-4B39-B89C-153EC2B5740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31115</xdr:rowOff>
    </xdr:from>
    <xdr:to>
      <xdr:col>6</xdr:col>
      <xdr:colOff>38100</xdr:colOff>
      <xdr:row>37</xdr:row>
      <xdr:rowOff>132715</xdr:rowOff>
    </xdr:to>
    <xdr:sp macro="" textlink="">
      <xdr:nvSpPr>
        <xdr:cNvPr id="73" name="楕円 72">
          <a:extLst>
            <a:ext uri="{FF2B5EF4-FFF2-40B4-BE49-F238E27FC236}">
              <a16:creationId xmlns:a16="http://schemas.microsoft.com/office/drawing/2014/main" id="{912B99DF-2842-4D26-B752-C73342339CB8}"/>
            </a:ext>
          </a:extLst>
        </xdr:cNvPr>
        <xdr:cNvSpPr/>
      </xdr:nvSpPr>
      <xdr:spPr>
        <a:xfrm>
          <a:off x="1079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99712</xdr:rowOff>
    </xdr:from>
    <xdr:ext cx="405111" cy="259045"/>
    <xdr:sp macro="" textlink="">
      <xdr:nvSpPr>
        <xdr:cNvPr id="74" name="n_1aveValue【道路】&#10;有形固定資産減価償却率">
          <a:extLst>
            <a:ext uri="{FF2B5EF4-FFF2-40B4-BE49-F238E27FC236}">
              <a16:creationId xmlns:a16="http://schemas.microsoft.com/office/drawing/2014/main" id="{A1CA5AB5-0C0F-4BF3-BD14-2F7E4573494F}"/>
            </a:ext>
          </a:extLst>
        </xdr:cNvPr>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5" name="n_2aveValue【道路】&#10;有形固定資産減価償却率">
          <a:extLst>
            <a:ext uri="{FF2B5EF4-FFF2-40B4-BE49-F238E27FC236}">
              <a16:creationId xmlns:a16="http://schemas.microsoft.com/office/drawing/2014/main" id="{3B5606D0-03DA-48CC-8625-3A776A94B623}"/>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76" name="n_3aveValue【道路】&#10;有形固定資産減価償却率">
          <a:extLst>
            <a:ext uri="{FF2B5EF4-FFF2-40B4-BE49-F238E27FC236}">
              <a16:creationId xmlns:a16="http://schemas.microsoft.com/office/drawing/2014/main" id="{35620430-AA5A-42C2-9932-EB7AF121C2C8}"/>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77" name="n_4aveValue【道路】&#10;有形固定資産減価償却率">
          <a:extLst>
            <a:ext uri="{FF2B5EF4-FFF2-40B4-BE49-F238E27FC236}">
              <a16:creationId xmlns:a16="http://schemas.microsoft.com/office/drawing/2014/main" id="{660CB6E8-E42B-4A86-984F-FB123F193EB1}"/>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123842</xdr:rowOff>
    </xdr:from>
    <xdr:ext cx="405111" cy="259045"/>
    <xdr:sp macro="" textlink="">
      <xdr:nvSpPr>
        <xdr:cNvPr id="78" name="n_4mainValue【道路】&#10;有形固定資産減価償却率">
          <a:extLst>
            <a:ext uri="{FF2B5EF4-FFF2-40B4-BE49-F238E27FC236}">
              <a16:creationId xmlns:a16="http://schemas.microsoft.com/office/drawing/2014/main" id="{63ADC084-F0EB-46D0-9E53-3775BD846852}"/>
            </a:ext>
          </a:extLst>
        </xdr:cNvPr>
        <xdr:cNvSpPr txBox="1"/>
      </xdr:nvSpPr>
      <xdr:spPr>
        <a:xfrm>
          <a:off x="927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D15C61CD-8EC2-4E14-A4F5-76EA87C4A24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8AF07CB-1DB2-4BC0-9778-B81982C9B05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EA02A6BE-8DFA-458F-A95C-8D4F0AC470A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F1D9D952-4FA8-4641-BAF0-365B30B8BC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9502BBFC-D813-4CE1-B2F3-D0C2CA1D8E4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B43DFA07-A465-4730-9948-4D0D5972E9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CC261755-76DE-435D-9B79-E26801801C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CA6857A5-5E53-4707-812B-D26A9A61FE9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1842000A-BB05-4ACC-809C-FE1F5E7766D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67ABCA47-D40A-4B22-B6DA-93CD03BB621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B74E44B1-09F7-4F6E-9C1D-9372A729550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FF10B6FE-2192-4E4C-B45C-C167B88ADCC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10F601F5-5744-4F21-83CF-54AE2DD913E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81AA7D67-EAD5-4F03-83BB-CFF91F5B074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1871F97D-9AEE-45EA-855C-6999614BDBC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4" name="テキスト ボックス 93">
          <a:extLst>
            <a:ext uri="{FF2B5EF4-FFF2-40B4-BE49-F238E27FC236}">
              <a16:creationId xmlns:a16="http://schemas.microsoft.com/office/drawing/2014/main" id="{23897890-C409-4ED8-8BE6-8588B0C9467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867EBE18-0186-4348-8636-1FC3B781E54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6" name="テキスト ボックス 95">
          <a:extLst>
            <a:ext uri="{FF2B5EF4-FFF2-40B4-BE49-F238E27FC236}">
              <a16:creationId xmlns:a16="http://schemas.microsoft.com/office/drawing/2014/main" id="{39147BEC-7763-4C98-99E5-901CF559CE0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6AD49631-672F-4319-8E3D-04585DD9833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8" name="テキスト ボックス 97">
          <a:extLst>
            <a:ext uri="{FF2B5EF4-FFF2-40B4-BE49-F238E27FC236}">
              <a16:creationId xmlns:a16="http://schemas.microsoft.com/office/drawing/2014/main" id="{045E366C-999B-4C93-B502-74D324D9EED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E5C1B8E3-8360-4F7C-B18C-F435016EBE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62BDB6C5-05E4-4CF6-92E7-291F12533D4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DDDC9AA0-D887-443A-868B-E63BBFB5B52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02" name="直線コネクタ 101">
          <a:extLst>
            <a:ext uri="{FF2B5EF4-FFF2-40B4-BE49-F238E27FC236}">
              <a16:creationId xmlns:a16="http://schemas.microsoft.com/office/drawing/2014/main" id="{737744CF-2834-4FE3-A2AC-453F4DF37670}"/>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03" name="【道路】&#10;一人当たり延長最小値テキスト">
          <a:extLst>
            <a:ext uri="{FF2B5EF4-FFF2-40B4-BE49-F238E27FC236}">
              <a16:creationId xmlns:a16="http://schemas.microsoft.com/office/drawing/2014/main" id="{F5AD04A9-B632-4B4A-A235-96E901078130}"/>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04" name="直線コネクタ 103">
          <a:extLst>
            <a:ext uri="{FF2B5EF4-FFF2-40B4-BE49-F238E27FC236}">
              <a16:creationId xmlns:a16="http://schemas.microsoft.com/office/drawing/2014/main" id="{BCE13192-210C-40BA-9CF1-49996DF6AD6E}"/>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05" name="【道路】&#10;一人当たり延長最大値テキスト">
          <a:extLst>
            <a:ext uri="{FF2B5EF4-FFF2-40B4-BE49-F238E27FC236}">
              <a16:creationId xmlns:a16="http://schemas.microsoft.com/office/drawing/2014/main" id="{A3D66826-ECEF-472E-BBC7-AB4037FA4E1B}"/>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06" name="直線コネクタ 105">
          <a:extLst>
            <a:ext uri="{FF2B5EF4-FFF2-40B4-BE49-F238E27FC236}">
              <a16:creationId xmlns:a16="http://schemas.microsoft.com/office/drawing/2014/main" id="{12EBBAA7-3CE1-46A5-BDE9-B7B93D4356CB}"/>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07" name="【道路】&#10;一人当たり延長平均値テキスト">
          <a:extLst>
            <a:ext uri="{FF2B5EF4-FFF2-40B4-BE49-F238E27FC236}">
              <a16:creationId xmlns:a16="http://schemas.microsoft.com/office/drawing/2014/main" id="{8F359CEA-BE35-4EC1-A25F-2C1927E44E59}"/>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08" name="フローチャート: 判断 107">
          <a:extLst>
            <a:ext uri="{FF2B5EF4-FFF2-40B4-BE49-F238E27FC236}">
              <a16:creationId xmlns:a16="http://schemas.microsoft.com/office/drawing/2014/main" id="{1D089F2D-F071-4AB4-A90C-87FA16BBB609}"/>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09" name="フローチャート: 判断 108">
          <a:extLst>
            <a:ext uri="{FF2B5EF4-FFF2-40B4-BE49-F238E27FC236}">
              <a16:creationId xmlns:a16="http://schemas.microsoft.com/office/drawing/2014/main" id="{1FD3F3E7-3AAF-4475-9F2E-CFBB39D8FBDA}"/>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10" name="フローチャート: 判断 109">
          <a:extLst>
            <a:ext uri="{FF2B5EF4-FFF2-40B4-BE49-F238E27FC236}">
              <a16:creationId xmlns:a16="http://schemas.microsoft.com/office/drawing/2014/main" id="{4CA89F51-C97D-44FA-B6E9-6C8046DD65E9}"/>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11" name="フローチャート: 判断 110">
          <a:extLst>
            <a:ext uri="{FF2B5EF4-FFF2-40B4-BE49-F238E27FC236}">
              <a16:creationId xmlns:a16="http://schemas.microsoft.com/office/drawing/2014/main" id="{D99DBCB6-885C-47B7-9457-68DC402FDA25}"/>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12" name="フローチャート: 判断 111">
          <a:extLst>
            <a:ext uri="{FF2B5EF4-FFF2-40B4-BE49-F238E27FC236}">
              <a16:creationId xmlns:a16="http://schemas.microsoft.com/office/drawing/2014/main" id="{B69B8715-EC51-4A23-B2EC-EE927F85DAA8}"/>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84C72715-51C5-4803-B68D-62776948BC8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BE2FE84-F6D5-486D-8E65-BABB060C96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44B9769-3B2B-4467-B1B6-A1D4C4114A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791830D-BA7C-4E01-B323-E38D7F0E03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DD74260-5CDB-4E59-B466-680935157B0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116954</xdr:rowOff>
    </xdr:from>
    <xdr:to>
      <xdr:col>36</xdr:col>
      <xdr:colOff>165100</xdr:colOff>
      <xdr:row>39</xdr:row>
      <xdr:rowOff>47104</xdr:rowOff>
    </xdr:to>
    <xdr:sp macro="" textlink="">
      <xdr:nvSpPr>
        <xdr:cNvPr id="118" name="楕円 117">
          <a:extLst>
            <a:ext uri="{FF2B5EF4-FFF2-40B4-BE49-F238E27FC236}">
              <a16:creationId xmlns:a16="http://schemas.microsoft.com/office/drawing/2014/main" id="{85443722-A083-482D-9E6B-244471A24799}"/>
            </a:ext>
          </a:extLst>
        </xdr:cNvPr>
        <xdr:cNvSpPr/>
      </xdr:nvSpPr>
      <xdr:spPr>
        <a:xfrm>
          <a:off x="6921500" y="66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38820</xdr:rowOff>
    </xdr:from>
    <xdr:ext cx="534377" cy="259045"/>
    <xdr:sp macro="" textlink="">
      <xdr:nvSpPr>
        <xdr:cNvPr id="119" name="n_1aveValue【道路】&#10;一人当たり延長">
          <a:extLst>
            <a:ext uri="{FF2B5EF4-FFF2-40B4-BE49-F238E27FC236}">
              <a16:creationId xmlns:a16="http://schemas.microsoft.com/office/drawing/2014/main" id="{33B9F7BC-550B-47B2-BF50-F1122F273644}"/>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20" name="n_2aveValue【道路】&#10;一人当たり延長">
          <a:extLst>
            <a:ext uri="{FF2B5EF4-FFF2-40B4-BE49-F238E27FC236}">
              <a16:creationId xmlns:a16="http://schemas.microsoft.com/office/drawing/2014/main" id="{02A77D7E-7F3C-4F58-997E-B5686A3765BF}"/>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21" name="n_3aveValue【道路】&#10;一人当たり延長">
          <a:extLst>
            <a:ext uri="{FF2B5EF4-FFF2-40B4-BE49-F238E27FC236}">
              <a16:creationId xmlns:a16="http://schemas.microsoft.com/office/drawing/2014/main" id="{C32C963C-D867-4C63-89A5-E7FCD45F4E91}"/>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22" name="n_4aveValue【道路】&#10;一人当たり延長">
          <a:extLst>
            <a:ext uri="{FF2B5EF4-FFF2-40B4-BE49-F238E27FC236}">
              <a16:creationId xmlns:a16="http://schemas.microsoft.com/office/drawing/2014/main" id="{10F8CB6F-2A1B-4FF6-BEC1-3F0E4B5B5589}"/>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63631</xdr:rowOff>
    </xdr:from>
    <xdr:ext cx="534377" cy="259045"/>
    <xdr:sp macro="" textlink="">
      <xdr:nvSpPr>
        <xdr:cNvPr id="123" name="n_4mainValue【道路】&#10;一人当たり延長">
          <a:extLst>
            <a:ext uri="{FF2B5EF4-FFF2-40B4-BE49-F238E27FC236}">
              <a16:creationId xmlns:a16="http://schemas.microsoft.com/office/drawing/2014/main" id="{2B2447EA-0CD2-4C56-9C44-45956349544E}"/>
            </a:ext>
          </a:extLst>
        </xdr:cNvPr>
        <xdr:cNvSpPr txBox="1"/>
      </xdr:nvSpPr>
      <xdr:spPr>
        <a:xfrm>
          <a:off x="6705111" y="640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9E0B2551-F05D-4B76-AFD7-352192A34C5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E3D66248-EB5C-4C8F-A2BD-D4FFFDD757D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240F63AF-0897-4438-8310-B3E137FFBC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EC500FA2-6193-4F28-A068-EBDB1FAEF9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B545BB58-A5CF-42BE-A9B8-720B16D924E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2BC3E0AF-BF7E-4A90-B4A7-658520F37D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51D5DCCA-B8E8-4FD7-93FC-C2C2A0A27B7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EF3D18C-04DE-4383-9A9A-5835927B5EA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64154AD3-6247-412A-A7B5-63F24BD75D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7E85DEF3-318D-4159-B7BA-5C569DF556C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id="{4840CEF8-F18E-4B08-9EB1-DC1BF575DB0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0A147589-986F-4CAE-8CD5-8F08247A820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id="{4D83F58D-058D-4CF6-8653-38BFDE73F87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F9ECEE38-4E6E-45B0-A283-C2F922CF087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D4555744-4342-40F9-8536-249A566FF28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27092247-A7E3-4635-9C6A-9BEE189E56A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9AACA974-1796-4C4C-BF63-3C5362E2051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28297D2C-79EF-4C27-9231-DD257EBA7D1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8819A084-2B8D-4CAE-914E-B8D115710A4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95683148-D6A6-4098-A1CD-2E52D09240C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4" name="テキスト ボックス 143">
          <a:extLst>
            <a:ext uri="{FF2B5EF4-FFF2-40B4-BE49-F238E27FC236}">
              <a16:creationId xmlns:a16="http://schemas.microsoft.com/office/drawing/2014/main" id="{2CEA1219-EEDF-47A2-8F70-1ADCE2698A3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21E73A33-8B1A-4C0E-AB7D-B5D34815EC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5D005113-8E43-4561-9630-64A1E246E80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47" name="直線コネクタ 146">
          <a:extLst>
            <a:ext uri="{FF2B5EF4-FFF2-40B4-BE49-F238E27FC236}">
              <a16:creationId xmlns:a16="http://schemas.microsoft.com/office/drawing/2014/main" id="{142D0A6E-176C-439B-9217-C67DB6E01000}"/>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34187BE4-A192-4636-8D10-9BB144B39217}"/>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9" name="直線コネクタ 148">
          <a:extLst>
            <a:ext uri="{FF2B5EF4-FFF2-40B4-BE49-F238E27FC236}">
              <a16:creationId xmlns:a16="http://schemas.microsoft.com/office/drawing/2014/main" id="{AE3A8172-DC99-448A-A352-F8141760B958}"/>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FE1EC5DD-BC51-4263-9F1F-29202F346C8D}"/>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1" name="直線コネクタ 150">
          <a:extLst>
            <a:ext uri="{FF2B5EF4-FFF2-40B4-BE49-F238E27FC236}">
              <a16:creationId xmlns:a16="http://schemas.microsoft.com/office/drawing/2014/main" id="{9C99B5C4-8433-4CDA-82EC-E529B1B9D585}"/>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091914C2-247F-469F-9FFD-907F5F92D15A}"/>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53" name="フローチャート: 判断 152">
          <a:extLst>
            <a:ext uri="{FF2B5EF4-FFF2-40B4-BE49-F238E27FC236}">
              <a16:creationId xmlns:a16="http://schemas.microsoft.com/office/drawing/2014/main" id="{0C766951-5D43-44BD-8AF7-20CF7574CF03}"/>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54" name="フローチャート: 判断 153">
          <a:extLst>
            <a:ext uri="{FF2B5EF4-FFF2-40B4-BE49-F238E27FC236}">
              <a16:creationId xmlns:a16="http://schemas.microsoft.com/office/drawing/2014/main" id="{02F93D1E-08D1-4E71-9DFF-C5563BA346EC}"/>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55" name="フローチャート: 判断 154">
          <a:extLst>
            <a:ext uri="{FF2B5EF4-FFF2-40B4-BE49-F238E27FC236}">
              <a16:creationId xmlns:a16="http://schemas.microsoft.com/office/drawing/2014/main" id="{90244D7F-7680-4593-B9E6-A31934C3075A}"/>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56" name="フローチャート: 判断 155">
          <a:extLst>
            <a:ext uri="{FF2B5EF4-FFF2-40B4-BE49-F238E27FC236}">
              <a16:creationId xmlns:a16="http://schemas.microsoft.com/office/drawing/2014/main" id="{48C34959-5807-4E28-B70A-FEFB6193400D}"/>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57" name="フローチャート: 判断 156">
          <a:extLst>
            <a:ext uri="{FF2B5EF4-FFF2-40B4-BE49-F238E27FC236}">
              <a16:creationId xmlns:a16="http://schemas.microsoft.com/office/drawing/2014/main" id="{C4C9D91C-285E-43E8-A6E4-1159D617280C}"/>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E581549E-BD93-4FE8-AE3F-C11B5320C1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37822C62-F926-4831-AD36-3E26D69A567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AEBAFD3B-7E7B-4828-934D-3D6DC4C8076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4E9A62F4-0729-4BA5-93BD-BA42308B38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344082D7-D436-444B-8E9A-BC8938858BC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63</xdr:row>
      <xdr:rowOff>80645</xdr:rowOff>
    </xdr:from>
    <xdr:to>
      <xdr:col>6</xdr:col>
      <xdr:colOff>38100</xdr:colOff>
      <xdr:row>64</xdr:row>
      <xdr:rowOff>10795</xdr:rowOff>
    </xdr:to>
    <xdr:sp macro="" textlink="">
      <xdr:nvSpPr>
        <xdr:cNvPr id="163" name="楕円 162">
          <a:extLst>
            <a:ext uri="{FF2B5EF4-FFF2-40B4-BE49-F238E27FC236}">
              <a16:creationId xmlns:a16="http://schemas.microsoft.com/office/drawing/2014/main" id="{4D775EFA-E757-4C8D-9704-B4A6EF197E7F}"/>
            </a:ext>
          </a:extLst>
        </xdr:cNvPr>
        <xdr:cNvSpPr/>
      </xdr:nvSpPr>
      <xdr:spPr>
        <a:xfrm>
          <a:off x="1079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33037</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CC8CFAB4-9E6B-438C-8BC5-513F6FFBF70D}"/>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8402E2A7-C6A3-4587-8931-250B5B9C7913}"/>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66" name="n_3aveValue【橋りょう・トンネル】&#10;有形固定資産減価償却率">
          <a:extLst>
            <a:ext uri="{FF2B5EF4-FFF2-40B4-BE49-F238E27FC236}">
              <a16:creationId xmlns:a16="http://schemas.microsoft.com/office/drawing/2014/main" id="{35771F7A-49D1-432B-9008-6B437AA00BEE}"/>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167" name="n_4aveValue【橋りょう・トンネル】&#10;有形固定資産減価償却率">
          <a:extLst>
            <a:ext uri="{FF2B5EF4-FFF2-40B4-BE49-F238E27FC236}">
              <a16:creationId xmlns:a16="http://schemas.microsoft.com/office/drawing/2014/main" id="{444E04DD-FC76-4E80-840E-3F9828AC2D11}"/>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1922</xdr:rowOff>
    </xdr:from>
    <xdr:ext cx="405111" cy="259045"/>
    <xdr:sp macro="" textlink="">
      <xdr:nvSpPr>
        <xdr:cNvPr id="168" name="n_4mainValue【橋りょう・トンネル】&#10;有形固定資産減価償却率">
          <a:extLst>
            <a:ext uri="{FF2B5EF4-FFF2-40B4-BE49-F238E27FC236}">
              <a16:creationId xmlns:a16="http://schemas.microsoft.com/office/drawing/2014/main" id="{94E09DA6-A1C0-4B19-8306-8428947262EA}"/>
            </a:ext>
          </a:extLst>
        </xdr:cNvPr>
        <xdr:cNvSpPr txBox="1"/>
      </xdr:nvSpPr>
      <xdr:spPr>
        <a:xfrm>
          <a:off x="927744"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C18BB7A2-BD63-43D8-8E78-2F480521A12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35EB5D25-948F-46FB-912E-D7EE12B07BB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109DD030-3A0A-4E9F-8030-36E5136581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C4229E3C-2206-44A0-8436-02974871697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E30EAF3E-9487-4A38-911B-51FFC74C21D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8AF8C308-C464-426E-9761-290506B338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D335BF0C-3A68-4FBC-858F-252DFC1D9A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606DA736-AAA9-40A0-97A4-E6FCF6F00E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35604B52-F453-4B19-AAFF-83BDE8F1C3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654C259E-B8C1-4364-85D6-53D50880626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a:extLst>
            <a:ext uri="{FF2B5EF4-FFF2-40B4-BE49-F238E27FC236}">
              <a16:creationId xmlns:a16="http://schemas.microsoft.com/office/drawing/2014/main" id="{241041CD-EB71-49D4-BD40-C9EFB2722F4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a:extLst>
            <a:ext uri="{FF2B5EF4-FFF2-40B4-BE49-F238E27FC236}">
              <a16:creationId xmlns:a16="http://schemas.microsoft.com/office/drawing/2014/main" id="{F691B07E-F4F1-476E-85D0-8FE9EAB0DC8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a:extLst>
            <a:ext uri="{FF2B5EF4-FFF2-40B4-BE49-F238E27FC236}">
              <a16:creationId xmlns:a16="http://schemas.microsoft.com/office/drawing/2014/main" id="{450D60A0-67A1-4C1B-A752-610881A2833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2" name="テキスト ボックス 181">
          <a:extLst>
            <a:ext uri="{FF2B5EF4-FFF2-40B4-BE49-F238E27FC236}">
              <a16:creationId xmlns:a16="http://schemas.microsoft.com/office/drawing/2014/main" id="{38BEDF12-3D6D-49E7-B8FD-459B1F51BCF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a:extLst>
            <a:ext uri="{FF2B5EF4-FFF2-40B4-BE49-F238E27FC236}">
              <a16:creationId xmlns:a16="http://schemas.microsoft.com/office/drawing/2014/main" id="{7E4AFC69-0DF8-4931-8189-02D7CD5D268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4" name="テキスト ボックス 183">
          <a:extLst>
            <a:ext uri="{FF2B5EF4-FFF2-40B4-BE49-F238E27FC236}">
              <a16:creationId xmlns:a16="http://schemas.microsoft.com/office/drawing/2014/main" id="{AD9BFE3D-B9E3-42F0-B20E-4B36E2C1313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a:extLst>
            <a:ext uri="{FF2B5EF4-FFF2-40B4-BE49-F238E27FC236}">
              <a16:creationId xmlns:a16="http://schemas.microsoft.com/office/drawing/2014/main" id="{44A4559B-B28C-45A1-8304-88D4FF7B665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6" name="テキスト ボックス 185">
          <a:extLst>
            <a:ext uri="{FF2B5EF4-FFF2-40B4-BE49-F238E27FC236}">
              <a16:creationId xmlns:a16="http://schemas.microsoft.com/office/drawing/2014/main" id="{13A3502C-4BF4-404B-8053-6C2E853194B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a:extLst>
            <a:ext uri="{FF2B5EF4-FFF2-40B4-BE49-F238E27FC236}">
              <a16:creationId xmlns:a16="http://schemas.microsoft.com/office/drawing/2014/main" id="{87D8E64A-A848-4A83-9F5E-AD2367CAB9F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8" name="テキスト ボックス 187">
          <a:extLst>
            <a:ext uri="{FF2B5EF4-FFF2-40B4-BE49-F238E27FC236}">
              <a16:creationId xmlns:a16="http://schemas.microsoft.com/office/drawing/2014/main" id="{9D5D0EE6-CB62-498C-A270-913A8486C92C}"/>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a:extLst>
            <a:ext uri="{FF2B5EF4-FFF2-40B4-BE49-F238E27FC236}">
              <a16:creationId xmlns:a16="http://schemas.microsoft.com/office/drawing/2014/main" id="{D1E1642B-CBB3-4E7F-9A0A-D35115E3DCD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190" name="テキスト ボックス 189">
          <a:extLst>
            <a:ext uri="{FF2B5EF4-FFF2-40B4-BE49-F238E27FC236}">
              <a16:creationId xmlns:a16="http://schemas.microsoft.com/office/drawing/2014/main" id="{23CFB640-C48F-42CB-B06C-19CAB1F3F6B9}"/>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D5CF3604-7BEE-4302-A3FE-A0C80B192D7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2" name="テキスト ボックス 191">
          <a:extLst>
            <a:ext uri="{FF2B5EF4-FFF2-40B4-BE49-F238E27FC236}">
              <a16:creationId xmlns:a16="http://schemas.microsoft.com/office/drawing/2014/main" id="{9B17ABC8-F2F8-4C62-ADCF-B9D5E9747DEB}"/>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596633CD-CC80-46FE-BB9D-339AC4D706D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194" name="直線コネクタ 193">
          <a:extLst>
            <a:ext uri="{FF2B5EF4-FFF2-40B4-BE49-F238E27FC236}">
              <a16:creationId xmlns:a16="http://schemas.microsoft.com/office/drawing/2014/main" id="{26CEE789-1985-40D0-99A8-577DC3C0CA77}"/>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FFB9D207-7FD4-4B73-A95A-E29C20BE746A}"/>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196" name="直線コネクタ 195">
          <a:extLst>
            <a:ext uri="{FF2B5EF4-FFF2-40B4-BE49-F238E27FC236}">
              <a16:creationId xmlns:a16="http://schemas.microsoft.com/office/drawing/2014/main" id="{B647A9EE-20EB-4501-A3DF-D1E094CBA93F}"/>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0D0F42A3-5D01-4921-AEF0-509B7906E901}"/>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198" name="直線コネクタ 197">
          <a:extLst>
            <a:ext uri="{FF2B5EF4-FFF2-40B4-BE49-F238E27FC236}">
              <a16:creationId xmlns:a16="http://schemas.microsoft.com/office/drawing/2014/main" id="{CE2BC0FF-E4B4-441E-8D58-6FC961DF102B}"/>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199" name="【橋りょう・トンネル】&#10;一人当たり有形固定資産（償却資産）額平均値テキスト">
          <a:extLst>
            <a:ext uri="{FF2B5EF4-FFF2-40B4-BE49-F238E27FC236}">
              <a16:creationId xmlns:a16="http://schemas.microsoft.com/office/drawing/2014/main" id="{03850C22-65C0-4C03-83D4-CC57DEF0113E}"/>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00" name="フローチャート: 判断 199">
          <a:extLst>
            <a:ext uri="{FF2B5EF4-FFF2-40B4-BE49-F238E27FC236}">
              <a16:creationId xmlns:a16="http://schemas.microsoft.com/office/drawing/2014/main" id="{72DC82E5-FB33-42C8-B889-01B23483EE98}"/>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01" name="フローチャート: 判断 200">
          <a:extLst>
            <a:ext uri="{FF2B5EF4-FFF2-40B4-BE49-F238E27FC236}">
              <a16:creationId xmlns:a16="http://schemas.microsoft.com/office/drawing/2014/main" id="{04AF48ED-F0A8-4C46-81EC-35589B39B625}"/>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02" name="フローチャート: 判断 201">
          <a:extLst>
            <a:ext uri="{FF2B5EF4-FFF2-40B4-BE49-F238E27FC236}">
              <a16:creationId xmlns:a16="http://schemas.microsoft.com/office/drawing/2014/main" id="{4CF7EAED-2580-4066-92CB-EC2F048BFE02}"/>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03" name="フローチャート: 判断 202">
          <a:extLst>
            <a:ext uri="{FF2B5EF4-FFF2-40B4-BE49-F238E27FC236}">
              <a16:creationId xmlns:a16="http://schemas.microsoft.com/office/drawing/2014/main" id="{52CFF55B-18FD-43FF-8EAC-50B5B680607A}"/>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04" name="フローチャート: 判断 203">
          <a:extLst>
            <a:ext uri="{FF2B5EF4-FFF2-40B4-BE49-F238E27FC236}">
              <a16:creationId xmlns:a16="http://schemas.microsoft.com/office/drawing/2014/main" id="{F4111712-DA8B-4C28-AF47-313D3EF7542C}"/>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C6C58DE6-A62F-4290-977F-785CCC09970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8B814B4F-1D59-4D35-A202-D8BB8265F97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F2599D40-D771-4485-8F06-6B0EDE1FAD2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9A590B99-5C55-4CE5-BAFF-E82BA09800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A497D4AC-2E69-4D73-8DBE-A74EEF9A10D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105631</xdr:rowOff>
    </xdr:from>
    <xdr:to>
      <xdr:col>36</xdr:col>
      <xdr:colOff>165100</xdr:colOff>
      <xdr:row>63</xdr:row>
      <xdr:rowOff>35781</xdr:rowOff>
    </xdr:to>
    <xdr:sp macro="" textlink="">
      <xdr:nvSpPr>
        <xdr:cNvPr id="210" name="楕円 209">
          <a:extLst>
            <a:ext uri="{FF2B5EF4-FFF2-40B4-BE49-F238E27FC236}">
              <a16:creationId xmlns:a16="http://schemas.microsoft.com/office/drawing/2014/main" id="{424FF5C2-0D71-46ED-93FD-7726CC496C4B}"/>
            </a:ext>
          </a:extLst>
        </xdr:cNvPr>
        <xdr:cNvSpPr/>
      </xdr:nvSpPr>
      <xdr:spPr>
        <a:xfrm>
          <a:off x="6921500" y="107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62</xdr:row>
      <xdr:rowOff>5560</xdr:rowOff>
    </xdr:from>
    <xdr:ext cx="690189" cy="259045"/>
    <xdr:sp macro="" textlink="">
      <xdr:nvSpPr>
        <xdr:cNvPr id="211" name="n_1aveValue【橋りょう・トンネル】&#10;一人当たり有形固定資産（償却資産）額">
          <a:extLst>
            <a:ext uri="{FF2B5EF4-FFF2-40B4-BE49-F238E27FC236}">
              <a16:creationId xmlns:a16="http://schemas.microsoft.com/office/drawing/2014/main" id="{75B2FDAE-DDB0-4273-A1DC-8EEB1BAC89C6}"/>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12" name="n_2aveValue【橋りょう・トンネル】&#10;一人当たり有形固定資産（償却資産）額">
          <a:extLst>
            <a:ext uri="{FF2B5EF4-FFF2-40B4-BE49-F238E27FC236}">
              <a16:creationId xmlns:a16="http://schemas.microsoft.com/office/drawing/2014/main" id="{AC8F0D4F-BF79-4BF6-B58C-658E0DE17EA5}"/>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13" name="n_3aveValue【橋りょう・トンネル】&#10;一人当たり有形固定資産（償却資産）額">
          <a:extLst>
            <a:ext uri="{FF2B5EF4-FFF2-40B4-BE49-F238E27FC236}">
              <a16:creationId xmlns:a16="http://schemas.microsoft.com/office/drawing/2014/main" id="{44A89E88-ABA1-4548-B017-2D16DCFE67A9}"/>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14" name="n_4aveValue【橋りょう・トンネル】&#10;一人当たり有形固定資産（償却資産）額">
          <a:extLst>
            <a:ext uri="{FF2B5EF4-FFF2-40B4-BE49-F238E27FC236}">
              <a16:creationId xmlns:a16="http://schemas.microsoft.com/office/drawing/2014/main" id="{20FB8AB4-A30C-4D0F-82D7-C77B46E1DE7F}"/>
            </a:ext>
          </a:extLst>
        </xdr:cNvPr>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52308</xdr:rowOff>
    </xdr:from>
    <xdr:ext cx="690189" cy="259045"/>
    <xdr:sp macro="" textlink="">
      <xdr:nvSpPr>
        <xdr:cNvPr id="215" name="n_4mainValue【橋りょう・トンネル】&#10;一人当たり有形固定資産（償却資産）額">
          <a:extLst>
            <a:ext uri="{FF2B5EF4-FFF2-40B4-BE49-F238E27FC236}">
              <a16:creationId xmlns:a16="http://schemas.microsoft.com/office/drawing/2014/main" id="{BB4E9695-C540-4C3E-9CE2-B44938825DF3}"/>
            </a:ext>
          </a:extLst>
        </xdr:cNvPr>
        <xdr:cNvSpPr txBox="1"/>
      </xdr:nvSpPr>
      <xdr:spPr>
        <a:xfrm>
          <a:off x="6627205" y="10510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17FAF1F6-9C64-4843-8A33-80B947FC1A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78DD090D-AF66-45BA-856A-4DAF08C50EF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AC475D71-899F-4345-91A3-247BB3E815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E1043D70-2A1E-4D53-92B5-461ACDFEBC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86A3E66A-D481-4677-8BA1-3374930A84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F4922DE6-4838-4D84-B837-CAC275D80EF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BCE81260-2C3C-4606-A1C4-DBB6BF8152B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B4F4CC4D-A8E6-4B61-A9B1-C0C001DA87C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ACC7668B-5E7C-4288-8330-D37A8197EC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BDC64771-03D5-4A3D-8F88-21DEFB2F9FA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a:extLst>
            <a:ext uri="{FF2B5EF4-FFF2-40B4-BE49-F238E27FC236}">
              <a16:creationId xmlns:a16="http://schemas.microsoft.com/office/drawing/2014/main" id="{56112A58-D0AC-4575-83AF-58EC04FF155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a:extLst>
            <a:ext uri="{FF2B5EF4-FFF2-40B4-BE49-F238E27FC236}">
              <a16:creationId xmlns:a16="http://schemas.microsoft.com/office/drawing/2014/main" id="{4C354045-3D44-4BC3-8D07-FCFA17783C9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8" name="テキスト ボックス 227">
          <a:extLst>
            <a:ext uri="{FF2B5EF4-FFF2-40B4-BE49-F238E27FC236}">
              <a16:creationId xmlns:a16="http://schemas.microsoft.com/office/drawing/2014/main" id="{90F663BE-EEB2-4541-B8E8-64DAB71C519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a:extLst>
            <a:ext uri="{FF2B5EF4-FFF2-40B4-BE49-F238E27FC236}">
              <a16:creationId xmlns:a16="http://schemas.microsoft.com/office/drawing/2014/main" id="{BDC1176D-F9F9-4AE3-A7C5-D6313192BBD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a:extLst>
            <a:ext uri="{FF2B5EF4-FFF2-40B4-BE49-F238E27FC236}">
              <a16:creationId xmlns:a16="http://schemas.microsoft.com/office/drawing/2014/main" id="{8F550B96-DBDE-4EAC-A864-9273C25D201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a:extLst>
            <a:ext uri="{FF2B5EF4-FFF2-40B4-BE49-F238E27FC236}">
              <a16:creationId xmlns:a16="http://schemas.microsoft.com/office/drawing/2014/main" id="{2B4D43BD-3423-4E9F-BD82-16B82D50A9C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a:extLst>
            <a:ext uri="{FF2B5EF4-FFF2-40B4-BE49-F238E27FC236}">
              <a16:creationId xmlns:a16="http://schemas.microsoft.com/office/drawing/2014/main" id="{F8D05DCC-24E0-46E2-8AD7-ED31FB54AE9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a:extLst>
            <a:ext uri="{FF2B5EF4-FFF2-40B4-BE49-F238E27FC236}">
              <a16:creationId xmlns:a16="http://schemas.microsoft.com/office/drawing/2014/main" id="{5F68C2F6-8BFA-4DEC-A581-19C247BD873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a:extLst>
            <a:ext uri="{FF2B5EF4-FFF2-40B4-BE49-F238E27FC236}">
              <a16:creationId xmlns:a16="http://schemas.microsoft.com/office/drawing/2014/main" id="{884A0ED6-082A-42A9-B501-BD9DDE10EC0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a:extLst>
            <a:ext uri="{FF2B5EF4-FFF2-40B4-BE49-F238E27FC236}">
              <a16:creationId xmlns:a16="http://schemas.microsoft.com/office/drawing/2014/main" id="{A16D9A11-08E5-42BD-9CAE-7F07D5FEB08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a:extLst>
            <a:ext uri="{FF2B5EF4-FFF2-40B4-BE49-F238E27FC236}">
              <a16:creationId xmlns:a16="http://schemas.microsoft.com/office/drawing/2014/main" id="{419B527F-E9FB-4C73-995C-0D17BB27D08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EE17A22E-1E07-4661-97A1-777B6F2068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8" name="テキスト ボックス 237">
          <a:extLst>
            <a:ext uri="{FF2B5EF4-FFF2-40B4-BE49-F238E27FC236}">
              <a16:creationId xmlns:a16="http://schemas.microsoft.com/office/drawing/2014/main" id="{ECB8A364-719F-4EE7-BB2A-EB6F4D33949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a:extLst>
            <a:ext uri="{FF2B5EF4-FFF2-40B4-BE49-F238E27FC236}">
              <a16:creationId xmlns:a16="http://schemas.microsoft.com/office/drawing/2014/main" id="{635EE9E3-DFC1-4530-93B1-8F3C0BD886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40" name="直線コネクタ 239">
          <a:extLst>
            <a:ext uri="{FF2B5EF4-FFF2-40B4-BE49-F238E27FC236}">
              <a16:creationId xmlns:a16="http://schemas.microsoft.com/office/drawing/2014/main" id="{1CB8ED11-9B8A-407F-AA10-297B5A3BB7BF}"/>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1" name="【公営住宅】&#10;有形固定資産減価償却率最小値テキスト">
          <a:extLst>
            <a:ext uri="{FF2B5EF4-FFF2-40B4-BE49-F238E27FC236}">
              <a16:creationId xmlns:a16="http://schemas.microsoft.com/office/drawing/2014/main" id="{7BE8A5CD-2E69-40B6-A481-F692F52A84AE}"/>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2" name="直線コネクタ 241">
          <a:extLst>
            <a:ext uri="{FF2B5EF4-FFF2-40B4-BE49-F238E27FC236}">
              <a16:creationId xmlns:a16="http://schemas.microsoft.com/office/drawing/2014/main" id="{38400B4F-440A-429D-B7C3-2C653A27785C}"/>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43" name="【公営住宅】&#10;有形固定資産減価償却率最大値テキスト">
          <a:extLst>
            <a:ext uri="{FF2B5EF4-FFF2-40B4-BE49-F238E27FC236}">
              <a16:creationId xmlns:a16="http://schemas.microsoft.com/office/drawing/2014/main" id="{7E152ABB-281A-4C82-A219-AAA73E18B4F2}"/>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44" name="直線コネクタ 243">
          <a:extLst>
            <a:ext uri="{FF2B5EF4-FFF2-40B4-BE49-F238E27FC236}">
              <a16:creationId xmlns:a16="http://schemas.microsoft.com/office/drawing/2014/main" id="{A763009C-8EA3-4B4F-A63A-3B6C87439BAD}"/>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45" name="【公営住宅】&#10;有形固定資産減価償却率平均値テキスト">
          <a:extLst>
            <a:ext uri="{FF2B5EF4-FFF2-40B4-BE49-F238E27FC236}">
              <a16:creationId xmlns:a16="http://schemas.microsoft.com/office/drawing/2014/main" id="{482BE16A-CEA5-415B-B17F-F7607109876F}"/>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46" name="フローチャート: 判断 245">
          <a:extLst>
            <a:ext uri="{FF2B5EF4-FFF2-40B4-BE49-F238E27FC236}">
              <a16:creationId xmlns:a16="http://schemas.microsoft.com/office/drawing/2014/main" id="{17067F54-A40D-42A7-A5B4-1284C7A8289C}"/>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47" name="フローチャート: 判断 246">
          <a:extLst>
            <a:ext uri="{FF2B5EF4-FFF2-40B4-BE49-F238E27FC236}">
              <a16:creationId xmlns:a16="http://schemas.microsoft.com/office/drawing/2014/main" id="{3181DD60-FA85-4376-80A8-A6ED0B89D972}"/>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48" name="フローチャート: 判断 247">
          <a:extLst>
            <a:ext uri="{FF2B5EF4-FFF2-40B4-BE49-F238E27FC236}">
              <a16:creationId xmlns:a16="http://schemas.microsoft.com/office/drawing/2014/main" id="{B2291A45-993C-4190-8529-FA380058EBF5}"/>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49" name="フローチャート: 判断 248">
          <a:extLst>
            <a:ext uri="{FF2B5EF4-FFF2-40B4-BE49-F238E27FC236}">
              <a16:creationId xmlns:a16="http://schemas.microsoft.com/office/drawing/2014/main" id="{3D305B0B-AE0F-41C0-9F25-B5CE35087CC1}"/>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50" name="フローチャート: 判断 249">
          <a:extLst>
            <a:ext uri="{FF2B5EF4-FFF2-40B4-BE49-F238E27FC236}">
              <a16:creationId xmlns:a16="http://schemas.microsoft.com/office/drawing/2014/main" id="{875EAB8A-0BF4-480D-92E1-CC396F81710E}"/>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ECF966DF-29B0-457B-B532-EE58A243776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19235981-0097-49F6-BE6F-04103FACD9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B7D4F74-F178-40C6-8D9E-1267D28EBB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ECE4025-FF84-45F3-BA22-A25F33DEEC8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8300A1CF-73F8-40FA-8618-7E73C669A6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85</xdr:row>
      <xdr:rowOff>23495</xdr:rowOff>
    </xdr:from>
    <xdr:to>
      <xdr:col>6</xdr:col>
      <xdr:colOff>38100</xdr:colOff>
      <xdr:row>85</xdr:row>
      <xdr:rowOff>125095</xdr:rowOff>
    </xdr:to>
    <xdr:sp macro="" textlink="">
      <xdr:nvSpPr>
        <xdr:cNvPr id="256" name="楕円 255">
          <a:extLst>
            <a:ext uri="{FF2B5EF4-FFF2-40B4-BE49-F238E27FC236}">
              <a16:creationId xmlns:a16="http://schemas.microsoft.com/office/drawing/2014/main" id="{CAB1275F-D430-422B-9A15-CFF95EE7DAFD}"/>
            </a:ext>
          </a:extLst>
        </xdr:cNvPr>
        <xdr:cNvSpPr/>
      </xdr:nvSpPr>
      <xdr:spPr>
        <a:xfrm>
          <a:off x="1079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19702</xdr:rowOff>
    </xdr:from>
    <xdr:ext cx="405111" cy="259045"/>
    <xdr:sp macro="" textlink="">
      <xdr:nvSpPr>
        <xdr:cNvPr id="257" name="n_1aveValue【公営住宅】&#10;有形固定資産減価償却率">
          <a:extLst>
            <a:ext uri="{FF2B5EF4-FFF2-40B4-BE49-F238E27FC236}">
              <a16:creationId xmlns:a16="http://schemas.microsoft.com/office/drawing/2014/main" id="{62504783-A35C-4B48-AF76-2AE540676356}"/>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258" name="n_2aveValue【公営住宅】&#10;有形固定資産減価償却率">
          <a:extLst>
            <a:ext uri="{FF2B5EF4-FFF2-40B4-BE49-F238E27FC236}">
              <a16:creationId xmlns:a16="http://schemas.microsoft.com/office/drawing/2014/main" id="{3E6F5759-72EF-4A83-8C24-B3758AAEB6D3}"/>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259" name="n_3aveValue【公営住宅】&#10;有形固定資産減価償却率">
          <a:extLst>
            <a:ext uri="{FF2B5EF4-FFF2-40B4-BE49-F238E27FC236}">
              <a16:creationId xmlns:a16="http://schemas.microsoft.com/office/drawing/2014/main" id="{44CCB5C5-C102-4732-9114-F5FAC32A162A}"/>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260" name="n_4aveValue【公営住宅】&#10;有形固定資産減価償却率">
          <a:extLst>
            <a:ext uri="{FF2B5EF4-FFF2-40B4-BE49-F238E27FC236}">
              <a16:creationId xmlns:a16="http://schemas.microsoft.com/office/drawing/2014/main" id="{5F27CDEC-E304-4561-AB3A-584F4E54DCB6}"/>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116222</xdr:rowOff>
    </xdr:from>
    <xdr:ext cx="405111" cy="259045"/>
    <xdr:sp macro="" textlink="">
      <xdr:nvSpPr>
        <xdr:cNvPr id="261" name="n_4mainValue【公営住宅】&#10;有形固定資産減価償却率">
          <a:extLst>
            <a:ext uri="{FF2B5EF4-FFF2-40B4-BE49-F238E27FC236}">
              <a16:creationId xmlns:a16="http://schemas.microsoft.com/office/drawing/2014/main" id="{7D2AB54A-C6AF-4BA8-BD83-F6745F8C3997}"/>
            </a:ext>
          </a:extLst>
        </xdr:cNvPr>
        <xdr:cNvSpPr txBox="1"/>
      </xdr:nvSpPr>
      <xdr:spPr>
        <a:xfrm>
          <a:off x="9277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266C0E05-48AB-417E-B120-49D0A30E83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B2CD9245-084D-486A-B3A8-5A2CB6607AC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2785D67E-AF1F-4D58-9337-078CE28AD03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5F4A9289-C54C-4F53-AA29-EE5DC6BCF75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1F377E5F-5732-4913-95AE-6E7F1E24B1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A7715266-FA1F-42DC-972C-F9929A3D96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6F1D7D1A-B629-451C-A202-AAA0017FC3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AD10DC72-D551-4AA7-BBEA-352E74E9B9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0C460981-314E-4B4D-9B81-A6266393BF0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F85CB75C-3D49-4E70-A6E5-FF70A9C3C1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a:extLst>
            <a:ext uri="{FF2B5EF4-FFF2-40B4-BE49-F238E27FC236}">
              <a16:creationId xmlns:a16="http://schemas.microsoft.com/office/drawing/2014/main" id="{BDB56A6F-BD9A-42A7-926B-E22F60E7FD3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8B7D74B6-808E-4E07-B0C5-983AE2C0815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a:extLst>
            <a:ext uri="{FF2B5EF4-FFF2-40B4-BE49-F238E27FC236}">
              <a16:creationId xmlns:a16="http://schemas.microsoft.com/office/drawing/2014/main" id="{431826B3-5763-460C-B862-E6570BC7CA0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5" name="テキスト ボックス 274">
          <a:extLst>
            <a:ext uri="{FF2B5EF4-FFF2-40B4-BE49-F238E27FC236}">
              <a16:creationId xmlns:a16="http://schemas.microsoft.com/office/drawing/2014/main" id="{726B6730-02B9-4138-BCF6-CEB5A3D3ABA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a:extLst>
            <a:ext uri="{FF2B5EF4-FFF2-40B4-BE49-F238E27FC236}">
              <a16:creationId xmlns:a16="http://schemas.microsoft.com/office/drawing/2014/main" id="{8D129AFA-D685-4796-86D7-C1D13232502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a:extLst>
            <a:ext uri="{FF2B5EF4-FFF2-40B4-BE49-F238E27FC236}">
              <a16:creationId xmlns:a16="http://schemas.microsoft.com/office/drawing/2014/main" id="{0619BCFA-8EDD-4F5D-931B-994FA3E5908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a:extLst>
            <a:ext uri="{FF2B5EF4-FFF2-40B4-BE49-F238E27FC236}">
              <a16:creationId xmlns:a16="http://schemas.microsoft.com/office/drawing/2014/main" id="{54993003-4A4D-4605-85DC-E92DB825910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9" name="テキスト ボックス 278">
          <a:extLst>
            <a:ext uri="{FF2B5EF4-FFF2-40B4-BE49-F238E27FC236}">
              <a16:creationId xmlns:a16="http://schemas.microsoft.com/office/drawing/2014/main" id="{B41962A0-77D8-4259-B165-DD3519DB1FD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a:extLst>
            <a:ext uri="{FF2B5EF4-FFF2-40B4-BE49-F238E27FC236}">
              <a16:creationId xmlns:a16="http://schemas.microsoft.com/office/drawing/2014/main" id="{41547BFB-7EAD-45EA-8E49-0C7B67E2EF1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1" name="テキスト ボックス 280">
          <a:extLst>
            <a:ext uri="{FF2B5EF4-FFF2-40B4-BE49-F238E27FC236}">
              <a16:creationId xmlns:a16="http://schemas.microsoft.com/office/drawing/2014/main" id="{FDCEEBD4-8488-43BB-AC22-BD28E49A173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a16="http://schemas.microsoft.com/office/drawing/2014/main" id="{893F86E4-87C8-49C7-B650-6A33CF337C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3" name="テキスト ボックス 282">
          <a:extLst>
            <a:ext uri="{FF2B5EF4-FFF2-40B4-BE49-F238E27FC236}">
              <a16:creationId xmlns:a16="http://schemas.microsoft.com/office/drawing/2014/main" id="{68224AE9-B44D-4740-9CD6-DE024CD1103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公営住宅】&#10;一人当たり面積グラフ枠">
          <a:extLst>
            <a:ext uri="{FF2B5EF4-FFF2-40B4-BE49-F238E27FC236}">
              <a16:creationId xmlns:a16="http://schemas.microsoft.com/office/drawing/2014/main" id="{29254444-D1C1-46BA-B978-B47377451BF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285" name="直線コネクタ 284">
          <a:extLst>
            <a:ext uri="{FF2B5EF4-FFF2-40B4-BE49-F238E27FC236}">
              <a16:creationId xmlns:a16="http://schemas.microsoft.com/office/drawing/2014/main" id="{E6C36833-7F36-479A-93F7-BF6DBD57EC5D}"/>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286" name="【公営住宅】&#10;一人当たり面積最小値テキスト">
          <a:extLst>
            <a:ext uri="{FF2B5EF4-FFF2-40B4-BE49-F238E27FC236}">
              <a16:creationId xmlns:a16="http://schemas.microsoft.com/office/drawing/2014/main" id="{C18C223F-8DEB-483B-9AB8-7BA47321F01B}"/>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287" name="直線コネクタ 286">
          <a:extLst>
            <a:ext uri="{FF2B5EF4-FFF2-40B4-BE49-F238E27FC236}">
              <a16:creationId xmlns:a16="http://schemas.microsoft.com/office/drawing/2014/main" id="{A7A4955A-AC7D-4ED3-9BA4-BAEDB0B53496}"/>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288" name="【公営住宅】&#10;一人当たり面積最大値テキスト">
          <a:extLst>
            <a:ext uri="{FF2B5EF4-FFF2-40B4-BE49-F238E27FC236}">
              <a16:creationId xmlns:a16="http://schemas.microsoft.com/office/drawing/2014/main" id="{2FE0D250-E4BE-4144-B170-944F34002D43}"/>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289" name="直線コネクタ 288">
          <a:extLst>
            <a:ext uri="{FF2B5EF4-FFF2-40B4-BE49-F238E27FC236}">
              <a16:creationId xmlns:a16="http://schemas.microsoft.com/office/drawing/2014/main" id="{DC542D1D-F2DE-4913-96C9-0AE90F8A7899}"/>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290" name="【公営住宅】&#10;一人当たり面積平均値テキスト">
          <a:extLst>
            <a:ext uri="{FF2B5EF4-FFF2-40B4-BE49-F238E27FC236}">
              <a16:creationId xmlns:a16="http://schemas.microsoft.com/office/drawing/2014/main" id="{6AB51EAC-6C39-4CA9-81BA-740848F4182A}"/>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291" name="フローチャート: 判断 290">
          <a:extLst>
            <a:ext uri="{FF2B5EF4-FFF2-40B4-BE49-F238E27FC236}">
              <a16:creationId xmlns:a16="http://schemas.microsoft.com/office/drawing/2014/main" id="{6ED1848C-509B-45B9-BD5F-730C07FD12AF}"/>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292" name="フローチャート: 判断 291">
          <a:extLst>
            <a:ext uri="{FF2B5EF4-FFF2-40B4-BE49-F238E27FC236}">
              <a16:creationId xmlns:a16="http://schemas.microsoft.com/office/drawing/2014/main" id="{6F92DF96-D40B-4555-B2F7-04F3EA58D0DF}"/>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293" name="フローチャート: 判断 292">
          <a:extLst>
            <a:ext uri="{FF2B5EF4-FFF2-40B4-BE49-F238E27FC236}">
              <a16:creationId xmlns:a16="http://schemas.microsoft.com/office/drawing/2014/main" id="{6AEB30D2-93A3-4F76-8DEF-C8180AE3C579}"/>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294" name="フローチャート: 判断 293">
          <a:extLst>
            <a:ext uri="{FF2B5EF4-FFF2-40B4-BE49-F238E27FC236}">
              <a16:creationId xmlns:a16="http://schemas.microsoft.com/office/drawing/2014/main" id="{31B584EC-E2DC-419F-82DB-C49E61A70DAD}"/>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295" name="フローチャート: 判断 294">
          <a:extLst>
            <a:ext uri="{FF2B5EF4-FFF2-40B4-BE49-F238E27FC236}">
              <a16:creationId xmlns:a16="http://schemas.microsoft.com/office/drawing/2014/main" id="{B5F1313A-7F46-4867-BFAC-EB7B63AF6ADB}"/>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7D38FC0-9DE7-40B3-BA1A-9AB9E205EE5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7350BD9-672D-4E76-B5E1-C2AE2B7531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CF2CB58-AE10-4916-B98C-63466D12865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2005735-AEB5-44C3-BC3E-04C7174AD9E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EDC34C9-75BC-4C5A-8EAB-FA1C871E97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18923</xdr:rowOff>
    </xdr:from>
    <xdr:to>
      <xdr:col>36</xdr:col>
      <xdr:colOff>165100</xdr:colOff>
      <xdr:row>86</xdr:row>
      <xdr:rowOff>120523</xdr:rowOff>
    </xdr:to>
    <xdr:sp macro="" textlink="">
      <xdr:nvSpPr>
        <xdr:cNvPr id="301" name="楕円 300">
          <a:extLst>
            <a:ext uri="{FF2B5EF4-FFF2-40B4-BE49-F238E27FC236}">
              <a16:creationId xmlns:a16="http://schemas.microsoft.com/office/drawing/2014/main" id="{99EBC66D-C9E5-461B-A318-4C755014E891}"/>
            </a:ext>
          </a:extLst>
        </xdr:cNvPr>
        <xdr:cNvSpPr/>
      </xdr:nvSpPr>
      <xdr:spPr>
        <a:xfrm>
          <a:off x="6921500" y="14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11574</xdr:rowOff>
    </xdr:from>
    <xdr:ext cx="469744" cy="259045"/>
    <xdr:sp macro="" textlink="">
      <xdr:nvSpPr>
        <xdr:cNvPr id="302" name="n_1aveValue【公営住宅】&#10;一人当たり面積">
          <a:extLst>
            <a:ext uri="{FF2B5EF4-FFF2-40B4-BE49-F238E27FC236}">
              <a16:creationId xmlns:a16="http://schemas.microsoft.com/office/drawing/2014/main" id="{9706F774-4233-4313-800B-BF221EE18E55}"/>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03" name="n_2aveValue【公営住宅】&#10;一人当たり面積">
          <a:extLst>
            <a:ext uri="{FF2B5EF4-FFF2-40B4-BE49-F238E27FC236}">
              <a16:creationId xmlns:a16="http://schemas.microsoft.com/office/drawing/2014/main" id="{F8C94D80-8B5F-4AAA-8495-EA383458AE83}"/>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04" name="n_3aveValue【公営住宅】&#10;一人当たり面積">
          <a:extLst>
            <a:ext uri="{FF2B5EF4-FFF2-40B4-BE49-F238E27FC236}">
              <a16:creationId xmlns:a16="http://schemas.microsoft.com/office/drawing/2014/main" id="{88B573A6-E315-486A-98BE-4B900F9EF74B}"/>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05" name="n_4aveValue【公営住宅】&#10;一人当たり面積">
          <a:extLst>
            <a:ext uri="{FF2B5EF4-FFF2-40B4-BE49-F238E27FC236}">
              <a16:creationId xmlns:a16="http://schemas.microsoft.com/office/drawing/2014/main" id="{8F69B6D3-70D1-4768-998E-BB85B6428DC7}"/>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111650</xdr:rowOff>
    </xdr:from>
    <xdr:ext cx="469744" cy="259045"/>
    <xdr:sp macro="" textlink="">
      <xdr:nvSpPr>
        <xdr:cNvPr id="306" name="n_4mainValue【公営住宅】&#10;一人当たり面積">
          <a:extLst>
            <a:ext uri="{FF2B5EF4-FFF2-40B4-BE49-F238E27FC236}">
              <a16:creationId xmlns:a16="http://schemas.microsoft.com/office/drawing/2014/main" id="{984EBB7C-07D6-475E-AF05-41A175C73E5D}"/>
            </a:ext>
          </a:extLst>
        </xdr:cNvPr>
        <xdr:cNvSpPr txBox="1"/>
      </xdr:nvSpPr>
      <xdr:spPr>
        <a:xfrm>
          <a:off x="6737427" y="14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8C006AAC-3D23-4C9B-B034-F32ED3F480D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23EE5DBC-FE1B-464C-B6EC-953ABDF02E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9D250145-67F0-4360-ABCD-9F56F779A7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FB380478-D19E-4FDA-A2B9-9D5D34F442B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36500CFF-862D-446B-9F5B-086E525C65C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03058C7F-0CD0-4B98-AD66-AF98E2A0B6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93533F7C-E2A0-4077-84FA-5CB2AF17FF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B6244D28-0B67-4C89-A21B-9DB4936C3FA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1B22E0B0-6C67-41AA-B3B7-3842A5DA23E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3FD698C4-9978-468D-9494-9135FAEC66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4E10741C-7C99-4156-B7CA-E47B9811F05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8370D92D-279C-48F4-8BE7-7E498A4710D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57D0161F-7D92-4127-9D5B-4D673E0B579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4523B0F5-1610-4FCD-A2F6-E16499DD016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D0676111-BDD2-4302-89EB-3CD51298CA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9F67388A-D2EB-4FD9-93E2-BA863B2203A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a:extLst>
            <a:ext uri="{FF2B5EF4-FFF2-40B4-BE49-F238E27FC236}">
              <a16:creationId xmlns:a16="http://schemas.microsoft.com/office/drawing/2014/main" id="{861E0206-9910-42E1-8478-59BF044EA97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a:extLst>
            <a:ext uri="{FF2B5EF4-FFF2-40B4-BE49-F238E27FC236}">
              <a16:creationId xmlns:a16="http://schemas.microsoft.com/office/drawing/2014/main" id="{7BCCA0D0-0EEF-4A45-A898-9785B2C8A9D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a:extLst>
            <a:ext uri="{FF2B5EF4-FFF2-40B4-BE49-F238E27FC236}">
              <a16:creationId xmlns:a16="http://schemas.microsoft.com/office/drawing/2014/main" id="{A76FA60B-E795-44B3-AD59-5A785ECD8C9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a:extLst>
            <a:ext uri="{FF2B5EF4-FFF2-40B4-BE49-F238E27FC236}">
              <a16:creationId xmlns:a16="http://schemas.microsoft.com/office/drawing/2014/main" id="{2D33B22A-DFBD-4068-9DE4-4ED92FF96B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a:extLst>
            <a:ext uri="{FF2B5EF4-FFF2-40B4-BE49-F238E27FC236}">
              <a16:creationId xmlns:a16="http://schemas.microsoft.com/office/drawing/2014/main" id="{E3B5DD23-FCB8-4F35-A8C7-DF5E1AB8079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a:extLst>
            <a:ext uri="{FF2B5EF4-FFF2-40B4-BE49-F238E27FC236}">
              <a16:creationId xmlns:a16="http://schemas.microsoft.com/office/drawing/2014/main" id="{0DCF6886-1D79-4953-B5F8-B0320DBD7F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a:extLst>
            <a:ext uri="{FF2B5EF4-FFF2-40B4-BE49-F238E27FC236}">
              <a16:creationId xmlns:a16="http://schemas.microsoft.com/office/drawing/2014/main" id="{06D2B578-FAAC-478B-B678-BE961E898C5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a:extLst>
            <a:ext uri="{FF2B5EF4-FFF2-40B4-BE49-F238E27FC236}">
              <a16:creationId xmlns:a16="http://schemas.microsoft.com/office/drawing/2014/main" id="{CA48F8AC-3285-492A-B6BC-B42F08E6E9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a:extLst>
            <a:ext uri="{FF2B5EF4-FFF2-40B4-BE49-F238E27FC236}">
              <a16:creationId xmlns:a16="http://schemas.microsoft.com/office/drawing/2014/main" id="{CFED23C1-5DCE-409E-9306-126B9E93928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a:extLst>
            <a:ext uri="{FF2B5EF4-FFF2-40B4-BE49-F238E27FC236}">
              <a16:creationId xmlns:a16="http://schemas.microsoft.com/office/drawing/2014/main" id="{9D3DB23A-EC81-41A3-8B3A-D3F3EDA5B66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3" name="テキスト ボックス 332">
          <a:extLst>
            <a:ext uri="{FF2B5EF4-FFF2-40B4-BE49-F238E27FC236}">
              <a16:creationId xmlns:a16="http://schemas.microsoft.com/office/drawing/2014/main" id="{DF962070-E34F-4F7D-B050-E07587AC969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4" name="直線コネクタ 333">
          <a:extLst>
            <a:ext uri="{FF2B5EF4-FFF2-40B4-BE49-F238E27FC236}">
              <a16:creationId xmlns:a16="http://schemas.microsoft.com/office/drawing/2014/main" id="{70ED05B8-45C9-4E78-A27D-C2819FC8524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5" name="テキスト ボックス 334">
          <a:extLst>
            <a:ext uri="{FF2B5EF4-FFF2-40B4-BE49-F238E27FC236}">
              <a16:creationId xmlns:a16="http://schemas.microsoft.com/office/drawing/2014/main" id="{7041E200-533C-43DC-9F2B-69A1E2EE041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6" name="直線コネクタ 335">
          <a:extLst>
            <a:ext uri="{FF2B5EF4-FFF2-40B4-BE49-F238E27FC236}">
              <a16:creationId xmlns:a16="http://schemas.microsoft.com/office/drawing/2014/main" id="{928A785D-B88E-4AD0-BF30-7B7BB1673CD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7" name="テキスト ボックス 336">
          <a:extLst>
            <a:ext uri="{FF2B5EF4-FFF2-40B4-BE49-F238E27FC236}">
              <a16:creationId xmlns:a16="http://schemas.microsoft.com/office/drawing/2014/main" id="{8CEC1C96-1413-475D-873C-C987CC0E729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8" name="直線コネクタ 337">
          <a:extLst>
            <a:ext uri="{FF2B5EF4-FFF2-40B4-BE49-F238E27FC236}">
              <a16:creationId xmlns:a16="http://schemas.microsoft.com/office/drawing/2014/main" id="{AF2E0DA6-E8F9-4CAB-BA55-41DF80A54E2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9" name="テキスト ボックス 338">
          <a:extLst>
            <a:ext uri="{FF2B5EF4-FFF2-40B4-BE49-F238E27FC236}">
              <a16:creationId xmlns:a16="http://schemas.microsoft.com/office/drawing/2014/main" id="{BBD1CF29-D891-44B9-A3BD-0F243FBF36D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0" name="直線コネクタ 339">
          <a:extLst>
            <a:ext uri="{FF2B5EF4-FFF2-40B4-BE49-F238E27FC236}">
              <a16:creationId xmlns:a16="http://schemas.microsoft.com/office/drawing/2014/main" id="{DBBD9A5A-CE17-4DE3-8A67-45342CC1A6E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1" name="テキスト ボックス 340">
          <a:extLst>
            <a:ext uri="{FF2B5EF4-FFF2-40B4-BE49-F238E27FC236}">
              <a16:creationId xmlns:a16="http://schemas.microsoft.com/office/drawing/2014/main" id="{E7F3B2A8-AB35-44B2-A433-E6AE458B28C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2" name="直線コネクタ 341">
          <a:extLst>
            <a:ext uri="{FF2B5EF4-FFF2-40B4-BE49-F238E27FC236}">
              <a16:creationId xmlns:a16="http://schemas.microsoft.com/office/drawing/2014/main" id="{B821A0E5-F170-47FE-9D2C-49E205540EB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3" name="テキスト ボックス 342">
          <a:extLst>
            <a:ext uri="{FF2B5EF4-FFF2-40B4-BE49-F238E27FC236}">
              <a16:creationId xmlns:a16="http://schemas.microsoft.com/office/drawing/2014/main" id="{8D00F65B-866F-4F91-8D86-6B68AFAA840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4" name="直線コネクタ 343">
          <a:extLst>
            <a:ext uri="{FF2B5EF4-FFF2-40B4-BE49-F238E27FC236}">
              <a16:creationId xmlns:a16="http://schemas.microsoft.com/office/drawing/2014/main" id="{97BC98EE-18D4-48FA-B8A6-D17A6D60752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5" name="テキスト ボックス 344">
          <a:extLst>
            <a:ext uri="{FF2B5EF4-FFF2-40B4-BE49-F238E27FC236}">
              <a16:creationId xmlns:a16="http://schemas.microsoft.com/office/drawing/2014/main" id="{85277891-9928-44D0-A97E-F7854E31A3E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a:extLst>
            <a:ext uri="{FF2B5EF4-FFF2-40B4-BE49-F238E27FC236}">
              <a16:creationId xmlns:a16="http://schemas.microsoft.com/office/drawing/2014/main" id="{508B49AC-BF18-419E-B7E6-32332432D7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a:extLst>
            <a:ext uri="{FF2B5EF4-FFF2-40B4-BE49-F238E27FC236}">
              <a16:creationId xmlns:a16="http://schemas.microsoft.com/office/drawing/2014/main" id="{7BE3E660-AEF3-41AF-8649-92CEF675C1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348" name="直線コネクタ 347">
          <a:extLst>
            <a:ext uri="{FF2B5EF4-FFF2-40B4-BE49-F238E27FC236}">
              <a16:creationId xmlns:a16="http://schemas.microsoft.com/office/drawing/2014/main" id="{498A8C9A-A9DF-4DEA-B8A7-C1450A7C2A2E}"/>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349" name="【認定こども園・幼稚園・保育所】&#10;有形固定資産減価償却率最小値テキスト">
          <a:extLst>
            <a:ext uri="{FF2B5EF4-FFF2-40B4-BE49-F238E27FC236}">
              <a16:creationId xmlns:a16="http://schemas.microsoft.com/office/drawing/2014/main" id="{B87FA4CA-A3B2-48CD-B4C0-63AA512BD739}"/>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350" name="直線コネクタ 349">
          <a:extLst>
            <a:ext uri="{FF2B5EF4-FFF2-40B4-BE49-F238E27FC236}">
              <a16:creationId xmlns:a16="http://schemas.microsoft.com/office/drawing/2014/main" id="{15CE39B7-6A53-4C69-8C59-C51CFF6BE203}"/>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351" name="【認定こども園・幼稚園・保育所】&#10;有形固定資産減価償却率最大値テキスト">
          <a:extLst>
            <a:ext uri="{FF2B5EF4-FFF2-40B4-BE49-F238E27FC236}">
              <a16:creationId xmlns:a16="http://schemas.microsoft.com/office/drawing/2014/main" id="{2A78AF3B-F799-4097-9B41-F2639C6065DE}"/>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2" name="直線コネクタ 351">
          <a:extLst>
            <a:ext uri="{FF2B5EF4-FFF2-40B4-BE49-F238E27FC236}">
              <a16:creationId xmlns:a16="http://schemas.microsoft.com/office/drawing/2014/main" id="{161C64AC-ADF6-4B5E-A5D8-A1BA8CB67FE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353" name="【認定こども園・幼稚園・保育所】&#10;有形固定資産減価償却率平均値テキスト">
          <a:extLst>
            <a:ext uri="{FF2B5EF4-FFF2-40B4-BE49-F238E27FC236}">
              <a16:creationId xmlns:a16="http://schemas.microsoft.com/office/drawing/2014/main" id="{6748020C-20FC-4542-84AB-4B0A458B92EE}"/>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54" name="フローチャート: 判断 353">
          <a:extLst>
            <a:ext uri="{FF2B5EF4-FFF2-40B4-BE49-F238E27FC236}">
              <a16:creationId xmlns:a16="http://schemas.microsoft.com/office/drawing/2014/main" id="{57922E9C-F046-49ED-B14D-E71540595496}"/>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355" name="フローチャート: 判断 354">
          <a:extLst>
            <a:ext uri="{FF2B5EF4-FFF2-40B4-BE49-F238E27FC236}">
              <a16:creationId xmlns:a16="http://schemas.microsoft.com/office/drawing/2014/main" id="{26712AF8-3DC1-49AF-8F61-2BC4D2D1F7D0}"/>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56" name="フローチャート: 判断 355">
          <a:extLst>
            <a:ext uri="{FF2B5EF4-FFF2-40B4-BE49-F238E27FC236}">
              <a16:creationId xmlns:a16="http://schemas.microsoft.com/office/drawing/2014/main" id="{E86F6880-2D6D-442F-85A6-B30A738C09A1}"/>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357" name="フローチャート: 判断 356">
          <a:extLst>
            <a:ext uri="{FF2B5EF4-FFF2-40B4-BE49-F238E27FC236}">
              <a16:creationId xmlns:a16="http://schemas.microsoft.com/office/drawing/2014/main" id="{A60DF3A8-942A-4797-8DF5-F304391F6FA8}"/>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358" name="フローチャート: 判断 357">
          <a:extLst>
            <a:ext uri="{FF2B5EF4-FFF2-40B4-BE49-F238E27FC236}">
              <a16:creationId xmlns:a16="http://schemas.microsoft.com/office/drawing/2014/main" id="{D482A9DE-1D62-4013-B852-939A8D73E50D}"/>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609BDBD3-9C84-4E82-B733-ABC213FB3F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6EFA7AF0-AD72-45E3-BC2A-0FC6A21B4A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1E8D59BA-5AAA-4676-93AE-3771AF0DE54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65F3365D-E70F-4710-A12F-461D852889E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5B264726-B597-42C3-82E3-1B42C73474A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89081</xdr:rowOff>
    </xdr:from>
    <xdr:to>
      <xdr:col>67</xdr:col>
      <xdr:colOff>101600</xdr:colOff>
      <xdr:row>40</xdr:row>
      <xdr:rowOff>19231</xdr:rowOff>
    </xdr:to>
    <xdr:sp macro="" textlink="">
      <xdr:nvSpPr>
        <xdr:cNvPr id="364" name="楕円 363">
          <a:extLst>
            <a:ext uri="{FF2B5EF4-FFF2-40B4-BE49-F238E27FC236}">
              <a16:creationId xmlns:a16="http://schemas.microsoft.com/office/drawing/2014/main" id="{33E9F4F8-E64E-4C7B-8220-A3F39CDFEA1C}"/>
            </a:ext>
          </a:extLst>
        </xdr:cNvPr>
        <xdr:cNvSpPr/>
      </xdr:nvSpPr>
      <xdr:spPr>
        <a:xfrm>
          <a:off x="12763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159855</xdr:rowOff>
    </xdr:from>
    <xdr:ext cx="405111" cy="259045"/>
    <xdr:sp macro="" textlink="">
      <xdr:nvSpPr>
        <xdr:cNvPr id="365" name="n_1aveValue【認定こども園・幼稚園・保育所】&#10;有形固定資産減価償却率">
          <a:extLst>
            <a:ext uri="{FF2B5EF4-FFF2-40B4-BE49-F238E27FC236}">
              <a16:creationId xmlns:a16="http://schemas.microsoft.com/office/drawing/2014/main" id="{7DBEEE05-FD85-4823-BAC7-5223AE3EE578}"/>
            </a:ext>
          </a:extLst>
        </xdr:cNvPr>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66" name="n_2aveValue【認定こども園・幼稚園・保育所】&#10;有形固定資産減価償却率">
          <a:extLst>
            <a:ext uri="{FF2B5EF4-FFF2-40B4-BE49-F238E27FC236}">
              <a16:creationId xmlns:a16="http://schemas.microsoft.com/office/drawing/2014/main" id="{1E0D018A-26E8-45B4-8170-1D851BF2B50B}"/>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367" name="n_3aveValue【認定こども園・幼稚園・保育所】&#10;有形固定資産減価償却率">
          <a:extLst>
            <a:ext uri="{FF2B5EF4-FFF2-40B4-BE49-F238E27FC236}">
              <a16:creationId xmlns:a16="http://schemas.microsoft.com/office/drawing/2014/main" id="{0BF3E6F2-D04D-4386-9648-2620175650AB}"/>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368" name="n_4aveValue【認定こども園・幼稚園・保育所】&#10;有形固定資産減価償却率">
          <a:extLst>
            <a:ext uri="{FF2B5EF4-FFF2-40B4-BE49-F238E27FC236}">
              <a16:creationId xmlns:a16="http://schemas.microsoft.com/office/drawing/2014/main" id="{E4E3CD2F-A58D-4ACC-A9AA-48D946329AB0}"/>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10358</xdr:rowOff>
    </xdr:from>
    <xdr:ext cx="405111" cy="259045"/>
    <xdr:sp macro="" textlink="">
      <xdr:nvSpPr>
        <xdr:cNvPr id="369" name="n_4mainValue【認定こども園・幼稚園・保育所】&#10;有形固定資産減価償却率">
          <a:extLst>
            <a:ext uri="{FF2B5EF4-FFF2-40B4-BE49-F238E27FC236}">
              <a16:creationId xmlns:a16="http://schemas.microsoft.com/office/drawing/2014/main" id="{B922A1B2-5CFC-464D-9492-B8CAB67ADE30}"/>
            </a:ext>
          </a:extLst>
        </xdr:cNvPr>
        <xdr:cNvSpPr txBox="1"/>
      </xdr:nvSpPr>
      <xdr:spPr>
        <a:xfrm>
          <a:off x="12611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05043F57-F52E-4E7F-85FE-8A5203BEEB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446BB1C5-0378-4706-AA2A-A1498BEF48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0D0F6394-D12C-4D2F-9258-39FB10EA244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45B34EF2-A8C0-4D91-9412-86E6A0EB4F2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FDC5E9E7-57D9-494D-AEB7-185DBFFB05E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B7484550-D982-4263-8C19-51280BA6A1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2A0BA683-38C3-491D-9C08-132FBFF746C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2BC663D0-1FB1-42F3-9A03-D3935B18B2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a:extLst>
            <a:ext uri="{FF2B5EF4-FFF2-40B4-BE49-F238E27FC236}">
              <a16:creationId xmlns:a16="http://schemas.microsoft.com/office/drawing/2014/main" id="{ED13114E-DCEA-43B8-A62C-30BEBEAE6F4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a:extLst>
            <a:ext uri="{FF2B5EF4-FFF2-40B4-BE49-F238E27FC236}">
              <a16:creationId xmlns:a16="http://schemas.microsoft.com/office/drawing/2014/main" id="{267BEB65-8AAD-4A65-82F5-D9CC646BC2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0" name="直線コネクタ 379">
          <a:extLst>
            <a:ext uri="{FF2B5EF4-FFF2-40B4-BE49-F238E27FC236}">
              <a16:creationId xmlns:a16="http://schemas.microsoft.com/office/drawing/2014/main" id="{C52BFB06-EA5F-4B7F-928F-D1B1E9407D3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1" name="テキスト ボックス 380">
          <a:extLst>
            <a:ext uri="{FF2B5EF4-FFF2-40B4-BE49-F238E27FC236}">
              <a16:creationId xmlns:a16="http://schemas.microsoft.com/office/drawing/2014/main" id="{749EC258-09F2-44AD-A33C-19FDEB41511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2" name="直線コネクタ 381">
          <a:extLst>
            <a:ext uri="{FF2B5EF4-FFF2-40B4-BE49-F238E27FC236}">
              <a16:creationId xmlns:a16="http://schemas.microsoft.com/office/drawing/2014/main" id="{95AAA8E9-49D7-4ACD-8560-89931E0E7DD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3" name="テキスト ボックス 382">
          <a:extLst>
            <a:ext uri="{FF2B5EF4-FFF2-40B4-BE49-F238E27FC236}">
              <a16:creationId xmlns:a16="http://schemas.microsoft.com/office/drawing/2014/main" id="{D2644583-5C89-4EE2-95D4-8E1899D23D6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4" name="直線コネクタ 383">
          <a:extLst>
            <a:ext uri="{FF2B5EF4-FFF2-40B4-BE49-F238E27FC236}">
              <a16:creationId xmlns:a16="http://schemas.microsoft.com/office/drawing/2014/main" id="{61F470ED-8698-425C-9BA5-BD776795EF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5" name="テキスト ボックス 384">
          <a:extLst>
            <a:ext uri="{FF2B5EF4-FFF2-40B4-BE49-F238E27FC236}">
              <a16:creationId xmlns:a16="http://schemas.microsoft.com/office/drawing/2014/main" id="{C3B4280E-3966-4074-8134-6FD28D9064F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6" name="直線コネクタ 385">
          <a:extLst>
            <a:ext uri="{FF2B5EF4-FFF2-40B4-BE49-F238E27FC236}">
              <a16:creationId xmlns:a16="http://schemas.microsoft.com/office/drawing/2014/main" id="{981D0749-44ED-46A1-A322-D4E89172CEE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7" name="テキスト ボックス 386">
          <a:extLst>
            <a:ext uri="{FF2B5EF4-FFF2-40B4-BE49-F238E27FC236}">
              <a16:creationId xmlns:a16="http://schemas.microsoft.com/office/drawing/2014/main" id="{06E7744E-C771-4CFE-856A-5227B11CAA7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8" name="直線コネクタ 387">
          <a:extLst>
            <a:ext uri="{FF2B5EF4-FFF2-40B4-BE49-F238E27FC236}">
              <a16:creationId xmlns:a16="http://schemas.microsoft.com/office/drawing/2014/main" id="{C07BA7A0-70D8-42DE-B906-D01E0E0978C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9" name="テキスト ボックス 388">
          <a:extLst>
            <a:ext uri="{FF2B5EF4-FFF2-40B4-BE49-F238E27FC236}">
              <a16:creationId xmlns:a16="http://schemas.microsoft.com/office/drawing/2014/main" id="{481F2D12-50C0-4416-B2CA-01417D76F54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0" name="直線コネクタ 389">
          <a:extLst>
            <a:ext uri="{FF2B5EF4-FFF2-40B4-BE49-F238E27FC236}">
              <a16:creationId xmlns:a16="http://schemas.microsoft.com/office/drawing/2014/main" id="{818D9FEF-0F5B-421D-9AEE-AC00B0E68BB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1" name="テキスト ボックス 390">
          <a:extLst>
            <a:ext uri="{FF2B5EF4-FFF2-40B4-BE49-F238E27FC236}">
              <a16:creationId xmlns:a16="http://schemas.microsoft.com/office/drawing/2014/main" id="{FC032BFE-CD13-4C0C-AA83-44A54347C67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a:extLst>
            <a:ext uri="{FF2B5EF4-FFF2-40B4-BE49-F238E27FC236}">
              <a16:creationId xmlns:a16="http://schemas.microsoft.com/office/drawing/2014/main" id="{3195A55D-864B-4791-9654-5FEF494389E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a:extLst>
            <a:ext uri="{FF2B5EF4-FFF2-40B4-BE49-F238E27FC236}">
              <a16:creationId xmlns:a16="http://schemas.microsoft.com/office/drawing/2014/main" id="{324C659F-D7B7-48DD-9A32-3751E88D77E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a:extLst>
            <a:ext uri="{FF2B5EF4-FFF2-40B4-BE49-F238E27FC236}">
              <a16:creationId xmlns:a16="http://schemas.microsoft.com/office/drawing/2014/main" id="{D13F472D-304C-4ACB-B016-62D4537E75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395" name="直線コネクタ 394">
          <a:extLst>
            <a:ext uri="{FF2B5EF4-FFF2-40B4-BE49-F238E27FC236}">
              <a16:creationId xmlns:a16="http://schemas.microsoft.com/office/drawing/2014/main" id="{200734E1-AB8D-489A-B733-25E9B9CF45A5}"/>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96" name="【認定こども園・幼稚園・保育所】&#10;一人当たり面積最小値テキスト">
          <a:extLst>
            <a:ext uri="{FF2B5EF4-FFF2-40B4-BE49-F238E27FC236}">
              <a16:creationId xmlns:a16="http://schemas.microsoft.com/office/drawing/2014/main" id="{B7D6D4FB-1461-4CD0-AD5A-B675BDF5779C}"/>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97" name="直線コネクタ 396">
          <a:extLst>
            <a:ext uri="{FF2B5EF4-FFF2-40B4-BE49-F238E27FC236}">
              <a16:creationId xmlns:a16="http://schemas.microsoft.com/office/drawing/2014/main" id="{0B25D1B9-234E-483A-88E9-6CEB6C48E9ED}"/>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398" name="【認定こども園・幼稚園・保育所】&#10;一人当たり面積最大値テキスト">
          <a:extLst>
            <a:ext uri="{FF2B5EF4-FFF2-40B4-BE49-F238E27FC236}">
              <a16:creationId xmlns:a16="http://schemas.microsoft.com/office/drawing/2014/main" id="{45D906BA-5EA6-4A18-8488-285AFBE8CA21}"/>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399" name="直線コネクタ 398">
          <a:extLst>
            <a:ext uri="{FF2B5EF4-FFF2-40B4-BE49-F238E27FC236}">
              <a16:creationId xmlns:a16="http://schemas.microsoft.com/office/drawing/2014/main" id="{2A56D212-1CE6-4DC2-BC44-86FAD407984A}"/>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00" name="【認定こども園・幼稚園・保育所】&#10;一人当たり面積平均値テキスト">
          <a:extLst>
            <a:ext uri="{FF2B5EF4-FFF2-40B4-BE49-F238E27FC236}">
              <a16:creationId xmlns:a16="http://schemas.microsoft.com/office/drawing/2014/main" id="{F6BF7025-8CB1-4162-885A-B3C88E3D9F30}"/>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01" name="フローチャート: 判断 400">
          <a:extLst>
            <a:ext uri="{FF2B5EF4-FFF2-40B4-BE49-F238E27FC236}">
              <a16:creationId xmlns:a16="http://schemas.microsoft.com/office/drawing/2014/main" id="{37A5A9A4-1831-4A0F-8D93-0BB358DEC2D6}"/>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02" name="フローチャート: 判断 401">
          <a:extLst>
            <a:ext uri="{FF2B5EF4-FFF2-40B4-BE49-F238E27FC236}">
              <a16:creationId xmlns:a16="http://schemas.microsoft.com/office/drawing/2014/main" id="{A7ABA75C-E2B7-414B-9114-9533B44BFA46}"/>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03" name="フローチャート: 判断 402">
          <a:extLst>
            <a:ext uri="{FF2B5EF4-FFF2-40B4-BE49-F238E27FC236}">
              <a16:creationId xmlns:a16="http://schemas.microsoft.com/office/drawing/2014/main" id="{1B79F565-6A65-432F-BDE1-205DF9014E90}"/>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04" name="フローチャート: 判断 403">
          <a:extLst>
            <a:ext uri="{FF2B5EF4-FFF2-40B4-BE49-F238E27FC236}">
              <a16:creationId xmlns:a16="http://schemas.microsoft.com/office/drawing/2014/main" id="{270190CA-9B6A-4C13-9CD6-6ED2BBA707E9}"/>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05" name="フローチャート: 判断 404">
          <a:extLst>
            <a:ext uri="{FF2B5EF4-FFF2-40B4-BE49-F238E27FC236}">
              <a16:creationId xmlns:a16="http://schemas.microsoft.com/office/drawing/2014/main" id="{BFBC0600-E69B-440B-914A-4C939E3F50FA}"/>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BE086A28-A0DD-4590-9565-C680F385BC7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6AD01576-20C3-4E82-ABA6-53C9D15A6FA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9B67013C-6F30-44B5-9F84-FC3639A4FE9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FC66C8BF-6FF4-452B-BEED-532CAE5AEB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E3086BBA-E064-48CE-875B-F921D258CC1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127726</xdr:rowOff>
    </xdr:from>
    <xdr:to>
      <xdr:col>98</xdr:col>
      <xdr:colOff>38100</xdr:colOff>
      <xdr:row>41</xdr:row>
      <xdr:rowOff>57876</xdr:rowOff>
    </xdr:to>
    <xdr:sp macro="" textlink="">
      <xdr:nvSpPr>
        <xdr:cNvPr id="411" name="楕円 410">
          <a:extLst>
            <a:ext uri="{FF2B5EF4-FFF2-40B4-BE49-F238E27FC236}">
              <a16:creationId xmlns:a16="http://schemas.microsoft.com/office/drawing/2014/main" id="{CB4E752B-A629-4360-A47E-9393707C47C1}"/>
            </a:ext>
          </a:extLst>
        </xdr:cNvPr>
        <xdr:cNvSpPr/>
      </xdr:nvSpPr>
      <xdr:spPr>
        <a:xfrm>
          <a:off x="18605500" y="69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22696</xdr:rowOff>
    </xdr:from>
    <xdr:ext cx="469744" cy="259045"/>
    <xdr:sp macro="" textlink="">
      <xdr:nvSpPr>
        <xdr:cNvPr id="412" name="n_1aveValue【認定こども園・幼稚園・保育所】&#10;一人当たり面積">
          <a:extLst>
            <a:ext uri="{FF2B5EF4-FFF2-40B4-BE49-F238E27FC236}">
              <a16:creationId xmlns:a16="http://schemas.microsoft.com/office/drawing/2014/main" id="{A922E541-EA88-41A9-B694-70368AAD8B4E}"/>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413" name="n_2aveValue【認定こども園・幼稚園・保育所】&#10;一人当たり面積">
          <a:extLst>
            <a:ext uri="{FF2B5EF4-FFF2-40B4-BE49-F238E27FC236}">
              <a16:creationId xmlns:a16="http://schemas.microsoft.com/office/drawing/2014/main" id="{6E797E0C-A6BD-42EA-8A8D-86791AF7A4ED}"/>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414" name="n_3aveValue【認定こども園・幼稚園・保育所】&#10;一人当たり面積">
          <a:extLst>
            <a:ext uri="{FF2B5EF4-FFF2-40B4-BE49-F238E27FC236}">
              <a16:creationId xmlns:a16="http://schemas.microsoft.com/office/drawing/2014/main" id="{158459B5-C3A4-48B9-B95B-46B688C8CCB0}"/>
            </a:ext>
          </a:extLst>
        </xdr:cNvPr>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415" name="n_4aveValue【認定こども園・幼稚園・保育所】&#10;一人当たり面積">
          <a:extLst>
            <a:ext uri="{FF2B5EF4-FFF2-40B4-BE49-F238E27FC236}">
              <a16:creationId xmlns:a16="http://schemas.microsoft.com/office/drawing/2014/main" id="{91AD8472-52BB-4DCF-B3EB-A5D0A47A5500}"/>
            </a:ext>
          </a:extLst>
        </xdr:cNvPr>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49003</xdr:rowOff>
    </xdr:from>
    <xdr:ext cx="469744" cy="259045"/>
    <xdr:sp macro="" textlink="">
      <xdr:nvSpPr>
        <xdr:cNvPr id="416" name="n_4mainValue【認定こども園・幼稚園・保育所】&#10;一人当たり面積">
          <a:extLst>
            <a:ext uri="{FF2B5EF4-FFF2-40B4-BE49-F238E27FC236}">
              <a16:creationId xmlns:a16="http://schemas.microsoft.com/office/drawing/2014/main" id="{DB1890C4-DFE1-4F26-9D4D-A0DAFBA97236}"/>
            </a:ext>
          </a:extLst>
        </xdr:cNvPr>
        <xdr:cNvSpPr txBox="1"/>
      </xdr:nvSpPr>
      <xdr:spPr>
        <a:xfrm>
          <a:off x="18421427" y="70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a:extLst>
            <a:ext uri="{FF2B5EF4-FFF2-40B4-BE49-F238E27FC236}">
              <a16:creationId xmlns:a16="http://schemas.microsoft.com/office/drawing/2014/main" id="{8EE8D420-C9E2-440F-9306-6E4A0B186E0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a:extLst>
            <a:ext uri="{FF2B5EF4-FFF2-40B4-BE49-F238E27FC236}">
              <a16:creationId xmlns:a16="http://schemas.microsoft.com/office/drawing/2014/main" id="{ACB12181-4D42-498A-AD1F-A3B6533A23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a:extLst>
            <a:ext uri="{FF2B5EF4-FFF2-40B4-BE49-F238E27FC236}">
              <a16:creationId xmlns:a16="http://schemas.microsoft.com/office/drawing/2014/main" id="{93602F15-4D76-4330-ABE7-A55604E83B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a:extLst>
            <a:ext uri="{FF2B5EF4-FFF2-40B4-BE49-F238E27FC236}">
              <a16:creationId xmlns:a16="http://schemas.microsoft.com/office/drawing/2014/main" id="{209E94D8-DD85-4424-9917-6024E314E83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a:extLst>
            <a:ext uri="{FF2B5EF4-FFF2-40B4-BE49-F238E27FC236}">
              <a16:creationId xmlns:a16="http://schemas.microsoft.com/office/drawing/2014/main" id="{D09D8000-8817-4CF0-A02C-F3EEABFA9B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a:extLst>
            <a:ext uri="{FF2B5EF4-FFF2-40B4-BE49-F238E27FC236}">
              <a16:creationId xmlns:a16="http://schemas.microsoft.com/office/drawing/2014/main" id="{FF75ACC0-E70C-4516-9DD4-FA73B3CB5F3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a:extLst>
            <a:ext uri="{FF2B5EF4-FFF2-40B4-BE49-F238E27FC236}">
              <a16:creationId xmlns:a16="http://schemas.microsoft.com/office/drawing/2014/main" id="{B8CDE51B-955F-406E-AA3C-CDF3882CC6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a:extLst>
            <a:ext uri="{FF2B5EF4-FFF2-40B4-BE49-F238E27FC236}">
              <a16:creationId xmlns:a16="http://schemas.microsoft.com/office/drawing/2014/main" id="{927D90E0-E66E-4BA0-A8D8-A6B2344B0C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a:extLst>
            <a:ext uri="{FF2B5EF4-FFF2-40B4-BE49-F238E27FC236}">
              <a16:creationId xmlns:a16="http://schemas.microsoft.com/office/drawing/2014/main" id="{2A248D08-753F-4AF4-9073-F32F89B85B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a:extLst>
            <a:ext uri="{FF2B5EF4-FFF2-40B4-BE49-F238E27FC236}">
              <a16:creationId xmlns:a16="http://schemas.microsoft.com/office/drawing/2014/main" id="{F98F0B12-2DE3-4AB5-BABF-5F85FA2AE2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7" name="テキスト ボックス 426">
          <a:extLst>
            <a:ext uri="{FF2B5EF4-FFF2-40B4-BE49-F238E27FC236}">
              <a16:creationId xmlns:a16="http://schemas.microsoft.com/office/drawing/2014/main" id="{A59DE205-69D0-4538-879A-10010137C76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8" name="直線コネクタ 427">
          <a:extLst>
            <a:ext uri="{FF2B5EF4-FFF2-40B4-BE49-F238E27FC236}">
              <a16:creationId xmlns:a16="http://schemas.microsoft.com/office/drawing/2014/main" id="{CFB5E010-B555-4ED4-A933-5CAAFA4522A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9" name="テキスト ボックス 428">
          <a:extLst>
            <a:ext uri="{FF2B5EF4-FFF2-40B4-BE49-F238E27FC236}">
              <a16:creationId xmlns:a16="http://schemas.microsoft.com/office/drawing/2014/main" id="{770E61A8-D4A2-42E8-A403-7F9113BE560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0" name="直線コネクタ 429">
          <a:extLst>
            <a:ext uri="{FF2B5EF4-FFF2-40B4-BE49-F238E27FC236}">
              <a16:creationId xmlns:a16="http://schemas.microsoft.com/office/drawing/2014/main" id="{C64861A1-9F01-4EB8-8DBA-BA56D72F467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1" name="テキスト ボックス 430">
          <a:extLst>
            <a:ext uri="{FF2B5EF4-FFF2-40B4-BE49-F238E27FC236}">
              <a16:creationId xmlns:a16="http://schemas.microsoft.com/office/drawing/2014/main" id="{2DE90CA7-0BB5-45A2-BEC8-5624F86ED28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2" name="直線コネクタ 431">
          <a:extLst>
            <a:ext uri="{FF2B5EF4-FFF2-40B4-BE49-F238E27FC236}">
              <a16:creationId xmlns:a16="http://schemas.microsoft.com/office/drawing/2014/main" id="{686E465C-680F-4149-9975-01F46EACF94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3" name="テキスト ボックス 432">
          <a:extLst>
            <a:ext uri="{FF2B5EF4-FFF2-40B4-BE49-F238E27FC236}">
              <a16:creationId xmlns:a16="http://schemas.microsoft.com/office/drawing/2014/main" id="{546085FC-3EF6-4FEB-9F53-D581A5FB9DB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4" name="直線コネクタ 433">
          <a:extLst>
            <a:ext uri="{FF2B5EF4-FFF2-40B4-BE49-F238E27FC236}">
              <a16:creationId xmlns:a16="http://schemas.microsoft.com/office/drawing/2014/main" id="{9255D4CD-D77B-47F6-85DD-B2D89CAF05C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5" name="テキスト ボックス 434">
          <a:extLst>
            <a:ext uri="{FF2B5EF4-FFF2-40B4-BE49-F238E27FC236}">
              <a16:creationId xmlns:a16="http://schemas.microsoft.com/office/drawing/2014/main" id="{90944888-075D-4323-8539-AE1EED905C6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6" name="直線コネクタ 435">
          <a:extLst>
            <a:ext uri="{FF2B5EF4-FFF2-40B4-BE49-F238E27FC236}">
              <a16:creationId xmlns:a16="http://schemas.microsoft.com/office/drawing/2014/main" id="{B69C744C-E684-444C-8898-1B56F3B3BAB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7" name="テキスト ボックス 436">
          <a:extLst>
            <a:ext uri="{FF2B5EF4-FFF2-40B4-BE49-F238E27FC236}">
              <a16:creationId xmlns:a16="http://schemas.microsoft.com/office/drawing/2014/main" id="{F5B9686F-D9C0-40E2-A926-6B281211BB2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7950D400-C64A-4AEF-8408-7A8E926B6D4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9" name="テキスト ボックス 438">
          <a:extLst>
            <a:ext uri="{FF2B5EF4-FFF2-40B4-BE49-F238E27FC236}">
              <a16:creationId xmlns:a16="http://schemas.microsoft.com/office/drawing/2014/main" id="{5EC8D79F-3D0B-454C-82B0-7D252354C79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a:extLst>
            <a:ext uri="{FF2B5EF4-FFF2-40B4-BE49-F238E27FC236}">
              <a16:creationId xmlns:a16="http://schemas.microsoft.com/office/drawing/2014/main" id="{4EC8E9A2-A74A-485F-9DAB-D27973B4894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441" name="直線コネクタ 440">
          <a:extLst>
            <a:ext uri="{FF2B5EF4-FFF2-40B4-BE49-F238E27FC236}">
              <a16:creationId xmlns:a16="http://schemas.microsoft.com/office/drawing/2014/main" id="{B1013A95-F52A-4AEA-B208-C25643E47339}"/>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42" name="【学校施設】&#10;有形固定資産減価償却率最小値テキスト">
          <a:extLst>
            <a:ext uri="{FF2B5EF4-FFF2-40B4-BE49-F238E27FC236}">
              <a16:creationId xmlns:a16="http://schemas.microsoft.com/office/drawing/2014/main" id="{70C0795A-A09F-4EFE-B7E4-2118FB43A073}"/>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43" name="直線コネクタ 442">
          <a:extLst>
            <a:ext uri="{FF2B5EF4-FFF2-40B4-BE49-F238E27FC236}">
              <a16:creationId xmlns:a16="http://schemas.microsoft.com/office/drawing/2014/main" id="{8EB38F96-8401-42B8-8126-A1310C94CF9B}"/>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444" name="【学校施設】&#10;有形固定資産減価償却率最大値テキスト">
          <a:extLst>
            <a:ext uri="{FF2B5EF4-FFF2-40B4-BE49-F238E27FC236}">
              <a16:creationId xmlns:a16="http://schemas.microsoft.com/office/drawing/2014/main" id="{B60FC2F9-11D4-401F-82DD-A92AEFBFE3F7}"/>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445" name="直線コネクタ 444">
          <a:extLst>
            <a:ext uri="{FF2B5EF4-FFF2-40B4-BE49-F238E27FC236}">
              <a16:creationId xmlns:a16="http://schemas.microsoft.com/office/drawing/2014/main" id="{6DBC75F5-FC22-4C67-BA1E-1CB06DBD6EAA}"/>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446" name="【学校施設】&#10;有形固定資産減価償却率平均値テキスト">
          <a:extLst>
            <a:ext uri="{FF2B5EF4-FFF2-40B4-BE49-F238E27FC236}">
              <a16:creationId xmlns:a16="http://schemas.microsoft.com/office/drawing/2014/main" id="{E6AE7A32-9B79-48DE-9ED5-6213A783BB3E}"/>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7" name="フローチャート: 判断 446">
          <a:extLst>
            <a:ext uri="{FF2B5EF4-FFF2-40B4-BE49-F238E27FC236}">
              <a16:creationId xmlns:a16="http://schemas.microsoft.com/office/drawing/2014/main" id="{3D8B61AF-985C-4D2C-9C20-90B565D4F564}"/>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448" name="フローチャート: 判断 447">
          <a:extLst>
            <a:ext uri="{FF2B5EF4-FFF2-40B4-BE49-F238E27FC236}">
              <a16:creationId xmlns:a16="http://schemas.microsoft.com/office/drawing/2014/main" id="{EF5B6D62-F69E-40E5-B248-7DCAAEB49765}"/>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9" name="フローチャート: 判断 448">
          <a:extLst>
            <a:ext uri="{FF2B5EF4-FFF2-40B4-BE49-F238E27FC236}">
              <a16:creationId xmlns:a16="http://schemas.microsoft.com/office/drawing/2014/main" id="{3AC50147-6E1E-47C5-8124-1736400D0FDF}"/>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50" name="フローチャート: 判断 449">
          <a:extLst>
            <a:ext uri="{FF2B5EF4-FFF2-40B4-BE49-F238E27FC236}">
              <a16:creationId xmlns:a16="http://schemas.microsoft.com/office/drawing/2014/main" id="{385E1209-54B7-4279-831D-6A8C1B6D912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451" name="フローチャート: 判断 450">
          <a:extLst>
            <a:ext uri="{FF2B5EF4-FFF2-40B4-BE49-F238E27FC236}">
              <a16:creationId xmlns:a16="http://schemas.microsoft.com/office/drawing/2014/main" id="{600C2250-063E-480C-BB24-345B34BF2705}"/>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D121B120-ED6C-4C57-9B46-12E7055A76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C511C0DF-5A59-406B-A1C6-383CBB981C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A0A2308-5BDE-4CB1-84F5-D8E9BEB8D31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EE5D8F97-BCC4-4EEC-A598-C23A1C51E3C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13D64E7F-E4E9-4850-B67D-76D532402B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13970</xdr:rowOff>
    </xdr:from>
    <xdr:to>
      <xdr:col>67</xdr:col>
      <xdr:colOff>101600</xdr:colOff>
      <xdr:row>60</xdr:row>
      <xdr:rowOff>115570</xdr:rowOff>
    </xdr:to>
    <xdr:sp macro="" textlink="">
      <xdr:nvSpPr>
        <xdr:cNvPr id="457" name="楕円 456">
          <a:extLst>
            <a:ext uri="{FF2B5EF4-FFF2-40B4-BE49-F238E27FC236}">
              <a16:creationId xmlns:a16="http://schemas.microsoft.com/office/drawing/2014/main" id="{1B3511C7-74E2-4DB7-9A8B-9129614A3798}"/>
            </a:ext>
          </a:extLst>
        </xdr:cNvPr>
        <xdr:cNvSpPr/>
      </xdr:nvSpPr>
      <xdr:spPr>
        <a:xfrm>
          <a:off x="12763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149242</xdr:rowOff>
    </xdr:from>
    <xdr:ext cx="405111" cy="259045"/>
    <xdr:sp macro="" textlink="">
      <xdr:nvSpPr>
        <xdr:cNvPr id="458" name="n_1aveValue【学校施設】&#10;有形固定資産減価償却率">
          <a:extLst>
            <a:ext uri="{FF2B5EF4-FFF2-40B4-BE49-F238E27FC236}">
              <a16:creationId xmlns:a16="http://schemas.microsoft.com/office/drawing/2014/main" id="{A8AD882D-DB50-4CEA-A7EA-E7735DB569C8}"/>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459" name="n_2aveValue【学校施設】&#10;有形固定資産減価償却率">
          <a:extLst>
            <a:ext uri="{FF2B5EF4-FFF2-40B4-BE49-F238E27FC236}">
              <a16:creationId xmlns:a16="http://schemas.microsoft.com/office/drawing/2014/main" id="{DE37DCC5-6AAE-44A5-95C4-7FEB81D3A682}"/>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60" name="n_3aveValue【学校施設】&#10;有形固定資産減価償却率">
          <a:extLst>
            <a:ext uri="{FF2B5EF4-FFF2-40B4-BE49-F238E27FC236}">
              <a16:creationId xmlns:a16="http://schemas.microsoft.com/office/drawing/2014/main" id="{92044E1B-58D2-40B6-9EE7-C2AA3136EE38}"/>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461" name="n_4aveValue【学校施設】&#10;有形固定資産減価償却率">
          <a:extLst>
            <a:ext uri="{FF2B5EF4-FFF2-40B4-BE49-F238E27FC236}">
              <a16:creationId xmlns:a16="http://schemas.microsoft.com/office/drawing/2014/main" id="{B168CB8B-780D-4BCD-BB3E-AA9087F83D8C}"/>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106697</xdr:rowOff>
    </xdr:from>
    <xdr:ext cx="405111" cy="259045"/>
    <xdr:sp macro="" textlink="">
      <xdr:nvSpPr>
        <xdr:cNvPr id="462" name="n_4mainValue【学校施設】&#10;有形固定資産減価償却率">
          <a:extLst>
            <a:ext uri="{FF2B5EF4-FFF2-40B4-BE49-F238E27FC236}">
              <a16:creationId xmlns:a16="http://schemas.microsoft.com/office/drawing/2014/main" id="{56D76846-3FE3-4745-88E2-E35E891CEA63}"/>
            </a:ext>
          </a:extLst>
        </xdr:cNvPr>
        <xdr:cNvSpPr txBox="1"/>
      </xdr:nvSpPr>
      <xdr:spPr>
        <a:xfrm>
          <a:off x="12611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0A4D195E-BAA0-452C-BCFC-A265776CAE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BE5FA334-B3E1-40D3-8D19-F82C111DEA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0E4B7E1C-5611-4202-919F-A5AA43D3A1B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0C79D1E4-1CCF-4A0A-B553-4D136ACF973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F1A065A1-C907-4B10-9394-A69EFDAB31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54B40581-E9DF-47A2-A1A2-E92380BA478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74CA3823-7534-4E1F-8447-00204E23F9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63AC1686-B23D-49FE-953E-03AE0CC29B9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36751D00-FF0E-4236-9861-0F86468D40E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7AA10A9C-BE04-4528-BB14-C26B3AA40A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a:extLst>
            <a:ext uri="{FF2B5EF4-FFF2-40B4-BE49-F238E27FC236}">
              <a16:creationId xmlns:a16="http://schemas.microsoft.com/office/drawing/2014/main" id="{42BC4AF0-0CD7-4AA2-B821-BE8677AA1C0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895573EC-D8C5-45DE-B694-7EFEA3F3F35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a:extLst>
            <a:ext uri="{FF2B5EF4-FFF2-40B4-BE49-F238E27FC236}">
              <a16:creationId xmlns:a16="http://schemas.microsoft.com/office/drawing/2014/main" id="{9E99EF5A-4601-4C46-BBFC-6E14FA2E8DA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a:extLst>
            <a:ext uri="{FF2B5EF4-FFF2-40B4-BE49-F238E27FC236}">
              <a16:creationId xmlns:a16="http://schemas.microsoft.com/office/drawing/2014/main" id="{4C735731-22B3-4D80-B6E5-879DA84694A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a:extLst>
            <a:ext uri="{FF2B5EF4-FFF2-40B4-BE49-F238E27FC236}">
              <a16:creationId xmlns:a16="http://schemas.microsoft.com/office/drawing/2014/main" id="{C2FC7216-8F97-4CF7-A644-B51BE0F8042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a:extLst>
            <a:ext uri="{FF2B5EF4-FFF2-40B4-BE49-F238E27FC236}">
              <a16:creationId xmlns:a16="http://schemas.microsoft.com/office/drawing/2014/main" id="{058129BC-B064-429B-9146-65454C7B91C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a:extLst>
            <a:ext uri="{FF2B5EF4-FFF2-40B4-BE49-F238E27FC236}">
              <a16:creationId xmlns:a16="http://schemas.microsoft.com/office/drawing/2014/main" id="{6979DC27-10F7-4752-95E0-7802468743B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a:extLst>
            <a:ext uri="{FF2B5EF4-FFF2-40B4-BE49-F238E27FC236}">
              <a16:creationId xmlns:a16="http://schemas.microsoft.com/office/drawing/2014/main" id="{4E1635C7-8BD7-40FE-9214-4F60454D33D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a:extLst>
            <a:ext uri="{FF2B5EF4-FFF2-40B4-BE49-F238E27FC236}">
              <a16:creationId xmlns:a16="http://schemas.microsoft.com/office/drawing/2014/main" id="{0C799FBB-7EDC-4ED6-8930-F3BE6F28860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2" name="テキスト ボックス 481">
          <a:extLst>
            <a:ext uri="{FF2B5EF4-FFF2-40B4-BE49-F238E27FC236}">
              <a16:creationId xmlns:a16="http://schemas.microsoft.com/office/drawing/2014/main" id="{3171C4C0-D3CF-49C4-B375-4BA080376DA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E879066F-E5C7-4DEC-AF4C-C62668AA7B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4" name="テキスト ボックス 483">
          <a:extLst>
            <a:ext uri="{FF2B5EF4-FFF2-40B4-BE49-F238E27FC236}">
              <a16:creationId xmlns:a16="http://schemas.microsoft.com/office/drawing/2014/main" id="{48E502BA-AE3A-4722-8249-E7B6A57929B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a:extLst>
            <a:ext uri="{FF2B5EF4-FFF2-40B4-BE49-F238E27FC236}">
              <a16:creationId xmlns:a16="http://schemas.microsoft.com/office/drawing/2014/main" id="{56DACCB0-E74C-4276-B5E8-A69C06703D3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486" name="直線コネクタ 485">
          <a:extLst>
            <a:ext uri="{FF2B5EF4-FFF2-40B4-BE49-F238E27FC236}">
              <a16:creationId xmlns:a16="http://schemas.microsoft.com/office/drawing/2014/main" id="{7F5D9278-5E25-45DA-9436-344812848D00}"/>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487" name="【学校施設】&#10;一人当たり面積最小値テキスト">
          <a:extLst>
            <a:ext uri="{FF2B5EF4-FFF2-40B4-BE49-F238E27FC236}">
              <a16:creationId xmlns:a16="http://schemas.microsoft.com/office/drawing/2014/main" id="{A08C0205-EB27-495C-A96F-EEE4E7137E47}"/>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488" name="直線コネクタ 487">
          <a:extLst>
            <a:ext uri="{FF2B5EF4-FFF2-40B4-BE49-F238E27FC236}">
              <a16:creationId xmlns:a16="http://schemas.microsoft.com/office/drawing/2014/main" id="{BC9CF1A4-99DC-40F1-A27B-B80752FEC00B}"/>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489" name="【学校施設】&#10;一人当たり面積最大値テキスト">
          <a:extLst>
            <a:ext uri="{FF2B5EF4-FFF2-40B4-BE49-F238E27FC236}">
              <a16:creationId xmlns:a16="http://schemas.microsoft.com/office/drawing/2014/main" id="{00275547-3530-41CE-A8F2-B61FF26E27F6}"/>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490" name="直線コネクタ 489">
          <a:extLst>
            <a:ext uri="{FF2B5EF4-FFF2-40B4-BE49-F238E27FC236}">
              <a16:creationId xmlns:a16="http://schemas.microsoft.com/office/drawing/2014/main" id="{2BD3A68D-E390-44E2-8FCC-AB48947E73C7}"/>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491" name="【学校施設】&#10;一人当たり面積平均値テキスト">
          <a:extLst>
            <a:ext uri="{FF2B5EF4-FFF2-40B4-BE49-F238E27FC236}">
              <a16:creationId xmlns:a16="http://schemas.microsoft.com/office/drawing/2014/main" id="{DE0DABD1-EAEA-4D65-9E02-47ECC8227B5A}"/>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492" name="フローチャート: 判断 491">
          <a:extLst>
            <a:ext uri="{FF2B5EF4-FFF2-40B4-BE49-F238E27FC236}">
              <a16:creationId xmlns:a16="http://schemas.microsoft.com/office/drawing/2014/main" id="{09A2425C-F50E-4A0D-BCE5-C0A540209F04}"/>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493" name="フローチャート: 判断 492">
          <a:extLst>
            <a:ext uri="{FF2B5EF4-FFF2-40B4-BE49-F238E27FC236}">
              <a16:creationId xmlns:a16="http://schemas.microsoft.com/office/drawing/2014/main" id="{844B0E85-32C4-4C53-8563-9EB1EDB4B8AE}"/>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494" name="フローチャート: 判断 493">
          <a:extLst>
            <a:ext uri="{FF2B5EF4-FFF2-40B4-BE49-F238E27FC236}">
              <a16:creationId xmlns:a16="http://schemas.microsoft.com/office/drawing/2014/main" id="{2F966A90-462D-41B3-8D83-8A7CFEE984A3}"/>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495" name="フローチャート: 判断 494">
          <a:extLst>
            <a:ext uri="{FF2B5EF4-FFF2-40B4-BE49-F238E27FC236}">
              <a16:creationId xmlns:a16="http://schemas.microsoft.com/office/drawing/2014/main" id="{F25E7B3A-E095-4027-82CC-89A8C0852E4B}"/>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496" name="フローチャート: 判断 495">
          <a:extLst>
            <a:ext uri="{FF2B5EF4-FFF2-40B4-BE49-F238E27FC236}">
              <a16:creationId xmlns:a16="http://schemas.microsoft.com/office/drawing/2014/main" id="{41EF2892-C159-4089-8314-2E76A888E69D}"/>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400C6EC9-B1A8-4E9E-818B-37B987C05B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682B700-C934-45C6-9EA7-CE06C8E64EF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BB796A87-90BB-42DD-9FB6-5F491A6150F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12605A98-2F6E-462C-854E-BE01ECE9BF7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234FA4DF-5387-4954-B186-121B38DA4C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113919</xdr:rowOff>
    </xdr:from>
    <xdr:to>
      <xdr:col>98</xdr:col>
      <xdr:colOff>38100</xdr:colOff>
      <xdr:row>61</xdr:row>
      <xdr:rowOff>44069</xdr:rowOff>
    </xdr:to>
    <xdr:sp macro="" textlink="">
      <xdr:nvSpPr>
        <xdr:cNvPr id="502" name="楕円 501">
          <a:extLst>
            <a:ext uri="{FF2B5EF4-FFF2-40B4-BE49-F238E27FC236}">
              <a16:creationId xmlns:a16="http://schemas.microsoft.com/office/drawing/2014/main" id="{CC88E80D-B3B4-47B7-BC84-F99B05F59DC9}"/>
            </a:ext>
          </a:extLst>
        </xdr:cNvPr>
        <xdr:cNvSpPr/>
      </xdr:nvSpPr>
      <xdr:spPr>
        <a:xfrm>
          <a:off x="18605500" y="104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17924</xdr:rowOff>
    </xdr:from>
    <xdr:ext cx="469744" cy="259045"/>
    <xdr:sp macro="" textlink="">
      <xdr:nvSpPr>
        <xdr:cNvPr id="503" name="n_1aveValue【学校施設】&#10;一人当たり面積">
          <a:extLst>
            <a:ext uri="{FF2B5EF4-FFF2-40B4-BE49-F238E27FC236}">
              <a16:creationId xmlns:a16="http://schemas.microsoft.com/office/drawing/2014/main" id="{1D96F7C3-BF1D-4D55-BE89-DA8C7E20D3C5}"/>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504" name="n_2aveValue【学校施設】&#10;一人当たり面積">
          <a:extLst>
            <a:ext uri="{FF2B5EF4-FFF2-40B4-BE49-F238E27FC236}">
              <a16:creationId xmlns:a16="http://schemas.microsoft.com/office/drawing/2014/main" id="{FC3F8B97-31FC-45F8-9873-9487142C2E62}"/>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505" name="n_3aveValue【学校施設】&#10;一人当たり面積">
          <a:extLst>
            <a:ext uri="{FF2B5EF4-FFF2-40B4-BE49-F238E27FC236}">
              <a16:creationId xmlns:a16="http://schemas.microsoft.com/office/drawing/2014/main" id="{286C8147-D58A-48BA-A0EA-E8568EFC4BD8}"/>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506" name="n_4aveValue【学校施設】&#10;一人当たり面積">
          <a:extLst>
            <a:ext uri="{FF2B5EF4-FFF2-40B4-BE49-F238E27FC236}">
              <a16:creationId xmlns:a16="http://schemas.microsoft.com/office/drawing/2014/main" id="{9A658C86-A3AB-4CDD-9543-225B09E12442}"/>
            </a:ext>
          </a:extLst>
        </xdr:cNvPr>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60596</xdr:rowOff>
    </xdr:from>
    <xdr:ext cx="469744" cy="259045"/>
    <xdr:sp macro="" textlink="">
      <xdr:nvSpPr>
        <xdr:cNvPr id="507" name="n_4mainValue【学校施設】&#10;一人当たり面積">
          <a:extLst>
            <a:ext uri="{FF2B5EF4-FFF2-40B4-BE49-F238E27FC236}">
              <a16:creationId xmlns:a16="http://schemas.microsoft.com/office/drawing/2014/main" id="{1CB87EAD-2E7D-4BC3-A414-0CDF6C5B2890}"/>
            </a:ext>
          </a:extLst>
        </xdr:cNvPr>
        <xdr:cNvSpPr txBox="1"/>
      </xdr:nvSpPr>
      <xdr:spPr>
        <a:xfrm>
          <a:off x="18421427" y="1017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70E45CEA-9C68-404C-BDC2-57620C436F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AFDD3A53-60C6-4045-B702-37CE700F94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AF6C21C5-EB21-4CBE-8CBF-7BC08211FCF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A8C3D29D-92B4-4CB1-B081-54B74068D2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784DFF38-003D-4107-A066-DEF6A85C74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228236A8-64F9-4A54-9950-33C0F8C71AF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173C6A5E-E492-421F-817C-794B62EA0A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D9608CBD-050A-4189-8C68-BD2DB39FB37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a:extLst>
            <a:ext uri="{FF2B5EF4-FFF2-40B4-BE49-F238E27FC236}">
              <a16:creationId xmlns:a16="http://schemas.microsoft.com/office/drawing/2014/main" id="{7CF86EE5-FCEA-4D8D-8BE8-E852167BB9E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a:extLst>
            <a:ext uri="{FF2B5EF4-FFF2-40B4-BE49-F238E27FC236}">
              <a16:creationId xmlns:a16="http://schemas.microsoft.com/office/drawing/2014/main" id="{EC2806F5-01C7-44FA-9F09-DCB274F5CF0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a:extLst>
            <a:ext uri="{FF2B5EF4-FFF2-40B4-BE49-F238E27FC236}">
              <a16:creationId xmlns:a16="http://schemas.microsoft.com/office/drawing/2014/main" id="{295D868F-374C-471B-BC48-6CD67C22D6D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a:extLst>
            <a:ext uri="{FF2B5EF4-FFF2-40B4-BE49-F238E27FC236}">
              <a16:creationId xmlns:a16="http://schemas.microsoft.com/office/drawing/2014/main" id="{0F27D0DA-D319-40BD-8EA0-12737BED017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a:extLst>
            <a:ext uri="{FF2B5EF4-FFF2-40B4-BE49-F238E27FC236}">
              <a16:creationId xmlns:a16="http://schemas.microsoft.com/office/drawing/2014/main" id="{D48B7348-AF5D-46A0-B86C-2B44F1356B1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a:extLst>
            <a:ext uri="{FF2B5EF4-FFF2-40B4-BE49-F238E27FC236}">
              <a16:creationId xmlns:a16="http://schemas.microsoft.com/office/drawing/2014/main" id="{25E78314-9848-4F25-9597-EB4059DA500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a:extLst>
            <a:ext uri="{FF2B5EF4-FFF2-40B4-BE49-F238E27FC236}">
              <a16:creationId xmlns:a16="http://schemas.microsoft.com/office/drawing/2014/main" id="{5391A3DA-94D8-47AB-B220-2068BC6E739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a:extLst>
            <a:ext uri="{FF2B5EF4-FFF2-40B4-BE49-F238E27FC236}">
              <a16:creationId xmlns:a16="http://schemas.microsoft.com/office/drawing/2014/main" id="{C6E45D16-87B8-4A32-9FDF-5001DA856FA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a:extLst>
            <a:ext uri="{FF2B5EF4-FFF2-40B4-BE49-F238E27FC236}">
              <a16:creationId xmlns:a16="http://schemas.microsoft.com/office/drawing/2014/main" id="{CFCF61AC-2C2E-4868-A094-82DACF7FFD4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a:extLst>
            <a:ext uri="{FF2B5EF4-FFF2-40B4-BE49-F238E27FC236}">
              <a16:creationId xmlns:a16="http://schemas.microsoft.com/office/drawing/2014/main" id="{ED05481E-AC98-4F9E-B474-671FA61E4FF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a:extLst>
            <a:ext uri="{FF2B5EF4-FFF2-40B4-BE49-F238E27FC236}">
              <a16:creationId xmlns:a16="http://schemas.microsoft.com/office/drawing/2014/main" id="{38922C73-A0C5-4313-BD35-ABA61AAD83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a:extLst>
            <a:ext uri="{FF2B5EF4-FFF2-40B4-BE49-F238E27FC236}">
              <a16:creationId xmlns:a16="http://schemas.microsoft.com/office/drawing/2014/main" id="{1DD501EF-7AB3-4A82-93A4-ED32AE4668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a:extLst>
            <a:ext uri="{FF2B5EF4-FFF2-40B4-BE49-F238E27FC236}">
              <a16:creationId xmlns:a16="http://schemas.microsoft.com/office/drawing/2014/main" id="{F8F44C2D-3659-4783-88D0-E0FC64F79A0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a:extLst>
            <a:ext uri="{FF2B5EF4-FFF2-40B4-BE49-F238E27FC236}">
              <a16:creationId xmlns:a16="http://schemas.microsoft.com/office/drawing/2014/main" id="{D4512992-3647-49A3-8412-83B777A1953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a:extLst>
            <a:ext uri="{FF2B5EF4-FFF2-40B4-BE49-F238E27FC236}">
              <a16:creationId xmlns:a16="http://schemas.microsoft.com/office/drawing/2014/main" id="{A125FE77-8EDC-40F7-9AD9-6A3E2667B60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a:extLst>
            <a:ext uri="{FF2B5EF4-FFF2-40B4-BE49-F238E27FC236}">
              <a16:creationId xmlns:a16="http://schemas.microsoft.com/office/drawing/2014/main" id="{13F77C12-D655-4225-A48B-532C06AA73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E0CAE27C-E2FF-40E3-8F8E-951ED9EC72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a:extLst>
            <a:ext uri="{FF2B5EF4-FFF2-40B4-BE49-F238E27FC236}">
              <a16:creationId xmlns:a16="http://schemas.microsoft.com/office/drawing/2014/main" id="{F4444E4B-426E-4526-9D55-62C6CF3A3B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4" name="テキスト ボックス 533">
          <a:extLst>
            <a:ext uri="{FF2B5EF4-FFF2-40B4-BE49-F238E27FC236}">
              <a16:creationId xmlns:a16="http://schemas.microsoft.com/office/drawing/2014/main" id="{4984DCC8-3FF2-45AF-8430-549AA1828BA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5" name="直線コネクタ 534">
          <a:extLst>
            <a:ext uri="{FF2B5EF4-FFF2-40B4-BE49-F238E27FC236}">
              <a16:creationId xmlns:a16="http://schemas.microsoft.com/office/drawing/2014/main" id="{FAAF3F13-6A9E-4640-AAC7-3983F469A6D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6" name="テキスト ボックス 535">
          <a:extLst>
            <a:ext uri="{FF2B5EF4-FFF2-40B4-BE49-F238E27FC236}">
              <a16:creationId xmlns:a16="http://schemas.microsoft.com/office/drawing/2014/main" id="{4FFA895C-370A-4DDB-89F0-EFEEB826442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7" name="直線コネクタ 536">
          <a:extLst>
            <a:ext uri="{FF2B5EF4-FFF2-40B4-BE49-F238E27FC236}">
              <a16:creationId xmlns:a16="http://schemas.microsoft.com/office/drawing/2014/main" id="{9E1E2EB9-0BB1-4ADC-ACB6-7AF786D9D2C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8" name="テキスト ボックス 537">
          <a:extLst>
            <a:ext uri="{FF2B5EF4-FFF2-40B4-BE49-F238E27FC236}">
              <a16:creationId xmlns:a16="http://schemas.microsoft.com/office/drawing/2014/main" id="{C3240FB9-E19D-47A4-BADE-05DFE988273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9" name="直線コネクタ 538">
          <a:extLst>
            <a:ext uri="{FF2B5EF4-FFF2-40B4-BE49-F238E27FC236}">
              <a16:creationId xmlns:a16="http://schemas.microsoft.com/office/drawing/2014/main" id="{BDF34366-4444-4851-B29C-3D129773524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0" name="テキスト ボックス 539">
          <a:extLst>
            <a:ext uri="{FF2B5EF4-FFF2-40B4-BE49-F238E27FC236}">
              <a16:creationId xmlns:a16="http://schemas.microsoft.com/office/drawing/2014/main" id="{E3668EAB-2C32-45B2-9E4A-9C444CE998B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1" name="直線コネクタ 540">
          <a:extLst>
            <a:ext uri="{FF2B5EF4-FFF2-40B4-BE49-F238E27FC236}">
              <a16:creationId xmlns:a16="http://schemas.microsoft.com/office/drawing/2014/main" id="{F75C7C26-676A-4EA2-A3BB-0FF8A709BC3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2" name="テキスト ボックス 541">
          <a:extLst>
            <a:ext uri="{FF2B5EF4-FFF2-40B4-BE49-F238E27FC236}">
              <a16:creationId xmlns:a16="http://schemas.microsoft.com/office/drawing/2014/main" id="{9863D78D-1E7B-4A63-9C51-BA01E198054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3" name="直線コネクタ 542">
          <a:extLst>
            <a:ext uri="{FF2B5EF4-FFF2-40B4-BE49-F238E27FC236}">
              <a16:creationId xmlns:a16="http://schemas.microsoft.com/office/drawing/2014/main" id="{8A34B0DB-531E-41A8-AB7B-71B6FB24436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4" name="テキスト ボックス 543">
          <a:extLst>
            <a:ext uri="{FF2B5EF4-FFF2-40B4-BE49-F238E27FC236}">
              <a16:creationId xmlns:a16="http://schemas.microsoft.com/office/drawing/2014/main" id="{83BE8269-F9A2-4E60-8E3A-A4FC3D823D9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a:extLst>
            <a:ext uri="{FF2B5EF4-FFF2-40B4-BE49-F238E27FC236}">
              <a16:creationId xmlns:a16="http://schemas.microsoft.com/office/drawing/2014/main" id="{8622200D-CDD8-4359-ADD1-EE65B47AD17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6" name="テキスト ボックス 545">
          <a:extLst>
            <a:ext uri="{FF2B5EF4-FFF2-40B4-BE49-F238E27FC236}">
              <a16:creationId xmlns:a16="http://schemas.microsoft.com/office/drawing/2014/main" id="{F99EC848-3B59-4A24-A4B2-F9B3F4FE9CB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7" name="【公民館】&#10;有形固定資産減価償却率グラフ枠">
          <a:extLst>
            <a:ext uri="{FF2B5EF4-FFF2-40B4-BE49-F238E27FC236}">
              <a16:creationId xmlns:a16="http://schemas.microsoft.com/office/drawing/2014/main" id="{F9F2EF50-1293-4515-9473-5C9DE44663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548" name="直線コネクタ 547">
          <a:extLst>
            <a:ext uri="{FF2B5EF4-FFF2-40B4-BE49-F238E27FC236}">
              <a16:creationId xmlns:a16="http://schemas.microsoft.com/office/drawing/2014/main" id="{DAEFC1AC-55EC-4262-A1EF-3C2A36080656}"/>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9" name="【公民館】&#10;有形固定資産減価償却率最小値テキスト">
          <a:extLst>
            <a:ext uri="{FF2B5EF4-FFF2-40B4-BE49-F238E27FC236}">
              <a16:creationId xmlns:a16="http://schemas.microsoft.com/office/drawing/2014/main" id="{5CB8ADE3-A1A6-430D-8A63-8EB30253A82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50" name="直線コネクタ 549">
          <a:extLst>
            <a:ext uri="{FF2B5EF4-FFF2-40B4-BE49-F238E27FC236}">
              <a16:creationId xmlns:a16="http://schemas.microsoft.com/office/drawing/2014/main" id="{924E874E-E58F-4027-9099-2B3789F61BD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551" name="【公民館】&#10;有形固定資産減価償却率最大値テキスト">
          <a:extLst>
            <a:ext uri="{FF2B5EF4-FFF2-40B4-BE49-F238E27FC236}">
              <a16:creationId xmlns:a16="http://schemas.microsoft.com/office/drawing/2014/main" id="{BEBA8E83-BE6A-4B56-A5ED-121ED0B97BAB}"/>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552" name="直線コネクタ 551">
          <a:extLst>
            <a:ext uri="{FF2B5EF4-FFF2-40B4-BE49-F238E27FC236}">
              <a16:creationId xmlns:a16="http://schemas.microsoft.com/office/drawing/2014/main" id="{B2CF82B4-D0D9-43FB-851B-3A14B776A847}"/>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553" name="【公民館】&#10;有形固定資産減価償却率平均値テキスト">
          <a:extLst>
            <a:ext uri="{FF2B5EF4-FFF2-40B4-BE49-F238E27FC236}">
              <a16:creationId xmlns:a16="http://schemas.microsoft.com/office/drawing/2014/main" id="{4E0563B6-A052-4C78-9AC6-03065CC08681}"/>
            </a:ext>
          </a:extLst>
        </xdr:cNvPr>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554" name="フローチャート: 判断 553">
          <a:extLst>
            <a:ext uri="{FF2B5EF4-FFF2-40B4-BE49-F238E27FC236}">
              <a16:creationId xmlns:a16="http://schemas.microsoft.com/office/drawing/2014/main" id="{6DD49EBE-E459-4A4F-B984-6671F757C176}"/>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555" name="フローチャート: 判断 554">
          <a:extLst>
            <a:ext uri="{FF2B5EF4-FFF2-40B4-BE49-F238E27FC236}">
              <a16:creationId xmlns:a16="http://schemas.microsoft.com/office/drawing/2014/main" id="{3F961878-A8DA-4B88-B2B4-3648C399C6F0}"/>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556" name="フローチャート: 判断 555">
          <a:extLst>
            <a:ext uri="{FF2B5EF4-FFF2-40B4-BE49-F238E27FC236}">
              <a16:creationId xmlns:a16="http://schemas.microsoft.com/office/drawing/2014/main" id="{71D0B18E-44EC-451A-A374-F669B2BDD5AD}"/>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557" name="フローチャート: 判断 556">
          <a:extLst>
            <a:ext uri="{FF2B5EF4-FFF2-40B4-BE49-F238E27FC236}">
              <a16:creationId xmlns:a16="http://schemas.microsoft.com/office/drawing/2014/main" id="{D9A6A5BB-C157-481C-8401-72A06ABBA555}"/>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558" name="フローチャート: 判断 557">
          <a:extLst>
            <a:ext uri="{FF2B5EF4-FFF2-40B4-BE49-F238E27FC236}">
              <a16:creationId xmlns:a16="http://schemas.microsoft.com/office/drawing/2014/main" id="{5417F436-6226-4D0C-9970-E6809ABEEC1E}"/>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6F737EC2-AC32-4127-8049-C40D522C2B7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F2559DBC-4726-499B-85E3-EBDD2FBD855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1DB468BB-0628-4B1F-8CD2-3DEA7A73E78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4FBF1EC1-BE9F-4CBC-84C6-97B794B6F1A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F6F56A40-3AD4-40D2-B5BE-0B44E9D0AD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108</xdr:row>
      <xdr:rowOff>101600</xdr:rowOff>
    </xdr:from>
    <xdr:to>
      <xdr:col>67</xdr:col>
      <xdr:colOff>101600</xdr:colOff>
      <xdr:row>109</xdr:row>
      <xdr:rowOff>31750</xdr:rowOff>
    </xdr:to>
    <xdr:sp macro="" textlink="">
      <xdr:nvSpPr>
        <xdr:cNvPr id="564" name="楕円 563">
          <a:extLst>
            <a:ext uri="{FF2B5EF4-FFF2-40B4-BE49-F238E27FC236}">
              <a16:creationId xmlns:a16="http://schemas.microsoft.com/office/drawing/2014/main" id="{0312EA62-DAEF-4CFF-8541-10E251CC16C8}"/>
            </a:ext>
          </a:extLst>
        </xdr:cNvPr>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114952</xdr:rowOff>
    </xdr:from>
    <xdr:ext cx="405111" cy="259045"/>
    <xdr:sp macro="" textlink="">
      <xdr:nvSpPr>
        <xdr:cNvPr id="565" name="n_1aveValue【公民館】&#10;有形固定資産減価償却率">
          <a:extLst>
            <a:ext uri="{FF2B5EF4-FFF2-40B4-BE49-F238E27FC236}">
              <a16:creationId xmlns:a16="http://schemas.microsoft.com/office/drawing/2014/main" id="{EF9B5275-DAB1-40EF-8393-73D01C3F2631}"/>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566" name="n_2aveValue【公民館】&#10;有形固定資産減価償却率">
          <a:extLst>
            <a:ext uri="{FF2B5EF4-FFF2-40B4-BE49-F238E27FC236}">
              <a16:creationId xmlns:a16="http://schemas.microsoft.com/office/drawing/2014/main" id="{85AB33BC-6A2A-41D7-8121-2BB567B81DCD}"/>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567" name="n_3aveValue【公民館】&#10;有形固定資産減価償却率">
          <a:extLst>
            <a:ext uri="{FF2B5EF4-FFF2-40B4-BE49-F238E27FC236}">
              <a16:creationId xmlns:a16="http://schemas.microsoft.com/office/drawing/2014/main" id="{925852E5-A07D-4656-B78C-3CDA375A5B37}"/>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568" name="n_4aveValue【公民館】&#10;有形固定資産減価償却率">
          <a:extLst>
            <a:ext uri="{FF2B5EF4-FFF2-40B4-BE49-F238E27FC236}">
              <a16:creationId xmlns:a16="http://schemas.microsoft.com/office/drawing/2014/main" id="{17C8CFE7-7C25-4298-962B-60540E0B3BED}"/>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569" name="n_4mainValue【公民館】&#10;有形固定資産減価償却率">
          <a:extLst>
            <a:ext uri="{FF2B5EF4-FFF2-40B4-BE49-F238E27FC236}">
              <a16:creationId xmlns:a16="http://schemas.microsoft.com/office/drawing/2014/main" id="{B85E7973-FD7B-4662-812E-FAC0C5274A51}"/>
            </a:ext>
          </a:extLst>
        </xdr:cNvPr>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a:extLst>
            <a:ext uri="{FF2B5EF4-FFF2-40B4-BE49-F238E27FC236}">
              <a16:creationId xmlns:a16="http://schemas.microsoft.com/office/drawing/2014/main" id="{16A23D07-8FBE-4249-B20B-5550BCA142B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a:extLst>
            <a:ext uri="{FF2B5EF4-FFF2-40B4-BE49-F238E27FC236}">
              <a16:creationId xmlns:a16="http://schemas.microsoft.com/office/drawing/2014/main" id="{97D3793A-E093-4536-B632-E7EBB5B1A9C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a:extLst>
            <a:ext uri="{FF2B5EF4-FFF2-40B4-BE49-F238E27FC236}">
              <a16:creationId xmlns:a16="http://schemas.microsoft.com/office/drawing/2014/main" id="{481F1182-3EE3-4E31-8542-07B5A9643D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a:extLst>
            <a:ext uri="{FF2B5EF4-FFF2-40B4-BE49-F238E27FC236}">
              <a16:creationId xmlns:a16="http://schemas.microsoft.com/office/drawing/2014/main" id="{2567B3C7-20DC-4D08-9CEE-CE393652F5B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a:extLst>
            <a:ext uri="{FF2B5EF4-FFF2-40B4-BE49-F238E27FC236}">
              <a16:creationId xmlns:a16="http://schemas.microsoft.com/office/drawing/2014/main" id="{59D893DF-C717-4EC3-8272-B753D9AC32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a:extLst>
            <a:ext uri="{FF2B5EF4-FFF2-40B4-BE49-F238E27FC236}">
              <a16:creationId xmlns:a16="http://schemas.microsoft.com/office/drawing/2014/main" id="{2D8FD5E5-6CB2-4EBF-9352-E31C1410233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a:extLst>
            <a:ext uri="{FF2B5EF4-FFF2-40B4-BE49-F238E27FC236}">
              <a16:creationId xmlns:a16="http://schemas.microsoft.com/office/drawing/2014/main" id="{1B8011DE-7CDB-417F-ACB2-5A1B670806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a:extLst>
            <a:ext uri="{FF2B5EF4-FFF2-40B4-BE49-F238E27FC236}">
              <a16:creationId xmlns:a16="http://schemas.microsoft.com/office/drawing/2014/main" id="{621A6ADA-EA9D-427A-B2F7-76B25FF8596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a:extLst>
            <a:ext uri="{FF2B5EF4-FFF2-40B4-BE49-F238E27FC236}">
              <a16:creationId xmlns:a16="http://schemas.microsoft.com/office/drawing/2014/main" id="{57A0EABF-2B85-410E-BC72-9AA9A53CE0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a:extLst>
            <a:ext uri="{FF2B5EF4-FFF2-40B4-BE49-F238E27FC236}">
              <a16:creationId xmlns:a16="http://schemas.microsoft.com/office/drawing/2014/main" id="{A0964DD5-8CE2-46F4-B777-5411987EA49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0" name="直線コネクタ 579">
          <a:extLst>
            <a:ext uri="{FF2B5EF4-FFF2-40B4-BE49-F238E27FC236}">
              <a16:creationId xmlns:a16="http://schemas.microsoft.com/office/drawing/2014/main" id="{A789A0C6-FDCA-45EA-A1E9-16C8CD05648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1" name="テキスト ボックス 580">
          <a:extLst>
            <a:ext uri="{FF2B5EF4-FFF2-40B4-BE49-F238E27FC236}">
              <a16:creationId xmlns:a16="http://schemas.microsoft.com/office/drawing/2014/main" id="{C7162512-974C-4CB9-BDED-CFDE8038EB8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2" name="直線コネクタ 581">
          <a:extLst>
            <a:ext uri="{FF2B5EF4-FFF2-40B4-BE49-F238E27FC236}">
              <a16:creationId xmlns:a16="http://schemas.microsoft.com/office/drawing/2014/main" id="{48A02607-D8C7-4C09-B446-222032100B2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3" name="テキスト ボックス 582">
          <a:extLst>
            <a:ext uri="{FF2B5EF4-FFF2-40B4-BE49-F238E27FC236}">
              <a16:creationId xmlns:a16="http://schemas.microsoft.com/office/drawing/2014/main" id="{85EFD7BF-58E4-40B2-B7FB-959CC646F55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4" name="直線コネクタ 583">
          <a:extLst>
            <a:ext uri="{FF2B5EF4-FFF2-40B4-BE49-F238E27FC236}">
              <a16:creationId xmlns:a16="http://schemas.microsoft.com/office/drawing/2014/main" id="{D697C186-9490-40B6-960E-ED6B3AA350C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5" name="テキスト ボックス 584">
          <a:extLst>
            <a:ext uri="{FF2B5EF4-FFF2-40B4-BE49-F238E27FC236}">
              <a16:creationId xmlns:a16="http://schemas.microsoft.com/office/drawing/2014/main" id="{A9841002-7C1F-48B0-8A8D-61454490226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6" name="直線コネクタ 585">
          <a:extLst>
            <a:ext uri="{FF2B5EF4-FFF2-40B4-BE49-F238E27FC236}">
              <a16:creationId xmlns:a16="http://schemas.microsoft.com/office/drawing/2014/main" id="{425A574E-72E4-422E-890B-4B3DE011FF7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7" name="テキスト ボックス 586">
          <a:extLst>
            <a:ext uri="{FF2B5EF4-FFF2-40B4-BE49-F238E27FC236}">
              <a16:creationId xmlns:a16="http://schemas.microsoft.com/office/drawing/2014/main" id="{3E55E6BB-5BFE-4D24-918D-AA1832F6DA7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8" name="直線コネクタ 587">
          <a:extLst>
            <a:ext uri="{FF2B5EF4-FFF2-40B4-BE49-F238E27FC236}">
              <a16:creationId xmlns:a16="http://schemas.microsoft.com/office/drawing/2014/main" id="{701AB456-11DE-40AB-9431-B27C6B87107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9" name="テキスト ボックス 588">
          <a:extLst>
            <a:ext uri="{FF2B5EF4-FFF2-40B4-BE49-F238E27FC236}">
              <a16:creationId xmlns:a16="http://schemas.microsoft.com/office/drawing/2014/main" id="{0DDFE3B8-F781-40DF-9297-A826A7BDEF0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0" name="直線コネクタ 589">
          <a:extLst>
            <a:ext uri="{FF2B5EF4-FFF2-40B4-BE49-F238E27FC236}">
              <a16:creationId xmlns:a16="http://schemas.microsoft.com/office/drawing/2014/main" id="{5A13AF8C-4D8D-47D6-9FA1-66669497372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1" name="テキスト ボックス 590">
          <a:extLst>
            <a:ext uri="{FF2B5EF4-FFF2-40B4-BE49-F238E27FC236}">
              <a16:creationId xmlns:a16="http://schemas.microsoft.com/office/drawing/2014/main" id="{0F288887-C30D-48A7-8DDD-EDB3A38F6D4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2" name="【公民館】&#10;一人当たり面積グラフ枠">
          <a:extLst>
            <a:ext uri="{FF2B5EF4-FFF2-40B4-BE49-F238E27FC236}">
              <a16:creationId xmlns:a16="http://schemas.microsoft.com/office/drawing/2014/main" id="{5E6ACA25-234D-4A85-8B76-99DDC4769E9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593" name="直線コネクタ 592">
          <a:extLst>
            <a:ext uri="{FF2B5EF4-FFF2-40B4-BE49-F238E27FC236}">
              <a16:creationId xmlns:a16="http://schemas.microsoft.com/office/drawing/2014/main" id="{40B0B56E-0699-4754-9089-D4DC2814E826}"/>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594" name="【公民館】&#10;一人当たり面積最小値テキスト">
          <a:extLst>
            <a:ext uri="{FF2B5EF4-FFF2-40B4-BE49-F238E27FC236}">
              <a16:creationId xmlns:a16="http://schemas.microsoft.com/office/drawing/2014/main" id="{1F7B5929-6AFC-42C6-A2CC-AB1D236E86D8}"/>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595" name="直線コネクタ 594">
          <a:extLst>
            <a:ext uri="{FF2B5EF4-FFF2-40B4-BE49-F238E27FC236}">
              <a16:creationId xmlns:a16="http://schemas.microsoft.com/office/drawing/2014/main" id="{B754D0B9-F4C4-49B7-B4FB-C21F9C2F0A9D}"/>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596" name="【公民館】&#10;一人当たり面積最大値テキスト">
          <a:extLst>
            <a:ext uri="{FF2B5EF4-FFF2-40B4-BE49-F238E27FC236}">
              <a16:creationId xmlns:a16="http://schemas.microsoft.com/office/drawing/2014/main" id="{092E56A7-7335-4DB9-998E-F8572D82EC87}"/>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597" name="直線コネクタ 596">
          <a:extLst>
            <a:ext uri="{FF2B5EF4-FFF2-40B4-BE49-F238E27FC236}">
              <a16:creationId xmlns:a16="http://schemas.microsoft.com/office/drawing/2014/main" id="{BEEF7BF3-6DAF-46D7-B3FA-A7CE3A813758}"/>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598" name="【公民館】&#10;一人当たり面積平均値テキスト">
          <a:extLst>
            <a:ext uri="{FF2B5EF4-FFF2-40B4-BE49-F238E27FC236}">
              <a16:creationId xmlns:a16="http://schemas.microsoft.com/office/drawing/2014/main" id="{8BCF0D61-8095-4021-B155-386475A51200}"/>
            </a:ext>
          </a:extLst>
        </xdr:cNvPr>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599" name="フローチャート: 判断 598">
          <a:extLst>
            <a:ext uri="{FF2B5EF4-FFF2-40B4-BE49-F238E27FC236}">
              <a16:creationId xmlns:a16="http://schemas.microsoft.com/office/drawing/2014/main" id="{14F3FB6C-F4F5-423B-8A65-FD29924F8C7D}"/>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600" name="フローチャート: 判断 599">
          <a:extLst>
            <a:ext uri="{FF2B5EF4-FFF2-40B4-BE49-F238E27FC236}">
              <a16:creationId xmlns:a16="http://schemas.microsoft.com/office/drawing/2014/main" id="{618997B4-5D55-4189-9A8B-DB8CC651C6D8}"/>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601" name="フローチャート: 判断 600">
          <a:extLst>
            <a:ext uri="{FF2B5EF4-FFF2-40B4-BE49-F238E27FC236}">
              <a16:creationId xmlns:a16="http://schemas.microsoft.com/office/drawing/2014/main" id="{89F17D76-BCAB-4B1D-A2B4-A1078994F14C}"/>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602" name="フローチャート: 判断 601">
          <a:extLst>
            <a:ext uri="{FF2B5EF4-FFF2-40B4-BE49-F238E27FC236}">
              <a16:creationId xmlns:a16="http://schemas.microsoft.com/office/drawing/2014/main" id="{0D65C635-EFD5-4215-8A8D-FF356FD3CC23}"/>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603" name="フローチャート: 判断 602">
          <a:extLst>
            <a:ext uri="{FF2B5EF4-FFF2-40B4-BE49-F238E27FC236}">
              <a16:creationId xmlns:a16="http://schemas.microsoft.com/office/drawing/2014/main" id="{AD6A4F62-16B4-43AB-83E9-AC3F6A8D31B2}"/>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FC2981AA-2321-40C4-A974-86A67BD723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CCA7A38-4F11-4CE4-B86C-4B87DF55A0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2CED03F4-568F-4CB8-AF4E-2E06F94E955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F7E56A59-4632-4077-AC49-0222E67DFEA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16058190-6F0B-4D9A-8A62-E3D8AEC8D5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154178</xdr:rowOff>
    </xdr:from>
    <xdr:to>
      <xdr:col>98</xdr:col>
      <xdr:colOff>38100</xdr:colOff>
      <xdr:row>108</xdr:row>
      <xdr:rowOff>84328</xdr:rowOff>
    </xdr:to>
    <xdr:sp macro="" textlink="">
      <xdr:nvSpPr>
        <xdr:cNvPr id="609" name="楕円 608">
          <a:extLst>
            <a:ext uri="{FF2B5EF4-FFF2-40B4-BE49-F238E27FC236}">
              <a16:creationId xmlns:a16="http://schemas.microsoft.com/office/drawing/2014/main" id="{8D5CFC6E-FA96-42DC-8BE2-7AC3AEC0A3E8}"/>
            </a:ext>
          </a:extLst>
        </xdr:cNvPr>
        <xdr:cNvSpPr/>
      </xdr:nvSpPr>
      <xdr:spPr>
        <a:xfrm>
          <a:off x="18605500" y="184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70756</xdr:rowOff>
    </xdr:from>
    <xdr:ext cx="469744" cy="259045"/>
    <xdr:sp macro="" textlink="">
      <xdr:nvSpPr>
        <xdr:cNvPr id="610" name="n_1aveValue【公民館】&#10;一人当たり面積">
          <a:extLst>
            <a:ext uri="{FF2B5EF4-FFF2-40B4-BE49-F238E27FC236}">
              <a16:creationId xmlns:a16="http://schemas.microsoft.com/office/drawing/2014/main" id="{67CA1B33-3C01-46A5-A846-06449910B492}"/>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611" name="n_2aveValue【公民館】&#10;一人当たり面積">
          <a:extLst>
            <a:ext uri="{FF2B5EF4-FFF2-40B4-BE49-F238E27FC236}">
              <a16:creationId xmlns:a16="http://schemas.microsoft.com/office/drawing/2014/main" id="{522DF01B-D767-4168-A827-C31EE5A42A0F}"/>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612" name="n_3aveValue【公民館】&#10;一人当たり面積">
          <a:extLst>
            <a:ext uri="{FF2B5EF4-FFF2-40B4-BE49-F238E27FC236}">
              <a16:creationId xmlns:a16="http://schemas.microsoft.com/office/drawing/2014/main" id="{2F71208C-3CDB-4EA0-8AD0-DFD966F45184}"/>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613" name="n_4aveValue【公民館】&#10;一人当たり面積">
          <a:extLst>
            <a:ext uri="{FF2B5EF4-FFF2-40B4-BE49-F238E27FC236}">
              <a16:creationId xmlns:a16="http://schemas.microsoft.com/office/drawing/2014/main" id="{2EB8BE53-A406-4B20-9CF7-8895DE350D30}"/>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75455</xdr:rowOff>
    </xdr:from>
    <xdr:ext cx="469744" cy="259045"/>
    <xdr:sp macro="" textlink="">
      <xdr:nvSpPr>
        <xdr:cNvPr id="614" name="n_4mainValue【公民館】&#10;一人当たり面積">
          <a:extLst>
            <a:ext uri="{FF2B5EF4-FFF2-40B4-BE49-F238E27FC236}">
              <a16:creationId xmlns:a16="http://schemas.microsoft.com/office/drawing/2014/main" id="{8EB62AE2-CD04-4B0C-9F84-D51DE5231397}"/>
            </a:ext>
          </a:extLst>
        </xdr:cNvPr>
        <xdr:cNvSpPr txBox="1"/>
      </xdr:nvSpPr>
      <xdr:spPr>
        <a:xfrm>
          <a:off x="18421427"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5" name="正方形/長方形 614">
          <a:extLst>
            <a:ext uri="{FF2B5EF4-FFF2-40B4-BE49-F238E27FC236}">
              <a16:creationId xmlns:a16="http://schemas.microsoft.com/office/drawing/2014/main" id="{C5682CF2-E81A-44F3-B389-557DC14268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6" name="正方形/長方形 615">
          <a:extLst>
            <a:ext uri="{FF2B5EF4-FFF2-40B4-BE49-F238E27FC236}">
              <a16:creationId xmlns:a16="http://schemas.microsoft.com/office/drawing/2014/main" id="{09C6F828-0677-4D96-81C5-771A7C79F42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7" name="テキスト ボックス 616">
          <a:extLst>
            <a:ext uri="{FF2B5EF4-FFF2-40B4-BE49-F238E27FC236}">
              <a16:creationId xmlns:a16="http://schemas.microsoft.com/office/drawing/2014/main" id="{F41108DE-417A-4C63-87CB-350D9A847C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認定こども園・幼稚園・保育所、橋りょう・トンネル、公営住宅及び公民館の類型において、有形固定資産減価償却率が平成２８年度時点で７割を超えており老朽化が進んでいる。認定こども園・幼稚園・保育所とは東吉野こども園のことであり、公営住宅とは村営住宅、公民館とは中央公民館のことである。それぞれの施設において、長寿命化対策や維持修繕、老朽化対策等を行い、有形固定資産減価償却率が高くても安全・安心に暮らせるよう対策を講じながら、必要に応じて施設の更新を行うなど、限りのある財源の中で適切に管理運営を行っていく。</a:t>
          </a:r>
          <a:r>
            <a:rPr kumimoji="1" lang="ja-JP" altLang="ja-JP" sz="1100" b="0" i="0" baseline="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平成２９年度及び平成３０年度については、完成済みのため直ちに報告する。また、令和元年度及び令和２年度については現在作成中である。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36D34B-A4AB-4812-8E6A-3340237948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5129071-7648-4693-BD1B-2318715B15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691704E-94C3-4B0B-AD87-30485FEE4C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222A7D1-4CC7-44FB-889E-1530836EC4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64B942-543A-4A00-AFFA-5AA1F9AF89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D52B3AD-3F05-4475-88BF-365EB92BB7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8DBD7C-5E36-459D-9F8A-12F1476B3A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943E50-C794-481E-BB38-9DC7704E2B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1A50CE-99B8-40C1-AF0B-B37FED7912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2BEEFD-705F-4FD6-A5ED-E5291C6280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
1,644
131.65
2,817,227
2,669,813
140,432
1,493,289
2,752,031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49E03F-E04E-46F1-888C-C902720C0F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64A3F3-7B4E-4036-B8E3-0B3AC30733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6FD026-3429-4047-90AB-063C9EE6A12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FCC0C6-DD9F-4CE2-9F45-B2EDBFB6DC3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97947E-FDAB-4BD4-B324-382F50A477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22101F1-98CD-4970-81F5-C9DB04AB7F5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23BED8-E42F-4651-98F8-98924B9D8B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F2FEFE2-5940-4D5C-9903-ED8D4D7ED5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D8A0FB-0DAC-45F9-BD4A-3EE0CF4A6F6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A746BE-8995-482F-9EBF-8762D1B693B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F5D85F-600E-43AF-8F64-6E0E66A27E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3F95F6-86ED-42DE-BF06-3DCE6031A63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126CAFB-F3A8-4CAA-953B-84E39C1700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770983-F955-40D4-85E9-824090C669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2F3A9A5-70EB-40C1-B1F6-A2093F9096F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B931F5C-0702-4983-8304-E822253AD9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BBD73A-B357-4DE9-B8B4-F45D950C16B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DAEC32-7B18-42CD-9006-6A0AED5FCD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B3CAF0-AE50-4146-92A4-9BA513772A4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9D05B59-28BD-4A1D-BF49-7285381348D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9831528-2B19-4E68-958B-C23D3B91A84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39F15F4-E36D-4155-87A0-370F01C1DE0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34CA87B-020A-4F69-8AC0-D3D6A4BD885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0D062D8-4E54-41CB-B43E-7ECBE923AD7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1A1C326-30AB-4ADA-ACF1-368A99BC76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7469F1-861A-454F-A819-64A9A928AE2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FE37ED-570C-48F1-B6B8-30E6DB0DB0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3892F9-F8C5-429C-A94F-122FD0C6168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BCD8395-FDFD-4110-8B11-F37818B26E5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A93F419-097A-4409-809B-029F74A7F7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3811A66-BE63-453C-A667-47269447B6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F40B922-B3DA-442F-BD5D-56877959BE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9FB0A1E-A8E1-4FAE-87D8-C36BE844B9C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09C6529-E62F-4CAB-8032-B0D58388DC8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2EA554A-E953-4AAD-966F-43E4C43C09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0C2509B-3FD2-42F5-BD45-5C7E016CCF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5684EE5-46F6-4F45-814F-DAE9491C81C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E1FE771-750F-4E05-B51C-4C748626BF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C3769AD-CD1E-4B11-B924-6D40B56A3FC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8E2F687-A1E7-4584-9292-AD94C79A73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C8926B5-F935-4D87-B8E2-057E77BDBFF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AE9E588-5B7F-4E2D-997E-6A4843BEA0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4F32440-45CA-4D61-B1E3-EB43D16589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7664D38-AA4B-49B7-825A-3B5E8E5C0F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3D3A7B-FF16-43B4-A3A0-C9F9573089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11BA904-3F3E-4F99-AF9B-D396BD8C6A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4965A9C-C8CE-4F74-AA36-4F352DF9A23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F4A6C3D-7866-450E-855B-6E3591F4655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DAC8254-A49E-4876-881B-CE34C15166E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86C2945-D1BF-4A3C-9598-A1F87BEA571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238ED211-6F8E-49D5-A639-55789530DAA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3FB3135-804F-4F6B-93CD-15984CBE22C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C3F556A-34D8-4F40-9C1B-83C84EB7A08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8BB5DCE-A105-4391-9641-1A80789F7A7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2E83A3B4-1FEA-4870-9EBB-ABC32D77A3E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2E604B1-3B61-4B82-9B9A-EC407343348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77AD0CB-088B-48F0-AB06-A423CEDFCAF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394EDE2E-90A2-4240-9B51-3912BBFD525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0B5D348-F5BB-40DC-8CD7-61F52A9A459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C1CAF27-249A-4FC3-BD76-D5A4C2C801E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6ECAA07-773F-4D9F-8957-37F08D206E5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7D18351-F53D-436F-AFB1-00861A1D5BA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36C527E5-319E-44C2-A06A-B083B9B8A64F}"/>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096B9C9-2F57-4C79-A9BF-45EEA5BBABD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1511B8E-EBAC-4E63-8D38-CDD84F1F780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AEB36E0B-50EA-4E8C-B8B0-FA8C8E117E13}"/>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4B387EF7-A08A-4178-AA32-5489D37F18A9}"/>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30F69BC-35AF-40FB-A43A-98BC1BCF13EF}"/>
            </a:ext>
          </a:extLst>
        </xdr:cNvPr>
        <xdr:cNvSpPr txBox="1"/>
      </xdr:nvSpPr>
      <xdr:spPr>
        <a:xfrm>
          <a:off x="4673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2CE27CB5-B0EA-4BD6-88B4-CA51DFB7EF58}"/>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C37419D2-68BA-4F15-86FF-4BF898BA495D}"/>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B14CD49C-C047-4056-A4E7-E13A86C974CD}"/>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12962E8D-41B7-461E-A459-4FFE347FB7D0}"/>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3F44BA9C-7C95-4689-874E-91F0D776394F}"/>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4567950-C8B0-41B2-9B36-7751B38D67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0B575F9-AC78-4050-9608-A2EBDFD08F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E33EB58-FFDA-435E-9466-ADB12CE88C1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D004351-E08D-4B0C-A70C-8126596068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B12AC57-6A4D-45E1-8EFC-96D673145F6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62</xdr:row>
      <xdr:rowOff>50437</xdr:rowOff>
    </xdr:from>
    <xdr:to>
      <xdr:col>6</xdr:col>
      <xdr:colOff>38100</xdr:colOff>
      <xdr:row>62</xdr:row>
      <xdr:rowOff>152037</xdr:rowOff>
    </xdr:to>
    <xdr:sp macro="" textlink="">
      <xdr:nvSpPr>
        <xdr:cNvPr id="90" name="楕円 89">
          <a:extLst>
            <a:ext uri="{FF2B5EF4-FFF2-40B4-BE49-F238E27FC236}">
              <a16:creationId xmlns:a16="http://schemas.microsoft.com/office/drawing/2014/main" id="{F5801E9B-1C83-4E08-AE5F-27F0C13D1836}"/>
            </a:ext>
          </a:extLst>
        </xdr:cNvPr>
        <xdr:cNvSpPr/>
      </xdr:nvSpPr>
      <xdr:spPr>
        <a:xfrm>
          <a:off x="1079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78757</xdr:rowOff>
    </xdr:from>
    <xdr:ext cx="405111" cy="259045"/>
    <xdr:sp macro="" textlink="">
      <xdr:nvSpPr>
        <xdr:cNvPr id="91" name="n_1aveValue【体育館・プール】&#10;有形固定資産減価償却率">
          <a:extLst>
            <a:ext uri="{FF2B5EF4-FFF2-40B4-BE49-F238E27FC236}">
              <a16:creationId xmlns:a16="http://schemas.microsoft.com/office/drawing/2014/main" id="{1701292E-78EC-4266-B8C3-D8D6D239D31F}"/>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92" name="n_2aveValue【体育館・プール】&#10;有形固定資産減価償却率">
          <a:extLst>
            <a:ext uri="{FF2B5EF4-FFF2-40B4-BE49-F238E27FC236}">
              <a16:creationId xmlns:a16="http://schemas.microsoft.com/office/drawing/2014/main" id="{F4ADA656-333C-4F91-9AF9-11F5FA15C1B3}"/>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93" name="n_3aveValue【体育館・プール】&#10;有形固定資産減価償却率">
          <a:extLst>
            <a:ext uri="{FF2B5EF4-FFF2-40B4-BE49-F238E27FC236}">
              <a16:creationId xmlns:a16="http://schemas.microsoft.com/office/drawing/2014/main" id="{6F6CFE70-FBC7-4806-B380-1EB9FD3684B5}"/>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94" name="n_4aveValue【体育館・プール】&#10;有形固定資産減価償却率">
          <a:extLst>
            <a:ext uri="{FF2B5EF4-FFF2-40B4-BE49-F238E27FC236}">
              <a16:creationId xmlns:a16="http://schemas.microsoft.com/office/drawing/2014/main" id="{758EBC83-C689-46CB-A84D-5A7729038AF0}"/>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143164</xdr:rowOff>
    </xdr:from>
    <xdr:ext cx="405111" cy="259045"/>
    <xdr:sp macro="" textlink="">
      <xdr:nvSpPr>
        <xdr:cNvPr id="95" name="n_4mainValue【体育館・プール】&#10;有形固定資産減価償却率">
          <a:extLst>
            <a:ext uri="{FF2B5EF4-FFF2-40B4-BE49-F238E27FC236}">
              <a16:creationId xmlns:a16="http://schemas.microsoft.com/office/drawing/2014/main" id="{3B238288-2A13-4293-9D78-DCE5E4B306C0}"/>
            </a:ext>
          </a:extLst>
        </xdr:cNvPr>
        <xdr:cNvSpPr txBox="1"/>
      </xdr:nvSpPr>
      <xdr:spPr>
        <a:xfrm>
          <a:off x="927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8A9520CC-124B-459F-AE21-8573E028E2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A9F13A76-AEC0-4E1A-AE79-32362DCC6DC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CA20F43A-2906-40AA-B5E0-23F38EB4F0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4C2E5425-A400-4720-AADB-AB38B8DF3C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788319E-B8BF-4C41-90BE-D8550AFC2E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92FD8B27-BAB9-4373-987D-EFB6568546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D4B2DC4-D7D9-4FA2-AC24-EB4A21E24C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4632BE50-A5E0-4386-954F-C7BB83FCC9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4FC6E4DD-B44B-495A-8912-A8C4ADA2B4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A036649E-445E-4EA3-A8D0-F7D65968251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6BD409AE-D98E-469C-9204-E82E2C3EEE5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50DCEFD5-6DB6-4EDD-A05D-45D4CE42A10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589EAB90-FC4F-426E-8373-BE062ED0FAD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19120593-1495-442B-8FD5-018B91DF893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9A33A20D-565D-449E-8251-35DED723255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71BF7FA3-E127-4195-95A0-67FD42C8472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021857BB-07A7-425D-83D9-991F6C93A87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D1C3925D-8EB7-445F-9C3A-499C9C3A362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C6BA3286-BD1C-4F02-8698-2ECA3069EEC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7674A204-9575-4473-ADE9-144E778FCF3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6541A088-4CDC-46BC-8B60-256B6567037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7883B82D-8BB6-4B74-9530-22455F1CE16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C3AD0915-52CC-4B84-AF71-A4C0C34811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19" name="直線コネクタ 118">
          <a:extLst>
            <a:ext uri="{FF2B5EF4-FFF2-40B4-BE49-F238E27FC236}">
              <a16:creationId xmlns:a16="http://schemas.microsoft.com/office/drawing/2014/main" id="{D5944104-2EEF-4F28-BC6A-953F0C688A10}"/>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20" name="【体育館・プール】&#10;一人当たり面積最小値テキスト">
          <a:extLst>
            <a:ext uri="{FF2B5EF4-FFF2-40B4-BE49-F238E27FC236}">
              <a16:creationId xmlns:a16="http://schemas.microsoft.com/office/drawing/2014/main" id="{74B39C16-F9E9-4E15-9074-65D5823D35EA}"/>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21" name="直線コネクタ 120">
          <a:extLst>
            <a:ext uri="{FF2B5EF4-FFF2-40B4-BE49-F238E27FC236}">
              <a16:creationId xmlns:a16="http://schemas.microsoft.com/office/drawing/2014/main" id="{64DEFDFE-9C7B-4B24-9920-6791C7760275}"/>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22" name="【体育館・プール】&#10;一人当たり面積最大値テキスト">
          <a:extLst>
            <a:ext uri="{FF2B5EF4-FFF2-40B4-BE49-F238E27FC236}">
              <a16:creationId xmlns:a16="http://schemas.microsoft.com/office/drawing/2014/main" id="{21AB9782-D3E8-4A06-BD26-4FD4C9572B74}"/>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23" name="直線コネクタ 122">
          <a:extLst>
            <a:ext uri="{FF2B5EF4-FFF2-40B4-BE49-F238E27FC236}">
              <a16:creationId xmlns:a16="http://schemas.microsoft.com/office/drawing/2014/main" id="{C1BCCC27-181A-4B87-808A-9243FB145C68}"/>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24" name="【体育館・プール】&#10;一人当たり面積平均値テキスト">
          <a:extLst>
            <a:ext uri="{FF2B5EF4-FFF2-40B4-BE49-F238E27FC236}">
              <a16:creationId xmlns:a16="http://schemas.microsoft.com/office/drawing/2014/main" id="{06D87FFC-B1E0-476F-987D-0940DDBD303D}"/>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25" name="フローチャート: 判断 124">
          <a:extLst>
            <a:ext uri="{FF2B5EF4-FFF2-40B4-BE49-F238E27FC236}">
              <a16:creationId xmlns:a16="http://schemas.microsoft.com/office/drawing/2014/main" id="{D71154CF-040E-4A79-B316-78ED034CCEA8}"/>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26" name="フローチャート: 判断 125">
          <a:extLst>
            <a:ext uri="{FF2B5EF4-FFF2-40B4-BE49-F238E27FC236}">
              <a16:creationId xmlns:a16="http://schemas.microsoft.com/office/drawing/2014/main" id="{38F91C48-550B-4D61-9A08-C27DB8F36B6A}"/>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27" name="フローチャート: 判断 126">
          <a:extLst>
            <a:ext uri="{FF2B5EF4-FFF2-40B4-BE49-F238E27FC236}">
              <a16:creationId xmlns:a16="http://schemas.microsoft.com/office/drawing/2014/main" id="{7A1C65F0-0FDF-44A3-8BD2-AF525FD821CD}"/>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28" name="フローチャート: 判断 127">
          <a:extLst>
            <a:ext uri="{FF2B5EF4-FFF2-40B4-BE49-F238E27FC236}">
              <a16:creationId xmlns:a16="http://schemas.microsoft.com/office/drawing/2014/main" id="{47189AD7-3E18-4ACD-B2AE-6A7294AA02BB}"/>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29" name="フローチャート: 判断 128">
          <a:extLst>
            <a:ext uri="{FF2B5EF4-FFF2-40B4-BE49-F238E27FC236}">
              <a16:creationId xmlns:a16="http://schemas.microsoft.com/office/drawing/2014/main" id="{51EAF63C-3C82-4550-B00D-7D39B2CC249F}"/>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DDDB9812-3E55-4E3A-B409-466FD4F63C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67575FC5-FC0D-4C3F-AEDF-A904B30D106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B5D736B7-1708-4E24-9EB2-0980204DD8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1ECFF016-383D-4F8C-8E46-E4F84ACF5FF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FCB3085B-8B85-4705-AB7E-7F01B11F55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28448</xdr:rowOff>
    </xdr:from>
    <xdr:to>
      <xdr:col>36</xdr:col>
      <xdr:colOff>165100</xdr:colOff>
      <xdr:row>62</xdr:row>
      <xdr:rowOff>130048</xdr:rowOff>
    </xdr:to>
    <xdr:sp macro="" textlink="">
      <xdr:nvSpPr>
        <xdr:cNvPr id="135" name="楕円 134">
          <a:extLst>
            <a:ext uri="{FF2B5EF4-FFF2-40B4-BE49-F238E27FC236}">
              <a16:creationId xmlns:a16="http://schemas.microsoft.com/office/drawing/2014/main" id="{0A49AC6D-B063-413A-999B-11C25DB9BEE3}"/>
            </a:ext>
          </a:extLst>
        </xdr:cNvPr>
        <xdr:cNvSpPr/>
      </xdr:nvSpPr>
      <xdr:spPr>
        <a:xfrm>
          <a:off x="6921500" y="106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132097</xdr:rowOff>
    </xdr:from>
    <xdr:ext cx="469744" cy="259045"/>
    <xdr:sp macro="" textlink="">
      <xdr:nvSpPr>
        <xdr:cNvPr id="136" name="n_1aveValue【体育館・プール】&#10;一人当たり面積">
          <a:extLst>
            <a:ext uri="{FF2B5EF4-FFF2-40B4-BE49-F238E27FC236}">
              <a16:creationId xmlns:a16="http://schemas.microsoft.com/office/drawing/2014/main" id="{91D3CB59-C878-4399-96D2-D5796CBEF73F}"/>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37" name="n_2aveValue【体育館・プール】&#10;一人当たり面積">
          <a:extLst>
            <a:ext uri="{FF2B5EF4-FFF2-40B4-BE49-F238E27FC236}">
              <a16:creationId xmlns:a16="http://schemas.microsoft.com/office/drawing/2014/main" id="{BBACDA9A-A2E9-4C1C-8301-1D1D0913749E}"/>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38" name="n_3aveValue【体育館・プール】&#10;一人当たり面積">
          <a:extLst>
            <a:ext uri="{FF2B5EF4-FFF2-40B4-BE49-F238E27FC236}">
              <a16:creationId xmlns:a16="http://schemas.microsoft.com/office/drawing/2014/main" id="{6E002CA0-622E-4F04-A865-84F65CDFC8CB}"/>
            </a:ext>
          </a:extLst>
        </xdr:cNvPr>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39" name="n_4aveValue【体育館・プール】&#10;一人当たり面積">
          <a:extLst>
            <a:ext uri="{FF2B5EF4-FFF2-40B4-BE49-F238E27FC236}">
              <a16:creationId xmlns:a16="http://schemas.microsoft.com/office/drawing/2014/main" id="{24F5CCC9-A7CB-4F99-92B4-CA849BCE7BD5}"/>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121175</xdr:rowOff>
    </xdr:from>
    <xdr:ext cx="469744" cy="259045"/>
    <xdr:sp macro="" textlink="">
      <xdr:nvSpPr>
        <xdr:cNvPr id="140" name="n_4mainValue【体育館・プール】&#10;一人当たり面積">
          <a:extLst>
            <a:ext uri="{FF2B5EF4-FFF2-40B4-BE49-F238E27FC236}">
              <a16:creationId xmlns:a16="http://schemas.microsoft.com/office/drawing/2014/main" id="{676167F6-7199-4F5B-B005-991AB1BE444D}"/>
            </a:ext>
          </a:extLst>
        </xdr:cNvPr>
        <xdr:cNvSpPr txBox="1"/>
      </xdr:nvSpPr>
      <xdr:spPr>
        <a:xfrm>
          <a:off x="6737427" y="1075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a16="http://schemas.microsoft.com/office/drawing/2014/main" id="{2C3E1F8B-049D-494C-B78F-09F6214F3D9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a16="http://schemas.microsoft.com/office/drawing/2014/main" id="{30507514-40CC-45F8-BED5-895301467B8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a16="http://schemas.microsoft.com/office/drawing/2014/main" id="{6B4C1722-939E-4191-A74F-E3C43CED183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a16="http://schemas.microsoft.com/office/drawing/2014/main" id="{BACB5EB5-62ED-4162-BCD3-F185EEF221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a16="http://schemas.microsoft.com/office/drawing/2014/main" id="{C23CE7A2-E4B2-4D8E-AB9A-F6C8A73901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a16="http://schemas.microsoft.com/office/drawing/2014/main" id="{92EEED9D-7C06-410F-B2F1-9372BA99133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a16="http://schemas.microsoft.com/office/drawing/2014/main" id="{4A6D9F08-B0F2-4ABB-8AC3-7D7A500A753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a16="http://schemas.microsoft.com/office/drawing/2014/main" id="{9BCE6EF3-2F6C-49AF-9B75-22F1BFC3E2D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a:extLst>
            <a:ext uri="{FF2B5EF4-FFF2-40B4-BE49-F238E27FC236}">
              <a16:creationId xmlns:a16="http://schemas.microsoft.com/office/drawing/2014/main" id="{079195C8-D398-49E3-937F-71F0427432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a:extLst>
            <a:ext uri="{FF2B5EF4-FFF2-40B4-BE49-F238E27FC236}">
              <a16:creationId xmlns:a16="http://schemas.microsoft.com/office/drawing/2014/main" id="{1F31E6CC-BF06-4163-A094-81980A7ECD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a:extLst>
            <a:ext uri="{FF2B5EF4-FFF2-40B4-BE49-F238E27FC236}">
              <a16:creationId xmlns:a16="http://schemas.microsoft.com/office/drawing/2014/main" id="{9323286B-13C5-4CFB-9AA7-9F440760D5C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a:extLst>
            <a:ext uri="{FF2B5EF4-FFF2-40B4-BE49-F238E27FC236}">
              <a16:creationId xmlns:a16="http://schemas.microsoft.com/office/drawing/2014/main" id="{97C2A84B-265A-447B-B87C-777898FECA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a:extLst>
            <a:ext uri="{FF2B5EF4-FFF2-40B4-BE49-F238E27FC236}">
              <a16:creationId xmlns:a16="http://schemas.microsoft.com/office/drawing/2014/main" id="{A8F0D43C-35AE-42CD-9D38-1BD3FB5ED7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a:extLst>
            <a:ext uri="{FF2B5EF4-FFF2-40B4-BE49-F238E27FC236}">
              <a16:creationId xmlns:a16="http://schemas.microsoft.com/office/drawing/2014/main" id="{E0D6CBB1-6F4C-4A74-83ED-5CAE7D65AB5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a:extLst>
            <a:ext uri="{FF2B5EF4-FFF2-40B4-BE49-F238E27FC236}">
              <a16:creationId xmlns:a16="http://schemas.microsoft.com/office/drawing/2014/main" id="{6D6A27FB-BA67-4E38-AF41-E997FD1CDB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a:extLst>
            <a:ext uri="{FF2B5EF4-FFF2-40B4-BE49-F238E27FC236}">
              <a16:creationId xmlns:a16="http://schemas.microsoft.com/office/drawing/2014/main" id="{9B8CEA9F-320D-4D68-ACC7-5691AFFEB2C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a:extLst>
            <a:ext uri="{FF2B5EF4-FFF2-40B4-BE49-F238E27FC236}">
              <a16:creationId xmlns:a16="http://schemas.microsoft.com/office/drawing/2014/main" id="{98BDC94F-3FA0-4857-9C32-6FB22A150A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a:extLst>
            <a:ext uri="{FF2B5EF4-FFF2-40B4-BE49-F238E27FC236}">
              <a16:creationId xmlns:a16="http://schemas.microsoft.com/office/drawing/2014/main" id="{8E6C1184-36F9-455A-8C08-96CEC13D2D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a:extLst>
            <a:ext uri="{FF2B5EF4-FFF2-40B4-BE49-F238E27FC236}">
              <a16:creationId xmlns:a16="http://schemas.microsoft.com/office/drawing/2014/main" id="{82CFE054-0624-446D-8B75-ECD8DD305FB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a:extLst>
            <a:ext uri="{FF2B5EF4-FFF2-40B4-BE49-F238E27FC236}">
              <a16:creationId xmlns:a16="http://schemas.microsoft.com/office/drawing/2014/main" id="{3EEE1D6A-36ED-4044-8F80-1F210D62AB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a:extLst>
            <a:ext uri="{FF2B5EF4-FFF2-40B4-BE49-F238E27FC236}">
              <a16:creationId xmlns:a16="http://schemas.microsoft.com/office/drawing/2014/main" id="{98B3C2DA-6C2D-49F5-A572-0291D7EE72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a:extLst>
            <a:ext uri="{FF2B5EF4-FFF2-40B4-BE49-F238E27FC236}">
              <a16:creationId xmlns:a16="http://schemas.microsoft.com/office/drawing/2014/main" id="{9C0B6F81-156C-46FF-9FD4-20E27D49AC1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a:extLst>
            <a:ext uri="{FF2B5EF4-FFF2-40B4-BE49-F238E27FC236}">
              <a16:creationId xmlns:a16="http://schemas.microsoft.com/office/drawing/2014/main" id="{49CFFC85-F663-4A68-A3CE-F887E2F09CB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a:extLst>
            <a:ext uri="{FF2B5EF4-FFF2-40B4-BE49-F238E27FC236}">
              <a16:creationId xmlns:a16="http://schemas.microsoft.com/office/drawing/2014/main" id="{66C064FF-D9AF-48FC-887F-C0F65C305D8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5" name="テキスト ボックス 164">
          <a:extLst>
            <a:ext uri="{FF2B5EF4-FFF2-40B4-BE49-F238E27FC236}">
              <a16:creationId xmlns:a16="http://schemas.microsoft.com/office/drawing/2014/main" id="{2D15B80D-0DFF-48E7-A7E3-4BB34C73290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6" name="直線コネクタ 165">
          <a:extLst>
            <a:ext uri="{FF2B5EF4-FFF2-40B4-BE49-F238E27FC236}">
              <a16:creationId xmlns:a16="http://schemas.microsoft.com/office/drawing/2014/main" id="{9E9951C8-B578-423C-A9BE-F21C8E7EE35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67" name="テキスト ボックス 166">
          <a:extLst>
            <a:ext uri="{FF2B5EF4-FFF2-40B4-BE49-F238E27FC236}">
              <a16:creationId xmlns:a16="http://schemas.microsoft.com/office/drawing/2014/main" id="{7A64E93E-E1FB-4725-B888-C94E7F1E037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68" name="直線コネクタ 167">
          <a:extLst>
            <a:ext uri="{FF2B5EF4-FFF2-40B4-BE49-F238E27FC236}">
              <a16:creationId xmlns:a16="http://schemas.microsoft.com/office/drawing/2014/main" id="{E092AE85-796A-418D-B50F-476DED946EF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69" name="テキスト ボックス 168">
          <a:extLst>
            <a:ext uri="{FF2B5EF4-FFF2-40B4-BE49-F238E27FC236}">
              <a16:creationId xmlns:a16="http://schemas.microsoft.com/office/drawing/2014/main" id="{118F0EEC-D3B0-4FF9-AD78-C28F0273323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70" name="直線コネクタ 169">
          <a:extLst>
            <a:ext uri="{FF2B5EF4-FFF2-40B4-BE49-F238E27FC236}">
              <a16:creationId xmlns:a16="http://schemas.microsoft.com/office/drawing/2014/main" id="{37DCF5E6-01A4-413E-8506-4C01CBCA957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71" name="テキスト ボックス 170">
          <a:extLst>
            <a:ext uri="{FF2B5EF4-FFF2-40B4-BE49-F238E27FC236}">
              <a16:creationId xmlns:a16="http://schemas.microsoft.com/office/drawing/2014/main" id="{850550C5-9B96-41F9-AA76-72D3A74355D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72" name="直線コネクタ 171">
          <a:extLst>
            <a:ext uri="{FF2B5EF4-FFF2-40B4-BE49-F238E27FC236}">
              <a16:creationId xmlns:a16="http://schemas.microsoft.com/office/drawing/2014/main" id="{9AA26157-4A83-4CE9-8889-C729D7E960C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73" name="テキスト ボックス 172">
          <a:extLst>
            <a:ext uri="{FF2B5EF4-FFF2-40B4-BE49-F238E27FC236}">
              <a16:creationId xmlns:a16="http://schemas.microsoft.com/office/drawing/2014/main" id="{655023F6-BE5B-4B2F-A814-AFF5F56324B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74" name="直線コネクタ 173">
          <a:extLst>
            <a:ext uri="{FF2B5EF4-FFF2-40B4-BE49-F238E27FC236}">
              <a16:creationId xmlns:a16="http://schemas.microsoft.com/office/drawing/2014/main" id="{BAE0FD97-B444-46D3-AA33-A0FE5C3F4F7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5" name="テキスト ボックス 174">
          <a:extLst>
            <a:ext uri="{FF2B5EF4-FFF2-40B4-BE49-F238E27FC236}">
              <a16:creationId xmlns:a16="http://schemas.microsoft.com/office/drawing/2014/main" id="{37B89856-8C19-4BB4-81C9-A49437443A3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6" name="直線コネクタ 175">
          <a:extLst>
            <a:ext uri="{FF2B5EF4-FFF2-40B4-BE49-F238E27FC236}">
              <a16:creationId xmlns:a16="http://schemas.microsoft.com/office/drawing/2014/main" id="{0F4BAC9D-E5DD-42F3-897E-1149917C974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77" name="テキスト ボックス 176">
          <a:extLst>
            <a:ext uri="{FF2B5EF4-FFF2-40B4-BE49-F238E27FC236}">
              <a16:creationId xmlns:a16="http://schemas.microsoft.com/office/drawing/2014/main" id="{DCDED3E8-B11C-4A59-A719-B127C5F0AFE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8" name="直線コネクタ 177">
          <a:extLst>
            <a:ext uri="{FF2B5EF4-FFF2-40B4-BE49-F238E27FC236}">
              <a16:creationId xmlns:a16="http://schemas.microsoft.com/office/drawing/2014/main" id="{18CDFDF5-058D-4315-99C5-29C31CFDBB6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79" name="テキスト ボックス 178">
          <a:extLst>
            <a:ext uri="{FF2B5EF4-FFF2-40B4-BE49-F238E27FC236}">
              <a16:creationId xmlns:a16="http://schemas.microsoft.com/office/drawing/2014/main" id="{CA8B22CE-BCCA-46A7-A74B-BD0A3689AEF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0" name="【市民会館】&#10;有形固定資産減価償却率グラフ枠">
          <a:extLst>
            <a:ext uri="{FF2B5EF4-FFF2-40B4-BE49-F238E27FC236}">
              <a16:creationId xmlns:a16="http://schemas.microsoft.com/office/drawing/2014/main" id="{504B1906-C7FD-4880-893F-BEFBF91773B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181" name="直線コネクタ 180">
          <a:extLst>
            <a:ext uri="{FF2B5EF4-FFF2-40B4-BE49-F238E27FC236}">
              <a16:creationId xmlns:a16="http://schemas.microsoft.com/office/drawing/2014/main" id="{8E840997-6F94-4699-91BA-5D987052DCA3}"/>
            </a:ext>
          </a:extLst>
        </xdr:cNvPr>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182" name="【市民会館】&#10;有形固定資産減価償却率最小値テキスト">
          <a:extLst>
            <a:ext uri="{FF2B5EF4-FFF2-40B4-BE49-F238E27FC236}">
              <a16:creationId xmlns:a16="http://schemas.microsoft.com/office/drawing/2014/main" id="{9DA12AAF-4A20-49E8-81AA-00A5BBD021A7}"/>
            </a:ext>
          </a:extLst>
        </xdr:cNvPr>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183" name="直線コネクタ 182">
          <a:extLst>
            <a:ext uri="{FF2B5EF4-FFF2-40B4-BE49-F238E27FC236}">
              <a16:creationId xmlns:a16="http://schemas.microsoft.com/office/drawing/2014/main" id="{39D5801A-EC5F-4DFD-BCFB-CCD127730F73}"/>
            </a:ext>
          </a:extLst>
        </xdr:cNvPr>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184" name="【市民会館】&#10;有形固定資産減価償却率最大値テキスト">
          <a:extLst>
            <a:ext uri="{FF2B5EF4-FFF2-40B4-BE49-F238E27FC236}">
              <a16:creationId xmlns:a16="http://schemas.microsoft.com/office/drawing/2014/main" id="{52C4C293-ACAB-4FF8-8E3A-64115593E67B}"/>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185" name="直線コネクタ 184">
          <a:extLst>
            <a:ext uri="{FF2B5EF4-FFF2-40B4-BE49-F238E27FC236}">
              <a16:creationId xmlns:a16="http://schemas.microsoft.com/office/drawing/2014/main" id="{7DFE5A52-FDF7-441D-AE01-1A40BE8E97A2}"/>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186" name="【市民会館】&#10;有形固定資産減価償却率平均値テキスト">
          <a:extLst>
            <a:ext uri="{FF2B5EF4-FFF2-40B4-BE49-F238E27FC236}">
              <a16:creationId xmlns:a16="http://schemas.microsoft.com/office/drawing/2014/main" id="{2865FF59-18F5-4809-ACED-7873E3115E39}"/>
            </a:ext>
          </a:extLst>
        </xdr:cNvPr>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187" name="フローチャート: 判断 186">
          <a:extLst>
            <a:ext uri="{FF2B5EF4-FFF2-40B4-BE49-F238E27FC236}">
              <a16:creationId xmlns:a16="http://schemas.microsoft.com/office/drawing/2014/main" id="{4BF5C7F9-BCC4-40E5-8F0F-E26E1D823C39}"/>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188" name="フローチャート: 判断 187">
          <a:extLst>
            <a:ext uri="{FF2B5EF4-FFF2-40B4-BE49-F238E27FC236}">
              <a16:creationId xmlns:a16="http://schemas.microsoft.com/office/drawing/2014/main" id="{94A6D1F8-9014-48C2-AEF8-A150F694973E}"/>
            </a:ext>
          </a:extLst>
        </xdr:cNvPr>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189" name="フローチャート: 判断 188">
          <a:extLst>
            <a:ext uri="{FF2B5EF4-FFF2-40B4-BE49-F238E27FC236}">
              <a16:creationId xmlns:a16="http://schemas.microsoft.com/office/drawing/2014/main" id="{4939F0B9-964D-465D-AC96-3E0A5F28DDF8}"/>
            </a:ext>
          </a:extLst>
        </xdr:cNvPr>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190" name="フローチャート: 判断 189">
          <a:extLst>
            <a:ext uri="{FF2B5EF4-FFF2-40B4-BE49-F238E27FC236}">
              <a16:creationId xmlns:a16="http://schemas.microsoft.com/office/drawing/2014/main" id="{4AC039D0-C1C7-4BF9-9862-9DA3F627739A}"/>
            </a:ext>
          </a:extLst>
        </xdr:cNvPr>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191" name="フローチャート: 判断 190">
          <a:extLst>
            <a:ext uri="{FF2B5EF4-FFF2-40B4-BE49-F238E27FC236}">
              <a16:creationId xmlns:a16="http://schemas.microsoft.com/office/drawing/2014/main" id="{3C1E74DB-00A1-4B25-B3E2-D22E33261422}"/>
            </a:ext>
          </a:extLst>
        </xdr:cNvPr>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92" name="テキスト ボックス 191">
          <a:extLst>
            <a:ext uri="{FF2B5EF4-FFF2-40B4-BE49-F238E27FC236}">
              <a16:creationId xmlns:a16="http://schemas.microsoft.com/office/drawing/2014/main" id="{595497BA-78A6-41D5-9552-403DC2466BC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3" name="テキスト ボックス 192">
          <a:extLst>
            <a:ext uri="{FF2B5EF4-FFF2-40B4-BE49-F238E27FC236}">
              <a16:creationId xmlns:a16="http://schemas.microsoft.com/office/drawing/2014/main" id="{0C1647AB-1544-43BC-A0D7-C6879861260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4" name="テキスト ボックス 193">
          <a:extLst>
            <a:ext uri="{FF2B5EF4-FFF2-40B4-BE49-F238E27FC236}">
              <a16:creationId xmlns:a16="http://schemas.microsoft.com/office/drawing/2014/main" id="{ABF19FD3-E926-432A-8F3E-06397D540F7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5" name="テキスト ボックス 194">
          <a:extLst>
            <a:ext uri="{FF2B5EF4-FFF2-40B4-BE49-F238E27FC236}">
              <a16:creationId xmlns:a16="http://schemas.microsoft.com/office/drawing/2014/main" id="{150725B0-9BC8-456D-98A6-9E03B79D336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6" name="テキスト ボックス 195">
          <a:extLst>
            <a:ext uri="{FF2B5EF4-FFF2-40B4-BE49-F238E27FC236}">
              <a16:creationId xmlns:a16="http://schemas.microsoft.com/office/drawing/2014/main" id="{F30598FE-F1B2-42BF-8866-CE854B38561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103505</xdr:rowOff>
    </xdr:from>
    <xdr:to>
      <xdr:col>6</xdr:col>
      <xdr:colOff>38100</xdr:colOff>
      <xdr:row>105</xdr:row>
      <xdr:rowOff>33655</xdr:rowOff>
    </xdr:to>
    <xdr:sp macro="" textlink="">
      <xdr:nvSpPr>
        <xdr:cNvPr id="197" name="楕円 196">
          <a:extLst>
            <a:ext uri="{FF2B5EF4-FFF2-40B4-BE49-F238E27FC236}">
              <a16:creationId xmlns:a16="http://schemas.microsoft.com/office/drawing/2014/main" id="{DEEC39CA-8E3A-4D9D-B0ED-C6D59DD5D7B4}"/>
            </a:ext>
          </a:extLst>
        </xdr:cNvPr>
        <xdr:cNvSpPr/>
      </xdr:nvSpPr>
      <xdr:spPr>
        <a:xfrm>
          <a:off x="1079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168291</xdr:rowOff>
    </xdr:from>
    <xdr:ext cx="405111" cy="259045"/>
    <xdr:sp macro="" textlink="">
      <xdr:nvSpPr>
        <xdr:cNvPr id="198" name="n_1aveValue【市民会館】&#10;有形固定資産減価償却率">
          <a:extLst>
            <a:ext uri="{FF2B5EF4-FFF2-40B4-BE49-F238E27FC236}">
              <a16:creationId xmlns:a16="http://schemas.microsoft.com/office/drawing/2014/main" id="{22CC4147-A119-456D-92FC-5CFF27570311}"/>
            </a:ext>
          </a:extLst>
        </xdr:cNvPr>
        <xdr:cNvSpPr txBox="1"/>
      </xdr:nvSpPr>
      <xdr:spPr>
        <a:xfrm>
          <a:off x="35820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199" name="n_2aveValue【市民会館】&#10;有形固定資産減価償却率">
          <a:extLst>
            <a:ext uri="{FF2B5EF4-FFF2-40B4-BE49-F238E27FC236}">
              <a16:creationId xmlns:a16="http://schemas.microsoft.com/office/drawing/2014/main" id="{F9B8C799-1402-496B-B2C2-BC0D9B345959}"/>
            </a:ext>
          </a:extLst>
        </xdr:cNvPr>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107332</xdr:rowOff>
    </xdr:from>
    <xdr:ext cx="405111" cy="259045"/>
    <xdr:sp macro="" textlink="">
      <xdr:nvSpPr>
        <xdr:cNvPr id="200" name="n_3aveValue【市民会館】&#10;有形固定資産減価償却率">
          <a:extLst>
            <a:ext uri="{FF2B5EF4-FFF2-40B4-BE49-F238E27FC236}">
              <a16:creationId xmlns:a16="http://schemas.microsoft.com/office/drawing/2014/main" id="{71EAA0ED-608D-4775-95E5-CC6B6EB8F96C}"/>
            </a:ext>
          </a:extLst>
        </xdr:cNvPr>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149241</xdr:rowOff>
    </xdr:from>
    <xdr:ext cx="405111" cy="259045"/>
    <xdr:sp macro="" textlink="">
      <xdr:nvSpPr>
        <xdr:cNvPr id="201" name="n_4aveValue【市民会館】&#10;有形固定資産減価償却率">
          <a:extLst>
            <a:ext uri="{FF2B5EF4-FFF2-40B4-BE49-F238E27FC236}">
              <a16:creationId xmlns:a16="http://schemas.microsoft.com/office/drawing/2014/main" id="{BFCC1A0D-D191-4050-87C2-C4D594818DB7}"/>
            </a:ext>
          </a:extLst>
        </xdr:cNvPr>
        <xdr:cNvSpPr txBox="1"/>
      </xdr:nvSpPr>
      <xdr:spPr>
        <a:xfrm>
          <a:off x="927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24782</xdr:rowOff>
    </xdr:from>
    <xdr:ext cx="405111" cy="259045"/>
    <xdr:sp macro="" textlink="">
      <xdr:nvSpPr>
        <xdr:cNvPr id="202" name="n_4mainValue【市民会館】&#10;有形固定資産減価償却率">
          <a:extLst>
            <a:ext uri="{FF2B5EF4-FFF2-40B4-BE49-F238E27FC236}">
              <a16:creationId xmlns:a16="http://schemas.microsoft.com/office/drawing/2014/main" id="{C65CA828-6704-4D15-8553-9B2390D276B8}"/>
            </a:ext>
          </a:extLst>
        </xdr:cNvPr>
        <xdr:cNvSpPr txBox="1"/>
      </xdr:nvSpPr>
      <xdr:spPr>
        <a:xfrm>
          <a:off x="927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3" name="正方形/長方形 202">
          <a:extLst>
            <a:ext uri="{FF2B5EF4-FFF2-40B4-BE49-F238E27FC236}">
              <a16:creationId xmlns:a16="http://schemas.microsoft.com/office/drawing/2014/main" id="{E468C030-C98A-40BE-8782-9F75B8BDC7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4" name="正方形/長方形 203">
          <a:extLst>
            <a:ext uri="{FF2B5EF4-FFF2-40B4-BE49-F238E27FC236}">
              <a16:creationId xmlns:a16="http://schemas.microsoft.com/office/drawing/2014/main" id="{CF003982-FCA8-4DE8-84DA-5E85D7561F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5" name="正方形/長方形 204">
          <a:extLst>
            <a:ext uri="{FF2B5EF4-FFF2-40B4-BE49-F238E27FC236}">
              <a16:creationId xmlns:a16="http://schemas.microsoft.com/office/drawing/2014/main" id="{B84082A6-9B54-4D52-8F12-A9934E6F8C3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6" name="正方形/長方形 205">
          <a:extLst>
            <a:ext uri="{FF2B5EF4-FFF2-40B4-BE49-F238E27FC236}">
              <a16:creationId xmlns:a16="http://schemas.microsoft.com/office/drawing/2014/main" id="{BF7983E8-BEE3-4E8C-ABB9-E9CEB530A0D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7" name="正方形/長方形 206">
          <a:extLst>
            <a:ext uri="{FF2B5EF4-FFF2-40B4-BE49-F238E27FC236}">
              <a16:creationId xmlns:a16="http://schemas.microsoft.com/office/drawing/2014/main" id="{2B4F97E7-752E-4392-B27E-4CF1CF7116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8" name="正方形/長方形 207">
          <a:extLst>
            <a:ext uri="{FF2B5EF4-FFF2-40B4-BE49-F238E27FC236}">
              <a16:creationId xmlns:a16="http://schemas.microsoft.com/office/drawing/2014/main" id="{EB77B3F1-404C-470B-B3DB-0848B443D8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9" name="正方形/長方形 208">
          <a:extLst>
            <a:ext uri="{FF2B5EF4-FFF2-40B4-BE49-F238E27FC236}">
              <a16:creationId xmlns:a16="http://schemas.microsoft.com/office/drawing/2014/main" id="{20EBE3AD-E1F3-4CBF-BEB6-43F6816807A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0" name="正方形/長方形 209">
          <a:extLst>
            <a:ext uri="{FF2B5EF4-FFF2-40B4-BE49-F238E27FC236}">
              <a16:creationId xmlns:a16="http://schemas.microsoft.com/office/drawing/2014/main" id="{CB96C5CB-A074-4C04-A160-DA2815A58BA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1" name="テキスト ボックス 210">
          <a:extLst>
            <a:ext uri="{FF2B5EF4-FFF2-40B4-BE49-F238E27FC236}">
              <a16:creationId xmlns:a16="http://schemas.microsoft.com/office/drawing/2014/main" id="{FF8F4269-EB9D-472F-AA7C-8DAA043A299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2" name="直線コネクタ 211">
          <a:extLst>
            <a:ext uri="{FF2B5EF4-FFF2-40B4-BE49-F238E27FC236}">
              <a16:creationId xmlns:a16="http://schemas.microsoft.com/office/drawing/2014/main" id="{A553A58E-2C1D-43D2-95AF-B1A841B72E4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13" name="直線コネクタ 212">
          <a:extLst>
            <a:ext uri="{FF2B5EF4-FFF2-40B4-BE49-F238E27FC236}">
              <a16:creationId xmlns:a16="http://schemas.microsoft.com/office/drawing/2014/main" id="{E440688C-8126-491F-802A-833A8B38CD9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14" name="テキスト ボックス 213">
          <a:extLst>
            <a:ext uri="{FF2B5EF4-FFF2-40B4-BE49-F238E27FC236}">
              <a16:creationId xmlns:a16="http://schemas.microsoft.com/office/drawing/2014/main" id="{A010300A-1C88-422C-96A6-98F3F26DAEC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5" name="直線コネクタ 214">
          <a:extLst>
            <a:ext uri="{FF2B5EF4-FFF2-40B4-BE49-F238E27FC236}">
              <a16:creationId xmlns:a16="http://schemas.microsoft.com/office/drawing/2014/main" id="{CD79160E-B913-4B58-AC45-AF09635F5F5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6" name="テキスト ボックス 215">
          <a:extLst>
            <a:ext uri="{FF2B5EF4-FFF2-40B4-BE49-F238E27FC236}">
              <a16:creationId xmlns:a16="http://schemas.microsoft.com/office/drawing/2014/main" id="{4B83A7A7-F829-42E0-BDCD-4310FEE3128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7" name="直線コネクタ 216">
          <a:extLst>
            <a:ext uri="{FF2B5EF4-FFF2-40B4-BE49-F238E27FC236}">
              <a16:creationId xmlns:a16="http://schemas.microsoft.com/office/drawing/2014/main" id="{931DD31C-DCEF-4625-82AA-5001951BFE4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8" name="テキスト ボックス 217">
          <a:extLst>
            <a:ext uri="{FF2B5EF4-FFF2-40B4-BE49-F238E27FC236}">
              <a16:creationId xmlns:a16="http://schemas.microsoft.com/office/drawing/2014/main" id="{CB402D70-5AB5-4612-8F79-DAE2FAF1DF4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9" name="直線コネクタ 218">
          <a:extLst>
            <a:ext uri="{FF2B5EF4-FFF2-40B4-BE49-F238E27FC236}">
              <a16:creationId xmlns:a16="http://schemas.microsoft.com/office/drawing/2014/main" id="{070A0A3B-2FED-46FA-8A15-726CB10E299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20" name="テキスト ボックス 219">
          <a:extLst>
            <a:ext uri="{FF2B5EF4-FFF2-40B4-BE49-F238E27FC236}">
              <a16:creationId xmlns:a16="http://schemas.microsoft.com/office/drawing/2014/main" id="{81AA5520-D39B-4E3F-870D-8093127B483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21" name="直線コネクタ 220">
          <a:extLst>
            <a:ext uri="{FF2B5EF4-FFF2-40B4-BE49-F238E27FC236}">
              <a16:creationId xmlns:a16="http://schemas.microsoft.com/office/drawing/2014/main" id="{94B32AA2-689A-49E7-861F-6ABA6FED80B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22" name="テキスト ボックス 221">
          <a:extLst>
            <a:ext uri="{FF2B5EF4-FFF2-40B4-BE49-F238E27FC236}">
              <a16:creationId xmlns:a16="http://schemas.microsoft.com/office/drawing/2014/main" id="{DD57EA46-3FEE-4084-B742-88E56C89A18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3" name="直線コネクタ 222">
          <a:extLst>
            <a:ext uri="{FF2B5EF4-FFF2-40B4-BE49-F238E27FC236}">
              <a16:creationId xmlns:a16="http://schemas.microsoft.com/office/drawing/2014/main" id="{8D22DA8A-3E47-4DC3-B477-34B1477F08D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4" name="テキスト ボックス 223">
          <a:extLst>
            <a:ext uri="{FF2B5EF4-FFF2-40B4-BE49-F238E27FC236}">
              <a16:creationId xmlns:a16="http://schemas.microsoft.com/office/drawing/2014/main" id="{F65545B4-F9AA-4DE3-90F8-35A0D6EC93B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5" name="【市民会館】&#10;一人当たり面積グラフ枠">
          <a:extLst>
            <a:ext uri="{FF2B5EF4-FFF2-40B4-BE49-F238E27FC236}">
              <a16:creationId xmlns:a16="http://schemas.microsoft.com/office/drawing/2014/main" id="{239FAC7E-5732-47D5-88ED-3C64E85A0E6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226" name="直線コネクタ 225">
          <a:extLst>
            <a:ext uri="{FF2B5EF4-FFF2-40B4-BE49-F238E27FC236}">
              <a16:creationId xmlns:a16="http://schemas.microsoft.com/office/drawing/2014/main" id="{DAC81199-7456-4585-8CE6-FCD5DD1B6331}"/>
            </a:ext>
          </a:extLst>
        </xdr:cNvPr>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227" name="【市民会館】&#10;一人当たり面積最小値テキスト">
          <a:extLst>
            <a:ext uri="{FF2B5EF4-FFF2-40B4-BE49-F238E27FC236}">
              <a16:creationId xmlns:a16="http://schemas.microsoft.com/office/drawing/2014/main" id="{74280939-A4AD-474B-B0F7-219B5A79135E}"/>
            </a:ext>
          </a:extLst>
        </xdr:cNvPr>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228" name="直線コネクタ 227">
          <a:extLst>
            <a:ext uri="{FF2B5EF4-FFF2-40B4-BE49-F238E27FC236}">
              <a16:creationId xmlns:a16="http://schemas.microsoft.com/office/drawing/2014/main" id="{A5A9E2C3-D61B-4564-A4C8-864A23BEC313}"/>
            </a:ext>
          </a:extLst>
        </xdr:cNvPr>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229" name="【市民会館】&#10;一人当たり面積最大値テキスト">
          <a:extLst>
            <a:ext uri="{FF2B5EF4-FFF2-40B4-BE49-F238E27FC236}">
              <a16:creationId xmlns:a16="http://schemas.microsoft.com/office/drawing/2014/main" id="{D6D4A9A4-F315-4E2C-A69B-E63BD7E2FC9C}"/>
            </a:ext>
          </a:extLst>
        </xdr:cNvPr>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230" name="直線コネクタ 229">
          <a:extLst>
            <a:ext uri="{FF2B5EF4-FFF2-40B4-BE49-F238E27FC236}">
              <a16:creationId xmlns:a16="http://schemas.microsoft.com/office/drawing/2014/main" id="{0424EF21-1D2E-49B6-AEAA-11C5C5DEFB07}"/>
            </a:ext>
          </a:extLst>
        </xdr:cNvPr>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154703</xdr:rowOff>
    </xdr:from>
    <xdr:ext cx="469744" cy="259045"/>
    <xdr:sp macro="" textlink="">
      <xdr:nvSpPr>
        <xdr:cNvPr id="231" name="【市民会館】&#10;一人当たり面積平均値テキスト">
          <a:extLst>
            <a:ext uri="{FF2B5EF4-FFF2-40B4-BE49-F238E27FC236}">
              <a16:creationId xmlns:a16="http://schemas.microsoft.com/office/drawing/2014/main" id="{CDA11267-8E8C-439C-935C-2E64256986AA}"/>
            </a:ext>
          </a:extLst>
        </xdr:cNvPr>
        <xdr:cNvSpPr txBox="1"/>
      </xdr:nvSpPr>
      <xdr:spPr>
        <a:xfrm>
          <a:off x="10515600" y="1832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232" name="フローチャート: 判断 231">
          <a:extLst>
            <a:ext uri="{FF2B5EF4-FFF2-40B4-BE49-F238E27FC236}">
              <a16:creationId xmlns:a16="http://schemas.microsoft.com/office/drawing/2014/main" id="{FC75AA91-CA67-46D9-B134-7F8F40418464}"/>
            </a:ext>
          </a:extLst>
        </xdr:cNvPr>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233" name="フローチャート: 判断 232">
          <a:extLst>
            <a:ext uri="{FF2B5EF4-FFF2-40B4-BE49-F238E27FC236}">
              <a16:creationId xmlns:a16="http://schemas.microsoft.com/office/drawing/2014/main" id="{03B23492-FC01-4497-A1F3-E29B4A20F818}"/>
            </a:ext>
          </a:extLst>
        </xdr:cNvPr>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234" name="フローチャート: 判断 233">
          <a:extLst>
            <a:ext uri="{FF2B5EF4-FFF2-40B4-BE49-F238E27FC236}">
              <a16:creationId xmlns:a16="http://schemas.microsoft.com/office/drawing/2014/main" id="{05292D27-4A07-4A64-9044-E121D36F1270}"/>
            </a:ext>
          </a:extLst>
        </xdr:cNvPr>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235" name="フローチャート: 判断 234">
          <a:extLst>
            <a:ext uri="{FF2B5EF4-FFF2-40B4-BE49-F238E27FC236}">
              <a16:creationId xmlns:a16="http://schemas.microsoft.com/office/drawing/2014/main" id="{8AD62F86-BF01-48D5-883F-D854BB03E016}"/>
            </a:ext>
          </a:extLst>
        </xdr:cNvPr>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236" name="フローチャート: 判断 235">
          <a:extLst>
            <a:ext uri="{FF2B5EF4-FFF2-40B4-BE49-F238E27FC236}">
              <a16:creationId xmlns:a16="http://schemas.microsoft.com/office/drawing/2014/main" id="{A977F7D5-068A-4274-9691-0FB3CB4B7485}"/>
            </a:ext>
          </a:extLst>
        </xdr:cNvPr>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37" name="テキスト ボックス 236">
          <a:extLst>
            <a:ext uri="{FF2B5EF4-FFF2-40B4-BE49-F238E27FC236}">
              <a16:creationId xmlns:a16="http://schemas.microsoft.com/office/drawing/2014/main" id="{C21B68B9-086D-4349-A357-ADECB58C9C1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8" name="テキスト ボックス 237">
          <a:extLst>
            <a:ext uri="{FF2B5EF4-FFF2-40B4-BE49-F238E27FC236}">
              <a16:creationId xmlns:a16="http://schemas.microsoft.com/office/drawing/2014/main" id="{371A5FE1-8CED-4A64-8A0B-ACA6FA2886B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F24E7C2D-331E-4087-A5BA-5780D3E05C7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2DEAF93F-47DF-4ADA-AD3B-6C503F5C4AF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A8D34288-8726-4292-976A-A746439AAD9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60833</xdr:rowOff>
    </xdr:from>
    <xdr:to>
      <xdr:col>36</xdr:col>
      <xdr:colOff>165100</xdr:colOff>
      <xdr:row>107</xdr:row>
      <xdr:rowOff>162433</xdr:rowOff>
    </xdr:to>
    <xdr:sp macro="" textlink="">
      <xdr:nvSpPr>
        <xdr:cNvPr id="242" name="楕円 241">
          <a:extLst>
            <a:ext uri="{FF2B5EF4-FFF2-40B4-BE49-F238E27FC236}">
              <a16:creationId xmlns:a16="http://schemas.microsoft.com/office/drawing/2014/main" id="{8800318B-BC6A-4DF4-85CC-6F439D5F56CB}"/>
            </a:ext>
          </a:extLst>
        </xdr:cNvPr>
        <xdr:cNvSpPr/>
      </xdr:nvSpPr>
      <xdr:spPr>
        <a:xfrm>
          <a:off x="6921500" y="184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15512</xdr:rowOff>
    </xdr:from>
    <xdr:ext cx="469744" cy="259045"/>
    <xdr:sp macro="" textlink="">
      <xdr:nvSpPr>
        <xdr:cNvPr id="243" name="n_1aveValue【市民会館】&#10;一人当たり面積">
          <a:extLst>
            <a:ext uri="{FF2B5EF4-FFF2-40B4-BE49-F238E27FC236}">
              <a16:creationId xmlns:a16="http://schemas.microsoft.com/office/drawing/2014/main" id="{2F031773-B0B5-4444-BA10-845F0A256581}"/>
            </a:ext>
          </a:extLst>
        </xdr:cNvPr>
        <xdr:cNvSpPr txBox="1"/>
      </xdr:nvSpPr>
      <xdr:spPr>
        <a:xfrm>
          <a:off x="93917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148480</xdr:rowOff>
    </xdr:from>
    <xdr:ext cx="469744" cy="259045"/>
    <xdr:sp macro="" textlink="">
      <xdr:nvSpPr>
        <xdr:cNvPr id="244" name="n_2aveValue【市民会館】&#10;一人当たり面積">
          <a:extLst>
            <a:ext uri="{FF2B5EF4-FFF2-40B4-BE49-F238E27FC236}">
              <a16:creationId xmlns:a16="http://schemas.microsoft.com/office/drawing/2014/main" id="{41436507-0C9C-486C-8A4A-D2902987F03A}"/>
            </a:ext>
          </a:extLst>
        </xdr:cNvPr>
        <xdr:cNvSpPr txBox="1"/>
      </xdr:nvSpPr>
      <xdr:spPr>
        <a:xfrm>
          <a:off x="8515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132859</xdr:rowOff>
    </xdr:from>
    <xdr:ext cx="469744" cy="259045"/>
    <xdr:sp macro="" textlink="">
      <xdr:nvSpPr>
        <xdr:cNvPr id="245" name="n_3aveValue【市民会館】&#10;一人当たり面積">
          <a:extLst>
            <a:ext uri="{FF2B5EF4-FFF2-40B4-BE49-F238E27FC236}">
              <a16:creationId xmlns:a16="http://schemas.microsoft.com/office/drawing/2014/main" id="{4D50310D-3D26-44B1-8CBA-424415977D32}"/>
            </a:ext>
          </a:extLst>
        </xdr:cNvPr>
        <xdr:cNvSpPr txBox="1"/>
      </xdr:nvSpPr>
      <xdr:spPr>
        <a:xfrm>
          <a:off x="7626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114952</xdr:rowOff>
    </xdr:from>
    <xdr:ext cx="469744" cy="259045"/>
    <xdr:sp macro="" textlink="">
      <xdr:nvSpPr>
        <xdr:cNvPr id="246" name="n_4aveValue【市民会館】&#10;一人当たり面積">
          <a:extLst>
            <a:ext uri="{FF2B5EF4-FFF2-40B4-BE49-F238E27FC236}">
              <a16:creationId xmlns:a16="http://schemas.microsoft.com/office/drawing/2014/main" id="{B7861CFA-EA12-45C0-B9CE-A676384ADDFB}"/>
            </a:ext>
          </a:extLst>
        </xdr:cNvPr>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153560</xdr:rowOff>
    </xdr:from>
    <xdr:ext cx="469744" cy="259045"/>
    <xdr:sp macro="" textlink="">
      <xdr:nvSpPr>
        <xdr:cNvPr id="247" name="n_4mainValue【市民会館】&#10;一人当たり面積">
          <a:extLst>
            <a:ext uri="{FF2B5EF4-FFF2-40B4-BE49-F238E27FC236}">
              <a16:creationId xmlns:a16="http://schemas.microsoft.com/office/drawing/2014/main" id="{8C9CC4CE-AE59-4B7F-ACD1-8641206AAD1E}"/>
            </a:ext>
          </a:extLst>
        </xdr:cNvPr>
        <xdr:cNvSpPr txBox="1"/>
      </xdr:nvSpPr>
      <xdr:spPr>
        <a:xfrm>
          <a:off x="6737427" y="184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8" name="正方形/長方形 247">
          <a:extLst>
            <a:ext uri="{FF2B5EF4-FFF2-40B4-BE49-F238E27FC236}">
              <a16:creationId xmlns:a16="http://schemas.microsoft.com/office/drawing/2014/main" id="{12023DB5-1DE0-402E-8267-45B819E8037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9" name="正方形/長方形 248">
          <a:extLst>
            <a:ext uri="{FF2B5EF4-FFF2-40B4-BE49-F238E27FC236}">
              <a16:creationId xmlns:a16="http://schemas.microsoft.com/office/drawing/2014/main" id="{42360DA5-6BE7-42D8-BEEA-04F22AB897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0" name="正方形/長方形 249">
          <a:extLst>
            <a:ext uri="{FF2B5EF4-FFF2-40B4-BE49-F238E27FC236}">
              <a16:creationId xmlns:a16="http://schemas.microsoft.com/office/drawing/2014/main" id="{334B2BEA-DBE7-4FFD-B226-8A448783803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1" name="正方形/長方形 250">
          <a:extLst>
            <a:ext uri="{FF2B5EF4-FFF2-40B4-BE49-F238E27FC236}">
              <a16:creationId xmlns:a16="http://schemas.microsoft.com/office/drawing/2014/main" id="{3FE2D75A-E86E-497B-8975-46D1FBCDFB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2" name="正方形/長方形 251">
          <a:extLst>
            <a:ext uri="{FF2B5EF4-FFF2-40B4-BE49-F238E27FC236}">
              <a16:creationId xmlns:a16="http://schemas.microsoft.com/office/drawing/2014/main" id="{E917C55B-D9BC-49C1-AEB1-5858F0213B2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3" name="正方形/長方形 252">
          <a:extLst>
            <a:ext uri="{FF2B5EF4-FFF2-40B4-BE49-F238E27FC236}">
              <a16:creationId xmlns:a16="http://schemas.microsoft.com/office/drawing/2014/main" id="{D2879DF2-AD00-48F4-80BA-33EB68CCA0F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4" name="正方形/長方形 253">
          <a:extLst>
            <a:ext uri="{FF2B5EF4-FFF2-40B4-BE49-F238E27FC236}">
              <a16:creationId xmlns:a16="http://schemas.microsoft.com/office/drawing/2014/main" id="{D43E0B3A-35CB-49AD-B948-1FD32F120E1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5" name="正方形/長方形 254">
          <a:extLst>
            <a:ext uri="{FF2B5EF4-FFF2-40B4-BE49-F238E27FC236}">
              <a16:creationId xmlns:a16="http://schemas.microsoft.com/office/drawing/2014/main" id="{28D66998-A7DE-4D93-8D3C-812DEE1D110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a:extLst>
            <a:ext uri="{FF2B5EF4-FFF2-40B4-BE49-F238E27FC236}">
              <a16:creationId xmlns:a16="http://schemas.microsoft.com/office/drawing/2014/main" id="{09CDF7C7-8B11-4084-8C86-BD942F6B1B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a:extLst>
            <a:ext uri="{FF2B5EF4-FFF2-40B4-BE49-F238E27FC236}">
              <a16:creationId xmlns:a16="http://schemas.microsoft.com/office/drawing/2014/main" id="{B6EDE3A7-DA6A-4E31-8ADF-FBE6575173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a:extLst>
            <a:ext uri="{FF2B5EF4-FFF2-40B4-BE49-F238E27FC236}">
              <a16:creationId xmlns:a16="http://schemas.microsoft.com/office/drawing/2014/main" id="{4A619C11-7335-4B2E-9139-EF592D0FD6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a:extLst>
            <a:ext uri="{FF2B5EF4-FFF2-40B4-BE49-F238E27FC236}">
              <a16:creationId xmlns:a16="http://schemas.microsoft.com/office/drawing/2014/main" id="{A797FB32-400A-4FDC-9AC3-C75CAE8969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a:extLst>
            <a:ext uri="{FF2B5EF4-FFF2-40B4-BE49-F238E27FC236}">
              <a16:creationId xmlns:a16="http://schemas.microsoft.com/office/drawing/2014/main" id="{989500D7-4BBD-451A-9942-6B149541F2B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a:extLst>
            <a:ext uri="{FF2B5EF4-FFF2-40B4-BE49-F238E27FC236}">
              <a16:creationId xmlns:a16="http://schemas.microsoft.com/office/drawing/2014/main" id="{C082E9AA-0F07-481F-9E0A-01C9069B80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a:extLst>
            <a:ext uri="{FF2B5EF4-FFF2-40B4-BE49-F238E27FC236}">
              <a16:creationId xmlns:a16="http://schemas.microsoft.com/office/drawing/2014/main" id="{86D410F5-76A6-4E3F-9C89-ACACF923972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a:extLst>
            <a:ext uri="{FF2B5EF4-FFF2-40B4-BE49-F238E27FC236}">
              <a16:creationId xmlns:a16="http://schemas.microsoft.com/office/drawing/2014/main" id="{B0248E7D-93E6-40BC-BE3D-AB6A16FE9D6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4" name="正方形/長方形 263">
          <a:extLst>
            <a:ext uri="{FF2B5EF4-FFF2-40B4-BE49-F238E27FC236}">
              <a16:creationId xmlns:a16="http://schemas.microsoft.com/office/drawing/2014/main" id="{7C7CE4D4-8D4E-4716-919D-CA4561536B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5" name="正方形/長方形 264">
          <a:extLst>
            <a:ext uri="{FF2B5EF4-FFF2-40B4-BE49-F238E27FC236}">
              <a16:creationId xmlns:a16="http://schemas.microsoft.com/office/drawing/2014/main" id="{A9C046FA-D291-4B99-9AFC-FB1A7E8D8C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6" name="正方形/長方形 265">
          <a:extLst>
            <a:ext uri="{FF2B5EF4-FFF2-40B4-BE49-F238E27FC236}">
              <a16:creationId xmlns:a16="http://schemas.microsoft.com/office/drawing/2014/main" id="{34032246-ECD6-4B2A-87BE-71A9F240BE1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7" name="正方形/長方形 266">
          <a:extLst>
            <a:ext uri="{FF2B5EF4-FFF2-40B4-BE49-F238E27FC236}">
              <a16:creationId xmlns:a16="http://schemas.microsoft.com/office/drawing/2014/main" id="{4FCAD555-4636-4717-A978-C86BB16889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8" name="正方形/長方形 267">
          <a:extLst>
            <a:ext uri="{FF2B5EF4-FFF2-40B4-BE49-F238E27FC236}">
              <a16:creationId xmlns:a16="http://schemas.microsoft.com/office/drawing/2014/main" id="{D1170CDD-F940-4581-BEF7-9991057BB4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9" name="正方形/長方形 268">
          <a:extLst>
            <a:ext uri="{FF2B5EF4-FFF2-40B4-BE49-F238E27FC236}">
              <a16:creationId xmlns:a16="http://schemas.microsoft.com/office/drawing/2014/main" id="{108D8EEE-3419-45BA-AD0C-017523AFF2D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0" name="正方形/長方形 269">
          <a:extLst>
            <a:ext uri="{FF2B5EF4-FFF2-40B4-BE49-F238E27FC236}">
              <a16:creationId xmlns:a16="http://schemas.microsoft.com/office/drawing/2014/main" id="{6FCC1CC5-1591-4CF3-AACB-82EC3CC040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1" name="正方形/長方形 270">
          <a:extLst>
            <a:ext uri="{FF2B5EF4-FFF2-40B4-BE49-F238E27FC236}">
              <a16:creationId xmlns:a16="http://schemas.microsoft.com/office/drawing/2014/main" id="{E36170D7-D0AB-4B99-AC36-766BA924365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2" name="正方形/長方形 271">
          <a:extLst>
            <a:ext uri="{FF2B5EF4-FFF2-40B4-BE49-F238E27FC236}">
              <a16:creationId xmlns:a16="http://schemas.microsoft.com/office/drawing/2014/main" id="{42DFB148-496C-4DF2-91F2-0E96AFC2217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3" name="正方形/長方形 272">
          <a:extLst>
            <a:ext uri="{FF2B5EF4-FFF2-40B4-BE49-F238E27FC236}">
              <a16:creationId xmlns:a16="http://schemas.microsoft.com/office/drawing/2014/main" id="{B9BBEAB0-1043-4321-9A74-A5A48221C3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4" name="正方形/長方形 273">
          <a:extLst>
            <a:ext uri="{FF2B5EF4-FFF2-40B4-BE49-F238E27FC236}">
              <a16:creationId xmlns:a16="http://schemas.microsoft.com/office/drawing/2014/main" id="{F9609E76-3A57-46CC-A28C-FF16EFD6B2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5" name="正方形/長方形 274">
          <a:extLst>
            <a:ext uri="{FF2B5EF4-FFF2-40B4-BE49-F238E27FC236}">
              <a16:creationId xmlns:a16="http://schemas.microsoft.com/office/drawing/2014/main" id="{731605B8-A9C3-426B-A692-678C7455F8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6" name="正方形/長方形 275">
          <a:extLst>
            <a:ext uri="{FF2B5EF4-FFF2-40B4-BE49-F238E27FC236}">
              <a16:creationId xmlns:a16="http://schemas.microsoft.com/office/drawing/2014/main" id="{DFB4485C-F410-4A94-B9C6-5514A6E0C9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7" name="正方形/長方形 276">
          <a:extLst>
            <a:ext uri="{FF2B5EF4-FFF2-40B4-BE49-F238E27FC236}">
              <a16:creationId xmlns:a16="http://schemas.microsoft.com/office/drawing/2014/main" id="{1030D76A-7883-426A-AA31-B172379744B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8" name="正方形/長方形 277">
          <a:extLst>
            <a:ext uri="{FF2B5EF4-FFF2-40B4-BE49-F238E27FC236}">
              <a16:creationId xmlns:a16="http://schemas.microsoft.com/office/drawing/2014/main" id="{FD4910D8-C4B5-4B9A-A574-2315218B3A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9" name="正方形/長方形 278">
          <a:extLst>
            <a:ext uri="{FF2B5EF4-FFF2-40B4-BE49-F238E27FC236}">
              <a16:creationId xmlns:a16="http://schemas.microsoft.com/office/drawing/2014/main" id="{919C329E-49C6-4F78-BA58-1EB36230FA2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0" name="正方形/長方形 279">
          <a:extLst>
            <a:ext uri="{FF2B5EF4-FFF2-40B4-BE49-F238E27FC236}">
              <a16:creationId xmlns:a16="http://schemas.microsoft.com/office/drawing/2014/main" id="{89540D78-72E7-43CC-8AD9-977663C9512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1" name="正方形/長方形 280">
          <a:extLst>
            <a:ext uri="{FF2B5EF4-FFF2-40B4-BE49-F238E27FC236}">
              <a16:creationId xmlns:a16="http://schemas.microsoft.com/office/drawing/2014/main" id="{144D663C-8EF4-4FD6-B3E2-B707B0C9E3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2" name="正方形/長方形 281">
          <a:extLst>
            <a:ext uri="{FF2B5EF4-FFF2-40B4-BE49-F238E27FC236}">
              <a16:creationId xmlns:a16="http://schemas.microsoft.com/office/drawing/2014/main" id="{0DDBB5C8-D624-491F-8815-D40E4A5143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3" name="正方形/長方形 282">
          <a:extLst>
            <a:ext uri="{FF2B5EF4-FFF2-40B4-BE49-F238E27FC236}">
              <a16:creationId xmlns:a16="http://schemas.microsoft.com/office/drawing/2014/main" id="{D7347AD7-A7CE-4902-9128-B964FF6962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4" name="正方形/長方形 283">
          <a:extLst>
            <a:ext uri="{FF2B5EF4-FFF2-40B4-BE49-F238E27FC236}">
              <a16:creationId xmlns:a16="http://schemas.microsoft.com/office/drawing/2014/main" id="{7129906C-CC5A-4E5E-8852-9444531044F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5" name="正方形/長方形 284">
          <a:extLst>
            <a:ext uri="{FF2B5EF4-FFF2-40B4-BE49-F238E27FC236}">
              <a16:creationId xmlns:a16="http://schemas.microsoft.com/office/drawing/2014/main" id="{DFBE9F10-A213-4FD0-979D-90CE8A4EED1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6" name="正方形/長方形 285">
          <a:extLst>
            <a:ext uri="{FF2B5EF4-FFF2-40B4-BE49-F238E27FC236}">
              <a16:creationId xmlns:a16="http://schemas.microsoft.com/office/drawing/2014/main" id="{F106CACF-5097-4943-8D81-ADF23C2F62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7" name="正方形/長方形 286">
          <a:extLst>
            <a:ext uri="{FF2B5EF4-FFF2-40B4-BE49-F238E27FC236}">
              <a16:creationId xmlns:a16="http://schemas.microsoft.com/office/drawing/2014/main" id="{A39DC7E7-2E90-4CB1-AC9A-22C0876AC0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8" name="テキスト ボックス 287">
          <a:extLst>
            <a:ext uri="{FF2B5EF4-FFF2-40B4-BE49-F238E27FC236}">
              <a16:creationId xmlns:a16="http://schemas.microsoft.com/office/drawing/2014/main" id="{26CA3AAD-6064-46AD-9396-9FE95417B29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9" name="直線コネクタ 288">
          <a:extLst>
            <a:ext uri="{FF2B5EF4-FFF2-40B4-BE49-F238E27FC236}">
              <a16:creationId xmlns:a16="http://schemas.microsoft.com/office/drawing/2014/main" id="{34A294F6-E7DD-461F-948B-5B23829DBFA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90" name="テキスト ボックス 289">
          <a:extLst>
            <a:ext uri="{FF2B5EF4-FFF2-40B4-BE49-F238E27FC236}">
              <a16:creationId xmlns:a16="http://schemas.microsoft.com/office/drawing/2014/main" id="{701B6C69-DDCD-4F9C-8E4A-8D3ABBA54D4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91" name="直線コネクタ 290">
          <a:extLst>
            <a:ext uri="{FF2B5EF4-FFF2-40B4-BE49-F238E27FC236}">
              <a16:creationId xmlns:a16="http://schemas.microsoft.com/office/drawing/2014/main" id="{152901D9-4468-4CE9-8EC4-67EED91B4E5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92" name="テキスト ボックス 291">
          <a:extLst>
            <a:ext uri="{FF2B5EF4-FFF2-40B4-BE49-F238E27FC236}">
              <a16:creationId xmlns:a16="http://schemas.microsoft.com/office/drawing/2014/main" id="{301C3E1D-715F-4FA6-861E-1ACE6C4150A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3" name="直線コネクタ 292">
          <a:extLst>
            <a:ext uri="{FF2B5EF4-FFF2-40B4-BE49-F238E27FC236}">
              <a16:creationId xmlns:a16="http://schemas.microsoft.com/office/drawing/2014/main" id="{8B47ACEF-AE1B-4D95-BD06-D6FFF5B6621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4" name="テキスト ボックス 293">
          <a:extLst>
            <a:ext uri="{FF2B5EF4-FFF2-40B4-BE49-F238E27FC236}">
              <a16:creationId xmlns:a16="http://schemas.microsoft.com/office/drawing/2014/main" id="{7C00B3AF-1FC4-40D6-8FB5-6E1D8FCC03D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5" name="直線コネクタ 294">
          <a:extLst>
            <a:ext uri="{FF2B5EF4-FFF2-40B4-BE49-F238E27FC236}">
              <a16:creationId xmlns:a16="http://schemas.microsoft.com/office/drawing/2014/main" id="{396F7BF2-2DE2-48BA-B407-F99E1BD40AC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6" name="テキスト ボックス 295">
          <a:extLst>
            <a:ext uri="{FF2B5EF4-FFF2-40B4-BE49-F238E27FC236}">
              <a16:creationId xmlns:a16="http://schemas.microsoft.com/office/drawing/2014/main" id="{4BB074CC-F3FD-4AB5-825B-215C542BF34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7" name="直線コネクタ 296">
          <a:extLst>
            <a:ext uri="{FF2B5EF4-FFF2-40B4-BE49-F238E27FC236}">
              <a16:creationId xmlns:a16="http://schemas.microsoft.com/office/drawing/2014/main" id="{AD76B7D3-F70D-4889-97F4-8E0B132F9CF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8" name="テキスト ボックス 297">
          <a:extLst>
            <a:ext uri="{FF2B5EF4-FFF2-40B4-BE49-F238E27FC236}">
              <a16:creationId xmlns:a16="http://schemas.microsoft.com/office/drawing/2014/main" id="{AD82D1CA-CFEC-4A6D-AB66-91AB726D884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9" name="直線コネクタ 298">
          <a:extLst>
            <a:ext uri="{FF2B5EF4-FFF2-40B4-BE49-F238E27FC236}">
              <a16:creationId xmlns:a16="http://schemas.microsoft.com/office/drawing/2014/main" id="{7AFC0394-6CE5-4AF4-B70B-992BFA496C9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0" name="テキスト ボックス 299">
          <a:extLst>
            <a:ext uri="{FF2B5EF4-FFF2-40B4-BE49-F238E27FC236}">
              <a16:creationId xmlns:a16="http://schemas.microsoft.com/office/drawing/2014/main" id="{230CF384-9B82-4CE3-84BC-A670A7CE383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1" name="直線コネクタ 300">
          <a:extLst>
            <a:ext uri="{FF2B5EF4-FFF2-40B4-BE49-F238E27FC236}">
              <a16:creationId xmlns:a16="http://schemas.microsoft.com/office/drawing/2014/main" id="{26E0B871-303C-4835-BFDA-84CA219018C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02" name="テキスト ボックス 301">
          <a:extLst>
            <a:ext uri="{FF2B5EF4-FFF2-40B4-BE49-F238E27FC236}">
              <a16:creationId xmlns:a16="http://schemas.microsoft.com/office/drawing/2014/main" id="{0B781888-F76E-4667-97D9-091F3EF8C6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3" name="直線コネクタ 302">
          <a:extLst>
            <a:ext uri="{FF2B5EF4-FFF2-40B4-BE49-F238E27FC236}">
              <a16:creationId xmlns:a16="http://schemas.microsoft.com/office/drawing/2014/main" id="{0778D789-AF14-47A4-8C14-D05D0D87750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4" name="【消防施設】&#10;有形固定資産減価償却率グラフ枠">
          <a:extLst>
            <a:ext uri="{FF2B5EF4-FFF2-40B4-BE49-F238E27FC236}">
              <a16:creationId xmlns:a16="http://schemas.microsoft.com/office/drawing/2014/main" id="{7D643881-8532-4E41-93B2-62B2DC06351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305" name="直線コネクタ 304">
          <a:extLst>
            <a:ext uri="{FF2B5EF4-FFF2-40B4-BE49-F238E27FC236}">
              <a16:creationId xmlns:a16="http://schemas.microsoft.com/office/drawing/2014/main" id="{AE6DC61A-A566-4023-A638-07C558C6DAEF}"/>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06" name="【消防施設】&#10;有形固定資産減価償却率最小値テキスト">
          <a:extLst>
            <a:ext uri="{FF2B5EF4-FFF2-40B4-BE49-F238E27FC236}">
              <a16:creationId xmlns:a16="http://schemas.microsoft.com/office/drawing/2014/main" id="{7094E8C7-F697-4847-826A-A0633CDBA98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07" name="直線コネクタ 306">
          <a:extLst>
            <a:ext uri="{FF2B5EF4-FFF2-40B4-BE49-F238E27FC236}">
              <a16:creationId xmlns:a16="http://schemas.microsoft.com/office/drawing/2014/main" id="{EEF999C6-5761-4A32-8642-9A4A39417A7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308" name="【消防施設】&#10;有形固定資産減価償却率最大値テキスト">
          <a:extLst>
            <a:ext uri="{FF2B5EF4-FFF2-40B4-BE49-F238E27FC236}">
              <a16:creationId xmlns:a16="http://schemas.microsoft.com/office/drawing/2014/main" id="{F8E29DA8-89EB-4535-8876-BBE4A50EC7EA}"/>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309" name="直線コネクタ 308">
          <a:extLst>
            <a:ext uri="{FF2B5EF4-FFF2-40B4-BE49-F238E27FC236}">
              <a16:creationId xmlns:a16="http://schemas.microsoft.com/office/drawing/2014/main" id="{3EBD5F30-D245-4317-9B9B-D7770F740FCB}"/>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310" name="【消防施設】&#10;有形固定資産減価償却率平均値テキスト">
          <a:extLst>
            <a:ext uri="{FF2B5EF4-FFF2-40B4-BE49-F238E27FC236}">
              <a16:creationId xmlns:a16="http://schemas.microsoft.com/office/drawing/2014/main" id="{DF057781-7CAB-4132-8C6C-D29413E8CD55}"/>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311" name="フローチャート: 判断 310">
          <a:extLst>
            <a:ext uri="{FF2B5EF4-FFF2-40B4-BE49-F238E27FC236}">
              <a16:creationId xmlns:a16="http://schemas.microsoft.com/office/drawing/2014/main" id="{399B988E-4B18-49C6-8098-4100AC833666}"/>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312" name="フローチャート: 判断 311">
          <a:extLst>
            <a:ext uri="{FF2B5EF4-FFF2-40B4-BE49-F238E27FC236}">
              <a16:creationId xmlns:a16="http://schemas.microsoft.com/office/drawing/2014/main" id="{2C46EEC4-40C7-433C-989F-3E6114973F29}"/>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313" name="フローチャート: 判断 312">
          <a:extLst>
            <a:ext uri="{FF2B5EF4-FFF2-40B4-BE49-F238E27FC236}">
              <a16:creationId xmlns:a16="http://schemas.microsoft.com/office/drawing/2014/main" id="{3B0BA262-E5E5-41AC-83AC-7BD1D0D5334E}"/>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314" name="フローチャート: 判断 313">
          <a:extLst>
            <a:ext uri="{FF2B5EF4-FFF2-40B4-BE49-F238E27FC236}">
              <a16:creationId xmlns:a16="http://schemas.microsoft.com/office/drawing/2014/main" id="{C4ABF537-DAFA-47FE-95DC-2A725E1016AF}"/>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315" name="フローチャート: 判断 314">
          <a:extLst>
            <a:ext uri="{FF2B5EF4-FFF2-40B4-BE49-F238E27FC236}">
              <a16:creationId xmlns:a16="http://schemas.microsoft.com/office/drawing/2014/main" id="{4FE0E242-39DE-4871-A979-1A132C183568}"/>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745D53BC-E608-43C8-8B7E-D30EAC57023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258FE27A-73B1-41C6-85DD-35ED589F063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F76E562C-2EED-4E0F-BB67-59DF80DAFD3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2497CF16-8528-4143-84AB-7E79C4E3E6C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50F66990-6D2F-493C-9AF8-76C4BCEDBF7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106499</xdr:rowOff>
    </xdr:from>
    <xdr:to>
      <xdr:col>67</xdr:col>
      <xdr:colOff>101600</xdr:colOff>
      <xdr:row>83</xdr:row>
      <xdr:rowOff>36649</xdr:rowOff>
    </xdr:to>
    <xdr:sp macro="" textlink="">
      <xdr:nvSpPr>
        <xdr:cNvPr id="321" name="楕円 320">
          <a:extLst>
            <a:ext uri="{FF2B5EF4-FFF2-40B4-BE49-F238E27FC236}">
              <a16:creationId xmlns:a16="http://schemas.microsoft.com/office/drawing/2014/main" id="{E71215D4-459B-4A74-890C-671A046C5271}"/>
            </a:ext>
          </a:extLst>
        </xdr:cNvPr>
        <xdr:cNvSpPr/>
      </xdr:nvSpPr>
      <xdr:spPr>
        <a:xfrm>
          <a:off x="12763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120122</xdr:rowOff>
    </xdr:from>
    <xdr:ext cx="405111" cy="259045"/>
    <xdr:sp macro="" textlink="">
      <xdr:nvSpPr>
        <xdr:cNvPr id="322" name="n_1aveValue【消防施設】&#10;有形固定資産減価償却率">
          <a:extLst>
            <a:ext uri="{FF2B5EF4-FFF2-40B4-BE49-F238E27FC236}">
              <a16:creationId xmlns:a16="http://schemas.microsoft.com/office/drawing/2014/main" id="{17C74899-4EF9-4240-BC1D-9E3C73944A95}"/>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323" name="n_2aveValue【消防施設】&#10;有形固定資産減価償却率">
          <a:extLst>
            <a:ext uri="{FF2B5EF4-FFF2-40B4-BE49-F238E27FC236}">
              <a16:creationId xmlns:a16="http://schemas.microsoft.com/office/drawing/2014/main" id="{75D3D424-948D-4C5F-A23C-85502D356893}"/>
            </a:ext>
          </a:extLst>
        </xdr:cNvPr>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324" name="n_3aveValue【消防施設】&#10;有形固定資産減価償却率">
          <a:extLst>
            <a:ext uri="{FF2B5EF4-FFF2-40B4-BE49-F238E27FC236}">
              <a16:creationId xmlns:a16="http://schemas.microsoft.com/office/drawing/2014/main" id="{B06AFF13-A65B-436C-87F4-8D57EF74C1DE}"/>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325" name="n_4aveValue【消防施設】&#10;有形固定資産減価償却率">
          <a:extLst>
            <a:ext uri="{FF2B5EF4-FFF2-40B4-BE49-F238E27FC236}">
              <a16:creationId xmlns:a16="http://schemas.microsoft.com/office/drawing/2014/main" id="{DB17EE0E-968E-4B94-BB18-2935B137A683}"/>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53176</xdr:rowOff>
    </xdr:from>
    <xdr:ext cx="405111" cy="259045"/>
    <xdr:sp macro="" textlink="">
      <xdr:nvSpPr>
        <xdr:cNvPr id="326" name="n_4mainValue【消防施設】&#10;有形固定資産減価償却率">
          <a:extLst>
            <a:ext uri="{FF2B5EF4-FFF2-40B4-BE49-F238E27FC236}">
              <a16:creationId xmlns:a16="http://schemas.microsoft.com/office/drawing/2014/main" id="{CB79DA6B-6B67-4ABA-BF84-879D74B48340}"/>
            </a:ext>
          </a:extLst>
        </xdr:cNvPr>
        <xdr:cNvSpPr txBox="1"/>
      </xdr:nvSpPr>
      <xdr:spPr>
        <a:xfrm>
          <a:off x="12611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7" name="正方形/長方形 326">
          <a:extLst>
            <a:ext uri="{FF2B5EF4-FFF2-40B4-BE49-F238E27FC236}">
              <a16:creationId xmlns:a16="http://schemas.microsoft.com/office/drawing/2014/main" id="{0C028725-FB54-4AD8-B55E-715C061A35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8" name="正方形/長方形 327">
          <a:extLst>
            <a:ext uri="{FF2B5EF4-FFF2-40B4-BE49-F238E27FC236}">
              <a16:creationId xmlns:a16="http://schemas.microsoft.com/office/drawing/2014/main" id="{5F40713C-C3A2-4AE9-ADBE-33254763B6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9" name="正方形/長方形 328">
          <a:extLst>
            <a:ext uri="{FF2B5EF4-FFF2-40B4-BE49-F238E27FC236}">
              <a16:creationId xmlns:a16="http://schemas.microsoft.com/office/drawing/2014/main" id="{14C43836-F758-4C60-8451-F70EFC5AF6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0" name="正方形/長方形 329">
          <a:extLst>
            <a:ext uri="{FF2B5EF4-FFF2-40B4-BE49-F238E27FC236}">
              <a16:creationId xmlns:a16="http://schemas.microsoft.com/office/drawing/2014/main" id="{E4DBEECB-F5B3-44A7-B6F8-703F3ECD46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1" name="正方形/長方形 330">
          <a:extLst>
            <a:ext uri="{FF2B5EF4-FFF2-40B4-BE49-F238E27FC236}">
              <a16:creationId xmlns:a16="http://schemas.microsoft.com/office/drawing/2014/main" id="{75333457-902B-4E03-AE56-C1274104B9D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2" name="正方形/長方形 331">
          <a:extLst>
            <a:ext uri="{FF2B5EF4-FFF2-40B4-BE49-F238E27FC236}">
              <a16:creationId xmlns:a16="http://schemas.microsoft.com/office/drawing/2014/main" id="{806A71D9-FEE0-4092-8FCD-4F099052F1C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3" name="正方形/長方形 332">
          <a:extLst>
            <a:ext uri="{FF2B5EF4-FFF2-40B4-BE49-F238E27FC236}">
              <a16:creationId xmlns:a16="http://schemas.microsoft.com/office/drawing/2014/main" id="{A3D0DE40-211D-42E2-87C6-2DDEE1E744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4" name="正方形/長方形 333">
          <a:extLst>
            <a:ext uri="{FF2B5EF4-FFF2-40B4-BE49-F238E27FC236}">
              <a16:creationId xmlns:a16="http://schemas.microsoft.com/office/drawing/2014/main" id="{117784A4-2318-434F-B645-A3A588D0987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6CD87C87-E96B-47E4-876C-705264DB8C0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6" name="直線コネクタ 335">
          <a:extLst>
            <a:ext uri="{FF2B5EF4-FFF2-40B4-BE49-F238E27FC236}">
              <a16:creationId xmlns:a16="http://schemas.microsoft.com/office/drawing/2014/main" id="{2738445C-5FFB-4E69-8BF9-97596CAAFC0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7" name="直線コネクタ 336">
          <a:extLst>
            <a:ext uri="{FF2B5EF4-FFF2-40B4-BE49-F238E27FC236}">
              <a16:creationId xmlns:a16="http://schemas.microsoft.com/office/drawing/2014/main" id="{806752E0-CA5B-4205-AF2E-9F8B8A1EA08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F356CCB4-9F6B-4782-BFE4-117A931AD8E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9" name="直線コネクタ 338">
          <a:extLst>
            <a:ext uri="{FF2B5EF4-FFF2-40B4-BE49-F238E27FC236}">
              <a16:creationId xmlns:a16="http://schemas.microsoft.com/office/drawing/2014/main" id="{48758C33-2B86-4663-A3FF-37CD0014D84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A193617-FE8A-47E5-A9E0-2D2B2631B9D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41" name="直線コネクタ 340">
          <a:extLst>
            <a:ext uri="{FF2B5EF4-FFF2-40B4-BE49-F238E27FC236}">
              <a16:creationId xmlns:a16="http://schemas.microsoft.com/office/drawing/2014/main" id="{2587ED89-FADB-4D0B-AC7A-F3BE1D919C0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BC00E5F3-8CD1-4377-BBAB-1F2E0EFD4B4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43" name="直線コネクタ 342">
          <a:extLst>
            <a:ext uri="{FF2B5EF4-FFF2-40B4-BE49-F238E27FC236}">
              <a16:creationId xmlns:a16="http://schemas.microsoft.com/office/drawing/2014/main" id="{707A4201-F657-428A-A299-75184897A70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4FAB038B-928B-42D5-83D6-5891B2A9B4B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5" name="直線コネクタ 344">
          <a:extLst>
            <a:ext uri="{FF2B5EF4-FFF2-40B4-BE49-F238E27FC236}">
              <a16:creationId xmlns:a16="http://schemas.microsoft.com/office/drawing/2014/main" id="{94DFF175-BD5F-4B91-8241-7B8D02741F8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896AD69C-6D2E-43C1-8858-D6DF6B68FDD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7" name="直線コネクタ 346">
          <a:extLst>
            <a:ext uri="{FF2B5EF4-FFF2-40B4-BE49-F238E27FC236}">
              <a16:creationId xmlns:a16="http://schemas.microsoft.com/office/drawing/2014/main" id="{C89E1127-9987-4656-A69C-E0208FCB837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A2425E56-9F42-44A5-AAFF-32B1C9AD783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9" name="【消防施設】&#10;一人当たり面積グラフ枠">
          <a:extLst>
            <a:ext uri="{FF2B5EF4-FFF2-40B4-BE49-F238E27FC236}">
              <a16:creationId xmlns:a16="http://schemas.microsoft.com/office/drawing/2014/main" id="{B5646FFC-CC0F-4931-8FBD-0A44288F51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350" name="直線コネクタ 349">
          <a:extLst>
            <a:ext uri="{FF2B5EF4-FFF2-40B4-BE49-F238E27FC236}">
              <a16:creationId xmlns:a16="http://schemas.microsoft.com/office/drawing/2014/main" id="{E4D92214-CA71-49FB-8DA4-620F8AB3D9DA}"/>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351" name="【消防施設】&#10;一人当たり面積最小値テキスト">
          <a:extLst>
            <a:ext uri="{FF2B5EF4-FFF2-40B4-BE49-F238E27FC236}">
              <a16:creationId xmlns:a16="http://schemas.microsoft.com/office/drawing/2014/main" id="{A83E8F4D-B821-4324-9E2C-DC3F6B08D76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352" name="直線コネクタ 351">
          <a:extLst>
            <a:ext uri="{FF2B5EF4-FFF2-40B4-BE49-F238E27FC236}">
              <a16:creationId xmlns:a16="http://schemas.microsoft.com/office/drawing/2014/main" id="{A63562AD-29CF-41CF-86EE-857757244655}"/>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353" name="【消防施設】&#10;一人当たり面積最大値テキスト">
          <a:extLst>
            <a:ext uri="{FF2B5EF4-FFF2-40B4-BE49-F238E27FC236}">
              <a16:creationId xmlns:a16="http://schemas.microsoft.com/office/drawing/2014/main" id="{75C67D62-ED6C-4542-B97B-849B8D3DF888}"/>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354" name="直線コネクタ 353">
          <a:extLst>
            <a:ext uri="{FF2B5EF4-FFF2-40B4-BE49-F238E27FC236}">
              <a16:creationId xmlns:a16="http://schemas.microsoft.com/office/drawing/2014/main" id="{9529CD03-E568-411D-9F74-6EA2129A69C4}"/>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355" name="【消防施設】&#10;一人当たり面積平均値テキスト">
          <a:extLst>
            <a:ext uri="{FF2B5EF4-FFF2-40B4-BE49-F238E27FC236}">
              <a16:creationId xmlns:a16="http://schemas.microsoft.com/office/drawing/2014/main" id="{679BB634-DB59-4E45-AC89-85CD1B059E0B}"/>
            </a:ext>
          </a:extLst>
        </xdr:cNvPr>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356" name="フローチャート: 判断 355">
          <a:extLst>
            <a:ext uri="{FF2B5EF4-FFF2-40B4-BE49-F238E27FC236}">
              <a16:creationId xmlns:a16="http://schemas.microsoft.com/office/drawing/2014/main" id="{9BAFB88C-373F-45F6-B9F9-4397A3A6B058}"/>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357" name="フローチャート: 判断 356">
          <a:extLst>
            <a:ext uri="{FF2B5EF4-FFF2-40B4-BE49-F238E27FC236}">
              <a16:creationId xmlns:a16="http://schemas.microsoft.com/office/drawing/2014/main" id="{981E4511-3E9A-4A86-A6A9-69F6E2365934}"/>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358" name="フローチャート: 判断 357">
          <a:extLst>
            <a:ext uri="{FF2B5EF4-FFF2-40B4-BE49-F238E27FC236}">
              <a16:creationId xmlns:a16="http://schemas.microsoft.com/office/drawing/2014/main" id="{9C68B64F-F5AB-4BC9-B8F6-098A856464FB}"/>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359" name="フローチャート: 判断 358">
          <a:extLst>
            <a:ext uri="{FF2B5EF4-FFF2-40B4-BE49-F238E27FC236}">
              <a16:creationId xmlns:a16="http://schemas.microsoft.com/office/drawing/2014/main" id="{68BC7635-3CC3-4367-A7B5-AA2E5F8DE0E8}"/>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360" name="フローチャート: 判断 359">
          <a:extLst>
            <a:ext uri="{FF2B5EF4-FFF2-40B4-BE49-F238E27FC236}">
              <a16:creationId xmlns:a16="http://schemas.microsoft.com/office/drawing/2014/main" id="{04846167-8126-47FD-B04F-A6E6D47FD69E}"/>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AF0CDB4-5DF9-442B-9C67-84B70BA6A6A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6B97BF2-6D2B-40EE-AC98-9B5CBFD7E28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5F92E138-1749-4D1B-9D19-E1929D4DF66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25F65F2-39CB-4BF7-A7FA-41EE048DB36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FA36078E-E5C8-42C3-B2AB-86403AA2DDA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86361</xdr:rowOff>
    </xdr:from>
    <xdr:to>
      <xdr:col>98</xdr:col>
      <xdr:colOff>38100</xdr:colOff>
      <xdr:row>85</xdr:row>
      <xdr:rowOff>16511</xdr:rowOff>
    </xdr:to>
    <xdr:sp macro="" textlink="">
      <xdr:nvSpPr>
        <xdr:cNvPr id="366" name="楕円 365">
          <a:extLst>
            <a:ext uri="{FF2B5EF4-FFF2-40B4-BE49-F238E27FC236}">
              <a16:creationId xmlns:a16="http://schemas.microsoft.com/office/drawing/2014/main" id="{38283DF4-5636-4BCF-BECD-01C594A1BE44}"/>
            </a:ext>
          </a:extLst>
        </xdr:cNvPr>
        <xdr:cNvSpPr/>
      </xdr:nvSpPr>
      <xdr:spPr>
        <a:xfrm>
          <a:off x="18605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79</xdr:row>
      <xdr:rowOff>50182</xdr:rowOff>
    </xdr:from>
    <xdr:ext cx="469744" cy="259045"/>
    <xdr:sp macro="" textlink="">
      <xdr:nvSpPr>
        <xdr:cNvPr id="367" name="n_1aveValue【消防施設】&#10;一人当たり面積">
          <a:extLst>
            <a:ext uri="{FF2B5EF4-FFF2-40B4-BE49-F238E27FC236}">
              <a16:creationId xmlns:a16="http://schemas.microsoft.com/office/drawing/2014/main" id="{87DF1215-CB3C-436D-A5C9-3ECC50D9255A}"/>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368" name="n_2aveValue【消防施設】&#10;一人当たり面積">
          <a:extLst>
            <a:ext uri="{FF2B5EF4-FFF2-40B4-BE49-F238E27FC236}">
              <a16:creationId xmlns:a16="http://schemas.microsoft.com/office/drawing/2014/main" id="{2F0A311E-9633-4AB6-BFD2-88ED1BE29506}"/>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369" name="n_3aveValue【消防施設】&#10;一人当たり面積">
          <a:extLst>
            <a:ext uri="{FF2B5EF4-FFF2-40B4-BE49-F238E27FC236}">
              <a16:creationId xmlns:a16="http://schemas.microsoft.com/office/drawing/2014/main" id="{F25EC03A-0103-4296-9E49-C826532E92C4}"/>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370" name="n_4aveValue【消防施設】&#10;一人当たり面積">
          <a:extLst>
            <a:ext uri="{FF2B5EF4-FFF2-40B4-BE49-F238E27FC236}">
              <a16:creationId xmlns:a16="http://schemas.microsoft.com/office/drawing/2014/main" id="{C364FFCC-481F-4A53-B350-E41AB9F1625B}"/>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7638</xdr:rowOff>
    </xdr:from>
    <xdr:ext cx="469744" cy="259045"/>
    <xdr:sp macro="" textlink="">
      <xdr:nvSpPr>
        <xdr:cNvPr id="371" name="n_4mainValue【消防施設】&#10;一人当たり面積">
          <a:extLst>
            <a:ext uri="{FF2B5EF4-FFF2-40B4-BE49-F238E27FC236}">
              <a16:creationId xmlns:a16="http://schemas.microsoft.com/office/drawing/2014/main" id="{12D47DEF-BA52-4134-BBB0-26BB25AB1E26}"/>
            </a:ext>
          </a:extLst>
        </xdr:cNvPr>
        <xdr:cNvSpPr txBox="1"/>
      </xdr:nvSpPr>
      <xdr:spPr>
        <a:xfrm>
          <a:off x="18421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2" name="正方形/長方形 371">
          <a:extLst>
            <a:ext uri="{FF2B5EF4-FFF2-40B4-BE49-F238E27FC236}">
              <a16:creationId xmlns:a16="http://schemas.microsoft.com/office/drawing/2014/main" id="{4EA1686A-AB5E-4934-9A61-5F6F459932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3" name="正方形/長方形 372">
          <a:extLst>
            <a:ext uri="{FF2B5EF4-FFF2-40B4-BE49-F238E27FC236}">
              <a16:creationId xmlns:a16="http://schemas.microsoft.com/office/drawing/2014/main" id="{FEE4C1C8-B0D5-45AA-AD6E-75F1938A826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4" name="正方形/長方形 373">
          <a:extLst>
            <a:ext uri="{FF2B5EF4-FFF2-40B4-BE49-F238E27FC236}">
              <a16:creationId xmlns:a16="http://schemas.microsoft.com/office/drawing/2014/main" id="{BAE7CEC3-EA9E-43C8-9691-EB6006B986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5" name="正方形/長方形 374">
          <a:extLst>
            <a:ext uri="{FF2B5EF4-FFF2-40B4-BE49-F238E27FC236}">
              <a16:creationId xmlns:a16="http://schemas.microsoft.com/office/drawing/2014/main" id="{34B990EA-9A26-4A6E-9116-F56607AEF5F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6" name="正方形/長方形 375">
          <a:extLst>
            <a:ext uri="{FF2B5EF4-FFF2-40B4-BE49-F238E27FC236}">
              <a16:creationId xmlns:a16="http://schemas.microsoft.com/office/drawing/2014/main" id="{13172D99-C67D-40A6-887E-12626A08223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7" name="正方形/長方形 376">
          <a:extLst>
            <a:ext uri="{FF2B5EF4-FFF2-40B4-BE49-F238E27FC236}">
              <a16:creationId xmlns:a16="http://schemas.microsoft.com/office/drawing/2014/main" id="{05BC68B6-DBB2-43E8-9DB7-97F61742941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8" name="正方形/長方形 377">
          <a:extLst>
            <a:ext uri="{FF2B5EF4-FFF2-40B4-BE49-F238E27FC236}">
              <a16:creationId xmlns:a16="http://schemas.microsoft.com/office/drawing/2014/main" id="{78D96911-85C9-4ED7-8D1A-C053D50A19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9" name="正方形/長方形 378">
          <a:extLst>
            <a:ext uri="{FF2B5EF4-FFF2-40B4-BE49-F238E27FC236}">
              <a16:creationId xmlns:a16="http://schemas.microsoft.com/office/drawing/2014/main" id="{19B7F156-8409-4034-B0AF-D83908E1A1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D807138D-CAD5-43D4-84BC-75340CC1B94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1" name="直線コネクタ 380">
          <a:extLst>
            <a:ext uri="{FF2B5EF4-FFF2-40B4-BE49-F238E27FC236}">
              <a16:creationId xmlns:a16="http://schemas.microsoft.com/office/drawing/2014/main" id="{D267E5E2-4675-401B-8A9D-BAD0CC2C64B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A7CDCA07-AA0E-4A3D-B1DA-9AA14E73D46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83" name="直線コネクタ 382">
          <a:extLst>
            <a:ext uri="{FF2B5EF4-FFF2-40B4-BE49-F238E27FC236}">
              <a16:creationId xmlns:a16="http://schemas.microsoft.com/office/drawing/2014/main" id="{9B7D2659-985A-4B63-9412-305D9B8B579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84" name="テキスト ボックス 383">
          <a:extLst>
            <a:ext uri="{FF2B5EF4-FFF2-40B4-BE49-F238E27FC236}">
              <a16:creationId xmlns:a16="http://schemas.microsoft.com/office/drawing/2014/main" id="{355372B5-0EBF-4F67-8EA5-625888D7779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85" name="直線コネクタ 384">
          <a:extLst>
            <a:ext uri="{FF2B5EF4-FFF2-40B4-BE49-F238E27FC236}">
              <a16:creationId xmlns:a16="http://schemas.microsoft.com/office/drawing/2014/main" id="{942D5FFB-1961-4C9C-A11D-202912154F4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86" name="テキスト ボックス 385">
          <a:extLst>
            <a:ext uri="{FF2B5EF4-FFF2-40B4-BE49-F238E27FC236}">
              <a16:creationId xmlns:a16="http://schemas.microsoft.com/office/drawing/2014/main" id="{2B08EB70-57A1-4310-8162-68E95CDAF86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87" name="直線コネクタ 386">
          <a:extLst>
            <a:ext uri="{FF2B5EF4-FFF2-40B4-BE49-F238E27FC236}">
              <a16:creationId xmlns:a16="http://schemas.microsoft.com/office/drawing/2014/main" id="{57623096-5572-4F3F-9702-C5AC45C39AF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88" name="テキスト ボックス 387">
          <a:extLst>
            <a:ext uri="{FF2B5EF4-FFF2-40B4-BE49-F238E27FC236}">
              <a16:creationId xmlns:a16="http://schemas.microsoft.com/office/drawing/2014/main" id="{F8059769-8180-4580-97B1-8B9AC4D427B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89" name="直線コネクタ 388">
          <a:extLst>
            <a:ext uri="{FF2B5EF4-FFF2-40B4-BE49-F238E27FC236}">
              <a16:creationId xmlns:a16="http://schemas.microsoft.com/office/drawing/2014/main" id="{AABA1B67-84A5-4DF4-91D6-CE76C6A96A0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90" name="テキスト ボックス 389">
          <a:extLst>
            <a:ext uri="{FF2B5EF4-FFF2-40B4-BE49-F238E27FC236}">
              <a16:creationId xmlns:a16="http://schemas.microsoft.com/office/drawing/2014/main" id="{F1C25179-1B5C-4511-8E05-F0AF0F3A44C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91" name="直線コネクタ 390">
          <a:extLst>
            <a:ext uri="{FF2B5EF4-FFF2-40B4-BE49-F238E27FC236}">
              <a16:creationId xmlns:a16="http://schemas.microsoft.com/office/drawing/2014/main" id="{FC597ADD-CB45-47C4-81F5-47880652407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392" name="テキスト ボックス 391">
          <a:extLst>
            <a:ext uri="{FF2B5EF4-FFF2-40B4-BE49-F238E27FC236}">
              <a16:creationId xmlns:a16="http://schemas.microsoft.com/office/drawing/2014/main" id="{690CD2D0-1837-4BC8-8FE8-77B13289CF6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3" name="直線コネクタ 392">
          <a:extLst>
            <a:ext uri="{FF2B5EF4-FFF2-40B4-BE49-F238E27FC236}">
              <a16:creationId xmlns:a16="http://schemas.microsoft.com/office/drawing/2014/main" id="{98F372E1-5859-482E-A58E-660120A9214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394" name="テキスト ボックス 393">
          <a:extLst>
            <a:ext uri="{FF2B5EF4-FFF2-40B4-BE49-F238E27FC236}">
              <a16:creationId xmlns:a16="http://schemas.microsoft.com/office/drawing/2014/main" id="{A63D9CC1-53F2-496B-B685-1AFDC69B6A9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5" name="【庁舎】&#10;有形固定資産減価償却率グラフ枠">
          <a:extLst>
            <a:ext uri="{FF2B5EF4-FFF2-40B4-BE49-F238E27FC236}">
              <a16:creationId xmlns:a16="http://schemas.microsoft.com/office/drawing/2014/main" id="{3ECE79D7-743B-4811-9C96-4057977253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396" name="直線コネクタ 395">
          <a:extLst>
            <a:ext uri="{FF2B5EF4-FFF2-40B4-BE49-F238E27FC236}">
              <a16:creationId xmlns:a16="http://schemas.microsoft.com/office/drawing/2014/main" id="{9B1E240D-CE25-4F58-819D-E32DB1EFC5A2}"/>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397" name="【庁舎】&#10;有形固定資産減価償却率最小値テキスト">
          <a:extLst>
            <a:ext uri="{FF2B5EF4-FFF2-40B4-BE49-F238E27FC236}">
              <a16:creationId xmlns:a16="http://schemas.microsoft.com/office/drawing/2014/main" id="{592CAB0B-54FB-4D40-9678-63794C955B5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98" name="直線コネクタ 397">
          <a:extLst>
            <a:ext uri="{FF2B5EF4-FFF2-40B4-BE49-F238E27FC236}">
              <a16:creationId xmlns:a16="http://schemas.microsoft.com/office/drawing/2014/main" id="{B4756857-B928-4365-A8B0-B1773F424FC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399" name="【庁舎】&#10;有形固定資産減価償却率最大値テキスト">
          <a:extLst>
            <a:ext uri="{FF2B5EF4-FFF2-40B4-BE49-F238E27FC236}">
              <a16:creationId xmlns:a16="http://schemas.microsoft.com/office/drawing/2014/main" id="{9ED3AC7E-EF1E-40DE-8B91-ECFF352437AD}"/>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400" name="直線コネクタ 399">
          <a:extLst>
            <a:ext uri="{FF2B5EF4-FFF2-40B4-BE49-F238E27FC236}">
              <a16:creationId xmlns:a16="http://schemas.microsoft.com/office/drawing/2014/main" id="{D38E4852-226A-49BF-BD4A-713309906057}"/>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401" name="【庁舎】&#10;有形固定資産減価償却率平均値テキスト">
          <a:extLst>
            <a:ext uri="{FF2B5EF4-FFF2-40B4-BE49-F238E27FC236}">
              <a16:creationId xmlns:a16="http://schemas.microsoft.com/office/drawing/2014/main" id="{EAE35AFE-058A-4779-AD15-44A5D2470822}"/>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02" name="フローチャート: 判断 401">
          <a:extLst>
            <a:ext uri="{FF2B5EF4-FFF2-40B4-BE49-F238E27FC236}">
              <a16:creationId xmlns:a16="http://schemas.microsoft.com/office/drawing/2014/main" id="{5041246F-92B3-4CAE-A212-9DE378B5DE8F}"/>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403" name="フローチャート: 判断 402">
          <a:extLst>
            <a:ext uri="{FF2B5EF4-FFF2-40B4-BE49-F238E27FC236}">
              <a16:creationId xmlns:a16="http://schemas.microsoft.com/office/drawing/2014/main" id="{39D7448A-44E7-485B-BD53-62A107A9A0D1}"/>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404" name="フローチャート: 判断 403">
          <a:extLst>
            <a:ext uri="{FF2B5EF4-FFF2-40B4-BE49-F238E27FC236}">
              <a16:creationId xmlns:a16="http://schemas.microsoft.com/office/drawing/2014/main" id="{CEF2C74F-4C1D-49F6-9995-84E8438B1DF0}"/>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05" name="フローチャート: 判断 404">
          <a:extLst>
            <a:ext uri="{FF2B5EF4-FFF2-40B4-BE49-F238E27FC236}">
              <a16:creationId xmlns:a16="http://schemas.microsoft.com/office/drawing/2014/main" id="{81F1653F-29AB-49D5-BF84-A2C1B317E3E7}"/>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406" name="フローチャート: 判断 405">
          <a:extLst>
            <a:ext uri="{FF2B5EF4-FFF2-40B4-BE49-F238E27FC236}">
              <a16:creationId xmlns:a16="http://schemas.microsoft.com/office/drawing/2014/main" id="{45D92630-D7B7-4E13-90D3-2302B7B53733}"/>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664D3367-B28F-4E31-B413-EAF0921BAF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ABAFD58-8690-40E3-98F6-20CBCDBBC6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5B634DF-807B-4964-8197-94F38943D5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3A20486-B89D-436C-947A-0C4360A278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1D90B05E-DC92-4F3E-936D-3A4ACAB64E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166370</xdr:rowOff>
    </xdr:from>
    <xdr:to>
      <xdr:col>67</xdr:col>
      <xdr:colOff>101600</xdr:colOff>
      <xdr:row>104</xdr:row>
      <xdr:rowOff>96520</xdr:rowOff>
    </xdr:to>
    <xdr:sp macro="" textlink="">
      <xdr:nvSpPr>
        <xdr:cNvPr id="412" name="楕円 411">
          <a:extLst>
            <a:ext uri="{FF2B5EF4-FFF2-40B4-BE49-F238E27FC236}">
              <a16:creationId xmlns:a16="http://schemas.microsoft.com/office/drawing/2014/main" id="{75A76372-4FDB-4A6D-A2A5-0AA0D476C39B}"/>
            </a:ext>
          </a:extLst>
        </xdr:cNvPr>
        <xdr:cNvSpPr/>
      </xdr:nvSpPr>
      <xdr:spPr>
        <a:xfrm>
          <a:off x="12763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90188</xdr:rowOff>
    </xdr:from>
    <xdr:ext cx="405111" cy="259045"/>
    <xdr:sp macro="" textlink="">
      <xdr:nvSpPr>
        <xdr:cNvPr id="413" name="n_1aveValue【庁舎】&#10;有形固定資産減価償却率">
          <a:extLst>
            <a:ext uri="{FF2B5EF4-FFF2-40B4-BE49-F238E27FC236}">
              <a16:creationId xmlns:a16="http://schemas.microsoft.com/office/drawing/2014/main" id="{12EB43F3-96C0-44FD-B372-49C7B937B09A}"/>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414" name="n_2aveValue【庁舎】&#10;有形固定資産減価償却率">
          <a:extLst>
            <a:ext uri="{FF2B5EF4-FFF2-40B4-BE49-F238E27FC236}">
              <a16:creationId xmlns:a16="http://schemas.microsoft.com/office/drawing/2014/main" id="{92308E21-1142-49A9-A767-CAA239F5B5D5}"/>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415" name="n_3aveValue【庁舎】&#10;有形固定資産減価償却率">
          <a:extLst>
            <a:ext uri="{FF2B5EF4-FFF2-40B4-BE49-F238E27FC236}">
              <a16:creationId xmlns:a16="http://schemas.microsoft.com/office/drawing/2014/main" id="{AC3EC966-DC85-4588-83B5-47FABC54FA88}"/>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99077</xdr:rowOff>
    </xdr:from>
    <xdr:ext cx="405111" cy="259045"/>
    <xdr:sp macro="" textlink="">
      <xdr:nvSpPr>
        <xdr:cNvPr id="416" name="n_4aveValue【庁舎】&#10;有形固定資産減価償却率">
          <a:extLst>
            <a:ext uri="{FF2B5EF4-FFF2-40B4-BE49-F238E27FC236}">
              <a16:creationId xmlns:a16="http://schemas.microsoft.com/office/drawing/2014/main" id="{B364B647-0454-4261-95BA-D9059D7FF5FA}"/>
            </a:ext>
          </a:extLst>
        </xdr:cNvPr>
        <xdr:cNvSpPr txBox="1"/>
      </xdr:nvSpPr>
      <xdr:spPr>
        <a:xfrm>
          <a:off x="12611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113047</xdr:rowOff>
    </xdr:from>
    <xdr:ext cx="405111" cy="259045"/>
    <xdr:sp macro="" textlink="">
      <xdr:nvSpPr>
        <xdr:cNvPr id="417" name="n_4mainValue【庁舎】&#10;有形固定資産減価償却率">
          <a:extLst>
            <a:ext uri="{FF2B5EF4-FFF2-40B4-BE49-F238E27FC236}">
              <a16:creationId xmlns:a16="http://schemas.microsoft.com/office/drawing/2014/main" id="{05F0949F-0FB9-452B-B948-1FFFC0B23064}"/>
            </a:ext>
          </a:extLst>
        </xdr:cNvPr>
        <xdr:cNvSpPr txBox="1"/>
      </xdr:nvSpPr>
      <xdr:spPr>
        <a:xfrm>
          <a:off x="12611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8" name="正方形/長方形 417">
          <a:extLst>
            <a:ext uri="{FF2B5EF4-FFF2-40B4-BE49-F238E27FC236}">
              <a16:creationId xmlns:a16="http://schemas.microsoft.com/office/drawing/2014/main" id="{AFAA1EC6-6DE8-486D-80A7-48B35027FEA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9" name="正方形/長方形 418">
          <a:extLst>
            <a:ext uri="{FF2B5EF4-FFF2-40B4-BE49-F238E27FC236}">
              <a16:creationId xmlns:a16="http://schemas.microsoft.com/office/drawing/2014/main" id="{E1D9E1D3-17A8-4686-8031-7240563D187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0" name="正方形/長方形 419">
          <a:extLst>
            <a:ext uri="{FF2B5EF4-FFF2-40B4-BE49-F238E27FC236}">
              <a16:creationId xmlns:a16="http://schemas.microsoft.com/office/drawing/2014/main" id="{A1B8A34F-AE2F-452C-AFA0-2BEC3C53EE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1" name="正方形/長方形 420">
          <a:extLst>
            <a:ext uri="{FF2B5EF4-FFF2-40B4-BE49-F238E27FC236}">
              <a16:creationId xmlns:a16="http://schemas.microsoft.com/office/drawing/2014/main" id="{5321500E-8E86-4461-B53A-3BE9E3B1B8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2" name="正方形/長方形 421">
          <a:extLst>
            <a:ext uri="{FF2B5EF4-FFF2-40B4-BE49-F238E27FC236}">
              <a16:creationId xmlns:a16="http://schemas.microsoft.com/office/drawing/2014/main" id="{FEAABD28-64C4-43EB-832E-4797B23D28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3" name="正方形/長方形 422">
          <a:extLst>
            <a:ext uri="{FF2B5EF4-FFF2-40B4-BE49-F238E27FC236}">
              <a16:creationId xmlns:a16="http://schemas.microsoft.com/office/drawing/2014/main" id="{4ABBD7B2-EF54-4D69-8587-CFDE81C46A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4" name="正方形/長方形 423">
          <a:extLst>
            <a:ext uri="{FF2B5EF4-FFF2-40B4-BE49-F238E27FC236}">
              <a16:creationId xmlns:a16="http://schemas.microsoft.com/office/drawing/2014/main" id="{80A96882-181A-4243-B4F2-D75EC25AED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5" name="正方形/長方形 424">
          <a:extLst>
            <a:ext uri="{FF2B5EF4-FFF2-40B4-BE49-F238E27FC236}">
              <a16:creationId xmlns:a16="http://schemas.microsoft.com/office/drawing/2014/main" id="{8932A88B-0EF0-4D55-8037-6FFF42E44C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555F24B7-79A4-467E-A009-FE7358A0E1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7" name="直線コネクタ 426">
          <a:extLst>
            <a:ext uri="{FF2B5EF4-FFF2-40B4-BE49-F238E27FC236}">
              <a16:creationId xmlns:a16="http://schemas.microsoft.com/office/drawing/2014/main" id="{6B11AF2C-178C-431E-B259-35D6C6CD71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8" name="直線コネクタ 427">
          <a:extLst>
            <a:ext uri="{FF2B5EF4-FFF2-40B4-BE49-F238E27FC236}">
              <a16:creationId xmlns:a16="http://schemas.microsoft.com/office/drawing/2014/main" id="{D5D659BB-E159-462E-9013-AC506C4738C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9" name="テキスト ボックス 428">
          <a:extLst>
            <a:ext uri="{FF2B5EF4-FFF2-40B4-BE49-F238E27FC236}">
              <a16:creationId xmlns:a16="http://schemas.microsoft.com/office/drawing/2014/main" id="{6C14FDEA-C06F-4E37-9698-FB97A7F96A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30" name="直線コネクタ 429">
          <a:extLst>
            <a:ext uri="{FF2B5EF4-FFF2-40B4-BE49-F238E27FC236}">
              <a16:creationId xmlns:a16="http://schemas.microsoft.com/office/drawing/2014/main" id="{A52BF127-E367-46CA-A560-3759CACE9A9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31" name="テキスト ボックス 430">
          <a:extLst>
            <a:ext uri="{FF2B5EF4-FFF2-40B4-BE49-F238E27FC236}">
              <a16:creationId xmlns:a16="http://schemas.microsoft.com/office/drawing/2014/main" id="{3B183747-081A-495E-9D07-442C40525A7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32" name="直線コネクタ 431">
          <a:extLst>
            <a:ext uri="{FF2B5EF4-FFF2-40B4-BE49-F238E27FC236}">
              <a16:creationId xmlns:a16="http://schemas.microsoft.com/office/drawing/2014/main" id="{73AD23B6-6202-4BD3-B53A-9CB678579E2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33" name="テキスト ボックス 432">
          <a:extLst>
            <a:ext uri="{FF2B5EF4-FFF2-40B4-BE49-F238E27FC236}">
              <a16:creationId xmlns:a16="http://schemas.microsoft.com/office/drawing/2014/main" id="{E7F54E50-807B-4193-83F8-A87FB95884A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34" name="直線コネクタ 433">
          <a:extLst>
            <a:ext uri="{FF2B5EF4-FFF2-40B4-BE49-F238E27FC236}">
              <a16:creationId xmlns:a16="http://schemas.microsoft.com/office/drawing/2014/main" id="{ABA581DA-2BB8-413B-87E4-C89F8435E59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5" name="テキスト ボックス 434">
          <a:extLst>
            <a:ext uri="{FF2B5EF4-FFF2-40B4-BE49-F238E27FC236}">
              <a16:creationId xmlns:a16="http://schemas.microsoft.com/office/drawing/2014/main" id="{83F7AB75-3BB7-4A64-814B-A80C92F9FB8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6" name="直線コネクタ 435">
          <a:extLst>
            <a:ext uri="{FF2B5EF4-FFF2-40B4-BE49-F238E27FC236}">
              <a16:creationId xmlns:a16="http://schemas.microsoft.com/office/drawing/2014/main" id="{665773FB-76FB-4405-8353-E3F1886B5C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DF377D59-0DDB-4099-B0C8-1181D06B2E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8" name="【庁舎】&#10;一人当たり面積グラフ枠">
          <a:extLst>
            <a:ext uri="{FF2B5EF4-FFF2-40B4-BE49-F238E27FC236}">
              <a16:creationId xmlns:a16="http://schemas.microsoft.com/office/drawing/2014/main" id="{70213AFE-2C24-4AB8-94F6-BB992FDD9AE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439" name="直線コネクタ 438">
          <a:extLst>
            <a:ext uri="{FF2B5EF4-FFF2-40B4-BE49-F238E27FC236}">
              <a16:creationId xmlns:a16="http://schemas.microsoft.com/office/drawing/2014/main" id="{1F98EEF7-D020-4030-A4D9-CBB67999D857}"/>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440" name="【庁舎】&#10;一人当たり面積最小値テキスト">
          <a:extLst>
            <a:ext uri="{FF2B5EF4-FFF2-40B4-BE49-F238E27FC236}">
              <a16:creationId xmlns:a16="http://schemas.microsoft.com/office/drawing/2014/main" id="{8871BD4D-09EC-4433-838B-8F15969E75E0}"/>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441" name="直線コネクタ 440">
          <a:extLst>
            <a:ext uri="{FF2B5EF4-FFF2-40B4-BE49-F238E27FC236}">
              <a16:creationId xmlns:a16="http://schemas.microsoft.com/office/drawing/2014/main" id="{7555467C-D021-4784-895A-AF9A6ACED660}"/>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442" name="【庁舎】&#10;一人当たり面積最大値テキスト">
          <a:extLst>
            <a:ext uri="{FF2B5EF4-FFF2-40B4-BE49-F238E27FC236}">
              <a16:creationId xmlns:a16="http://schemas.microsoft.com/office/drawing/2014/main" id="{542A8ED5-4C88-4B20-BDEE-9214F326E0BB}"/>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443" name="直線コネクタ 442">
          <a:extLst>
            <a:ext uri="{FF2B5EF4-FFF2-40B4-BE49-F238E27FC236}">
              <a16:creationId xmlns:a16="http://schemas.microsoft.com/office/drawing/2014/main" id="{A82A8A71-AB6E-4E46-83DD-11DC6A97DC03}"/>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444" name="【庁舎】&#10;一人当たり面積平均値テキスト">
          <a:extLst>
            <a:ext uri="{FF2B5EF4-FFF2-40B4-BE49-F238E27FC236}">
              <a16:creationId xmlns:a16="http://schemas.microsoft.com/office/drawing/2014/main" id="{A001C9E9-FCD8-47B4-9A0B-C47F9F84FC40}"/>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445" name="フローチャート: 判断 444">
          <a:extLst>
            <a:ext uri="{FF2B5EF4-FFF2-40B4-BE49-F238E27FC236}">
              <a16:creationId xmlns:a16="http://schemas.microsoft.com/office/drawing/2014/main" id="{91DDF464-BB30-49B9-8BB3-42C81232295C}"/>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446" name="フローチャート: 判断 445">
          <a:extLst>
            <a:ext uri="{FF2B5EF4-FFF2-40B4-BE49-F238E27FC236}">
              <a16:creationId xmlns:a16="http://schemas.microsoft.com/office/drawing/2014/main" id="{F1EFE752-F728-4F41-A242-418529793298}"/>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447" name="フローチャート: 判断 446">
          <a:extLst>
            <a:ext uri="{FF2B5EF4-FFF2-40B4-BE49-F238E27FC236}">
              <a16:creationId xmlns:a16="http://schemas.microsoft.com/office/drawing/2014/main" id="{5D228B08-CE16-4AAE-98CE-6D19958BDA2C}"/>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448" name="フローチャート: 判断 447">
          <a:extLst>
            <a:ext uri="{FF2B5EF4-FFF2-40B4-BE49-F238E27FC236}">
              <a16:creationId xmlns:a16="http://schemas.microsoft.com/office/drawing/2014/main" id="{909CE2BD-5983-407E-AD42-C3EE39B31B10}"/>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449" name="フローチャート: 判断 448">
          <a:extLst>
            <a:ext uri="{FF2B5EF4-FFF2-40B4-BE49-F238E27FC236}">
              <a16:creationId xmlns:a16="http://schemas.microsoft.com/office/drawing/2014/main" id="{C3568B93-B726-4758-9CFE-FFB5A9F0C8B7}"/>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990E02C-D1AF-494B-98A8-152B9D4035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CD537E74-774F-4857-9A51-85F9171E67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B948EC18-3314-4B3E-8C15-872F3D63219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3DE7E580-1ACC-4CE4-803C-202CE62E008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FE94D650-B788-4101-80F9-76622649041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103</xdr:row>
      <xdr:rowOff>89408</xdr:rowOff>
    </xdr:from>
    <xdr:to>
      <xdr:col>98</xdr:col>
      <xdr:colOff>38100</xdr:colOff>
      <xdr:row>104</xdr:row>
      <xdr:rowOff>19558</xdr:rowOff>
    </xdr:to>
    <xdr:sp macro="" textlink="">
      <xdr:nvSpPr>
        <xdr:cNvPr id="455" name="楕円 454">
          <a:extLst>
            <a:ext uri="{FF2B5EF4-FFF2-40B4-BE49-F238E27FC236}">
              <a16:creationId xmlns:a16="http://schemas.microsoft.com/office/drawing/2014/main" id="{3C11B15B-D10D-40A7-B8AC-3D2F0C0D554E}"/>
            </a:ext>
          </a:extLst>
        </xdr:cNvPr>
        <xdr:cNvSpPr/>
      </xdr:nvSpPr>
      <xdr:spPr>
        <a:xfrm>
          <a:off x="18605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130725</xdr:rowOff>
    </xdr:from>
    <xdr:ext cx="469744" cy="259045"/>
    <xdr:sp macro="" textlink="">
      <xdr:nvSpPr>
        <xdr:cNvPr id="456" name="n_1aveValue【庁舎】&#10;一人当たり面積">
          <a:extLst>
            <a:ext uri="{FF2B5EF4-FFF2-40B4-BE49-F238E27FC236}">
              <a16:creationId xmlns:a16="http://schemas.microsoft.com/office/drawing/2014/main" id="{9612E0C5-B801-4711-9898-DCB438F12600}"/>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457" name="n_2aveValue【庁舎】&#10;一人当たり面積">
          <a:extLst>
            <a:ext uri="{FF2B5EF4-FFF2-40B4-BE49-F238E27FC236}">
              <a16:creationId xmlns:a16="http://schemas.microsoft.com/office/drawing/2014/main" id="{EB40CCA1-9AC1-4707-9EB3-F96E3C412FEB}"/>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458" name="n_3aveValue【庁舎】&#10;一人当たり面積">
          <a:extLst>
            <a:ext uri="{FF2B5EF4-FFF2-40B4-BE49-F238E27FC236}">
              <a16:creationId xmlns:a16="http://schemas.microsoft.com/office/drawing/2014/main" id="{82D654B9-125A-4E26-90C3-44903716FE3C}"/>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459" name="n_4aveValue【庁舎】&#10;一人当たり面積">
          <a:extLst>
            <a:ext uri="{FF2B5EF4-FFF2-40B4-BE49-F238E27FC236}">
              <a16:creationId xmlns:a16="http://schemas.microsoft.com/office/drawing/2014/main" id="{6D774B0A-69FA-4152-A9DA-1E43EC26F8D3}"/>
            </a:ext>
          </a:extLst>
        </xdr:cNvPr>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36085</xdr:rowOff>
    </xdr:from>
    <xdr:ext cx="469744" cy="259045"/>
    <xdr:sp macro="" textlink="">
      <xdr:nvSpPr>
        <xdr:cNvPr id="460" name="n_4mainValue【庁舎】&#10;一人当たり面積">
          <a:extLst>
            <a:ext uri="{FF2B5EF4-FFF2-40B4-BE49-F238E27FC236}">
              <a16:creationId xmlns:a16="http://schemas.microsoft.com/office/drawing/2014/main" id="{5478AC20-C076-4D96-9CA7-99837EC22F52}"/>
            </a:ext>
          </a:extLst>
        </xdr:cNvPr>
        <xdr:cNvSpPr txBox="1"/>
      </xdr:nvSpPr>
      <xdr:spPr>
        <a:xfrm>
          <a:off x="18421427" y="1752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1" name="正方形/長方形 460">
          <a:extLst>
            <a:ext uri="{FF2B5EF4-FFF2-40B4-BE49-F238E27FC236}">
              <a16:creationId xmlns:a16="http://schemas.microsoft.com/office/drawing/2014/main" id="{F37AFFC7-BD4A-4EB0-85F2-7A49B0EE4C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2" name="正方形/長方形 461">
          <a:extLst>
            <a:ext uri="{FF2B5EF4-FFF2-40B4-BE49-F238E27FC236}">
              <a16:creationId xmlns:a16="http://schemas.microsoft.com/office/drawing/2014/main" id="{02EB1E57-27DC-4F50-9DB6-DFE0F8120C4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3" name="テキスト ボックス 462">
          <a:extLst>
            <a:ext uri="{FF2B5EF4-FFF2-40B4-BE49-F238E27FC236}">
              <a16:creationId xmlns:a16="http://schemas.microsoft.com/office/drawing/2014/main" id="{4A12EF8B-6FE5-4A5F-BEDA-CC1C712999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体育館・プール及び市民会館の類型において、有形固定資産減価償却率が平成２８年度末時点で６割を超えており老朽化が進んでいる。体育館・プールにおける体育館とは中黒運動公園体育館のことであり、プールはない。市民会館とは村住民ホールのことである。両施設において老朽化が進んできているが、大規模修繕や老朽化対策等を行い、更新費用を抑えつつ安全に利用できるよう施設管理を行っていく。なお、平成２９年度及び平成３０年度については、完成済みのため直ちに報告する。また、令和元年度及び令和２年度については現在作成中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
1,644
131.65
2,817,227
2,669,813
140,432
1,493,289
2,752,031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に加え、基幹産業である林業の不振、また、不況による村税の減収により財政基盤が弱く類似団体を下回っている。行財政改革の実施、計画に基づく歳出の徹底した見直しを行い、行政の効率化に努め、財政の健全化、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143510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50982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149543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5158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149543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158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98743</xdr:rowOff>
    </xdr:from>
    <xdr:to>
      <xdr:col>11</xdr:col>
      <xdr:colOff>82550</xdr:colOff>
      <xdr:row>44</xdr:row>
      <xdr:rowOff>28893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13670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部事務組合にかかる負担金や繰出金において、類似団体平均を上回っているが、一部事務組合に対しては、事務の効率化と経費削減の取り組みを要請している。また、普通交付税については令和元年度と比較すると増額となったが（令和元年度</a:t>
          </a:r>
          <a:r>
            <a:rPr kumimoji="1" lang="en-US" altLang="ja-JP" sz="1100">
              <a:latin typeface="ＭＳ Ｐゴシック" panose="020B0600070205080204" pitchFamily="50" charset="-128"/>
              <a:ea typeface="ＭＳ Ｐゴシック" panose="020B0600070205080204" pitchFamily="50" charset="-128"/>
            </a:rPr>
            <a:t>1,132,609</a:t>
          </a:r>
          <a:r>
            <a:rPr kumimoji="1" lang="ja-JP" altLang="en-US" sz="1100">
              <a:latin typeface="ＭＳ Ｐゴシック" panose="020B0600070205080204" pitchFamily="50" charset="-128"/>
              <a:ea typeface="ＭＳ Ｐゴシック" panose="020B0600070205080204" pitchFamily="50" charset="-128"/>
            </a:rPr>
            <a:t>千円→令和２年度</a:t>
          </a:r>
          <a:r>
            <a:rPr kumimoji="1" lang="en-US" altLang="ja-JP" sz="1100">
              <a:latin typeface="ＭＳ Ｐゴシック" panose="020B0600070205080204" pitchFamily="50" charset="-128"/>
              <a:ea typeface="ＭＳ Ｐゴシック" panose="020B0600070205080204" pitchFamily="50" charset="-128"/>
            </a:rPr>
            <a:t>1,210,046</a:t>
          </a:r>
          <a:r>
            <a:rPr kumimoji="1" lang="ja-JP" altLang="en-US" sz="1100">
              <a:latin typeface="ＭＳ Ｐゴシック" panose="020B0600070205080204" pitchFamily="50" charset="-128"/>
              <a:ea typeface="ＭＳ Ｐゴシック" panose="020B0600070205080204" pitchFamily="50" charset="-128"/>
            </a:rPr>
            <a:t>千円）平成２８年度と比較すると減となっている状況であり（平成２８年度</a:t>
          </a:r>
          <a:r>
            <a:rPr kumimoji="1" lang="en-US" altLang="ja-JP" sz="1100">
              <a:latin typeface="ＭＳ Ｐゴシック" panose="020B0600070205080204" pitchFamily="50" charset="-128"/>
              <a:ea typeface="ＭＳ Ｐゴシック" panose="020B0600070205080204" pitchFamily="50" charset="-128"/>
            </a:rPr>
            <a:t>1,218,152</a:t>
          </a:r>
          <a:r>
            <a:rPr kumimoji="1" lang="ja-JP" altLang="en-US" sz="1100">
              <a:latin typeface="ＭＳ Ｐゴシック" panose="020B0600070205080204" pitchFamily="50" charset="-128"/>
              <a:ea typeface="ＭＳ Ｐゴシック" panose="020B0600070205080204" pitchFamily="50" charset="-128"/>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1,210,046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a:latin typeface="ＭＳ Ｐゴシック" panose="020B0600070205080204" pitchFamily="50" charset="-128"/>
              <a:ea typeface="ＭＳ Ｐゴシック" panose="020B0600070205080204" pitchFamily="50" charset="-128"/>
            </a:rPr>
            <a:t>）、経常収支比率の改善を図りづらい状況となっている。令和２年度で実施された国勢調査結果等に伴う交付税額の減少が想定されることから事業の優先度を見極めながら、財政の硬直化を招くことの無いよう経常収支比率の維持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126238</xdr:rowOff>
    </xdr:from>
    <xdr:to>
      <xdr:col>23</xdr:col>
      <xdr:colOff>133350</xdr:colOff>
      <xdr:row>66</xdr:row>
      <xdr:rowOff>39116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1099038"/>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39116</xdr:rowOff>
    </xdr:from>
    <xdr:to>
      <xdr:col>19</xdr:col>
      <xdr:colOff>133350</xdr:colOff>
      <xdr:row>66</xdr:row>
      <xdr:rowOff>39116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135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66</xdr:row>
      <xdr:rowOff>39116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121486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65</xdr:row>
      <xdr:rowOff>70612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86739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決算額が年々増加傾向にあるが、増加の大きな要因である人口の減については、人口の減を抑えるため定住者の支援や移住者の増加など今後も様々な施策を講じていく。また、その他の要因の１つである、人件費については国の給与水準や制度、運用に準じながら地域の実態も考慮して定めるよう努めている。また、行財政改革実施計画に基づく徹底した見直しを今後も継承、継続し、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114621</xdr:rowOff>
    </xdr:from>
    <xdr:to>
      <xdr:col>23</xdr:col>
      <xdr:colOff>133350</xdr:colOff>
      <xdr:row>82</xdr:row>
      <xdr:rowOff>161362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173521"/>
          <a:ext cx="838200" cy="4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82366</xdr:rowOff>
    </xdr:from>
    <xdr:to>
      <xdr:col>19</xdr:col>
      <xdr:colOff>133350</xdr:colOff>
      <xdr:row>82</xdr:row>
      <xdr:rowOff>114621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141266"/>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43439</xdr:rowOff>
    </xdr:from>
    <xdr:to>
      <xdr:col>15</xdr:col>
      <xdr:colOff>82550</xdr:colOff>
      <xdr:row>82</xdr:row>
      <xdr:rowOff>82366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102339"/>
          <a:ext cx="889000" cy="3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160046</xdr:rowOff>
    </xdr:from>
    <xdr:to>
      <xdr:col>11</xdr:col>
      <xdr:colOff>31750</xdr:colOff>
      <xdr:row>82</xdr:row>
      <xdr:rowOff>43439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047496"/>
          <a:ext cx="889000" cy="5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110562</xdr:rowOff>
    </xdr:from>
    <xdr:to>
      <xdr:col>23</xdr:col>
      <xdr:colOff>184150</xdr:colOff>
      <xdr:row>83</xdr:row>
      <xdr:rowOff>40712</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16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82639</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14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63821</xdr:rowOff>
    </xdr:from>
    <xdr:to>
      <xdr:col>19</xdr:col>
      <xdr:colOff>184150</xdr:colOff>
      <xdr:row>82</xdr:row>
      <xdr:rowOff>165421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41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150198</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20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31566</xdr:rowOff>
    </xdr:from>
    <xdr:to>
      <xdr:col>15</xdr:col>
      <xdr:colOff>133350</xdr:colOff>
      <xdr:row>82</xdr:row>
      <xdr:rowOff>133166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40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117943</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17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164089</xdr:rowOff>
    </xdr:from>
    <xdr:to>
      <xdr:col>11</xdr:col>
      <xdr:colOff>82550</xdr:colOff>
      <xdr:row>82</xdr:row>
      <xdr:rowOff>94239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0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79016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13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109246</xdr:rowOff>
    </xdr:from>
    <xdr:to>
      <xdr:col>7</xdr:col>
      <xdr:colOff>31750</xdr:colOff>
      <xdr:row>82</xdr:row>
      <xdr:rowOff>39396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9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24173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0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職員の給与については、国の給与水準や制度、運用に準じながら地域の実態も考慮して定めるよう努めており、ラスパイレス指数は類似団体平均を下回っている。今後もそのように努める。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97028</xdr:rowOff>
    </xdr:from>
    <xdr:to>
      <xdr:col>81</xdr:col>
      <xdr:colOff>44450</xdr:colOff>
      <xdr:row>85</xdr:row>
      <xdr:rowOff>70358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49882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97028</xdr:rowOff>
    </xdr:from>
    <xdr:to>
      <xdr:col>77</xdr:col>
      <xdr:colOff>44450</xdr:colOff>
      <xdr:row>85</xdr:row>
      <xdr:rowOff>60706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290800" y="144988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60706</xdr:rowOff>
    </xdr:from>
    <xdr:to>
      <xdr:col>72</xdr:col>
      <xdr:colOff>203200</xdr:colOff>
      <xdr:row>85</xdr:row>
      <xdr:rowOff>99313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63395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99313</xdr:rowOff>
    </xdr:from>
    <xdr:to>
      <xdr:col>68</xdr:col>
      <xdr:colOff>152400</xdr:colOff>
      <xdr:row>86</xdr:row>
      <xdr:rowOff>24385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672563"/>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19558</xdr:rowOff>
    </xdr:from>
    <xdr:to>
      <xdr:col>81</xdr:col>
      <xdr:colOff>95250</xdr:colOff>
      <xdr:row>85</xdr:row>
      <xdr:rowOff>121158</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36085</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43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46228</xdr:rowOff>
    </xdr:from>
    <xdr:to>
      <xdr:col>77</xdr:col>
      <xdr:colOff>95250</xdr:colOff>
      <xdr:row>84</xdr:row>
      <xdr:rowOff>147828</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158005</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21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9906</xdr:rowOff>
    </xdr:from>
    <xdr:to>
      <xdr:col>73</xdr:col>
      <xdr:colOff>44450</xdr:colOff>
      <xdr:row>85</xdr:row>
      <xdr:rowOff>111506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121683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35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48513</xdr:rowOff>
    </xdr:from>
    <xdr:to>
      <xdr:col>68</xdr:col>
      <xdr:colOff>203200</xdr:colOff>
      <xdr:row>85</xdr:row>
      <xdr:rowOff>150113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160290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9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145035</xdr:rowOff>
    </xdr:from>
    <xdr:to>
      <xdr:col>64</xdr:col>
      <xdr:colOff>152400</xdr:colOff>
      <xdr:row>86</xdr:row>
      <xdr:rowOff>75185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85362</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類似団体平均と比較すると職員数増が見られるが、安易な職員削減による行政サービスの低下を招くことの無いよう、行財政改革も取り入れつつ適正に管理していく。</a:t>
          </a: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51689</xdr:rowOff>
    </xdr:from>
    <xdr:to>
      <xdr:col>81</xdr:col>
      <xdr:colOff>44450</xdr:colOff>
      <xdr:row>62</xdr:row>
      <xdr:rowOff>82455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681589"/>
          <a:ext cx="8382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26553</xdr:rowOff>
    </xdr:from>
    <xdr:to>
      <xdr:col>77</xdr:col>
      <xdr:colOff>44450</xdr:colOff>
      <xdr:row>62</xdr:row>
      <xdr:rowOff>51689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656453"/>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8456</xdr:rowOff>
    </xdr:from>
    <xdr:to>
      <xdr:col>72</xdr:col>
      <xdr:colOff>203200</xdr:colOff>
      <xdr:row>62</xdr:row>
      <xdr:rowOff>26553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63835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130842</xdr:rowOff>
    </xdr:from>
    <xdr:to>
      <xdr:col>68</xdr:col>
      <xdr:colOff>152400</xdr:colOff>
      <xdr:row>62</xdr:row>
      <xdr:rowOff>8456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589292"/>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31655</xdr:rowOff>
    </xdr:from>
    <xdr:to>
      <xdr:col>81</xdr:col>
      <xdr:colOff>95250</xdr:colOff>
      <xdr:row>62</xdr:row>
      <xdr:rowOff>133255</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6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3732</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6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889</xdr:rowOff>
    </xdr:from>
    <xdr:to>
      <xdr:col>77</xdr:col>
      <xdr:colOff>95250</xdr:colOff>
      <xdr:row>62</xdr:row>
      <xdr:rowOff>102489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87266</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717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147203</xdr:rowOff>
    </xdr:from>
    <xdr:to>
      <xdr:col>73</xdr:col>
      <xdr:colOff>44450</xdr:colOff>
      <xdr:row>62</xdr:row>
      <xdr:rowOff>77353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60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62130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9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129106</xdr:rowOff>
    </xdr:from>
    <xdr:to>
      <xdr:col>68</xdr:col>
      <xdr:colOff>203200</xdr:colOff>
      <xdr:row>62</xdr:row>
      <xdr:rowOff>59256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5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44033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67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80042</xdr:rowOff>
    </xdr:from>
    <xdr:to>
      <xdr:col>64</xdr:col>
      <xdr:colOff>152400</xdr:colOff>
      <xdr:row>62</xdr:row>
      <xdr:rowOff>10192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5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166419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62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により、交付税算入率の高い有利な地方債を借り入れ、事業の見直し等により借入額を抑えた結果、実質公債費比率は減少傾向にあった。しかし、平成２８年度まで減少傾向にあった元利償還金が南和公立病院の機器整備や中学校大規模改造に係る地方債の償還が開始されたことなどにより増加した。現在も小さな道の駅ひよしのさとに係る地方債の償還が開始されており、比率の変動には充分注意しなければならない。</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42</xdr:row>
      <xdr:rowOff>121920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3147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113877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72504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49530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73660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21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行財政改革により事業の見直し等を行い、また、事業の優先度を見定め地方債の借入額を抑えつつ、借入を行う際は、交付税算入率の高い有利な地方債を借り入れることにより、将来負担比率については年々減少を続け、平成３０年度には、平成２８年度決算剰余金処分による財政調整基金への積立、簡易水道事業費特別会計における地方債残高の減少等により、将来負担額を充当可能財源等が上回った結果、比率は算定されなくなった。しかし、住民サービスの向上に係る建設事業の実施や学校施設の大規模改造など必要な事業に係る地方債の発行に伴う地方債の現在高増等により令和元年度はされることとなった。令和２年度には新型コロナウイルス感染症蔓延に伴い事業が執行出来ない等により再び比率が算定されなくなったが、今後も継続して事業の見直し等を行う。</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1200</xdr:rowOff>
    </xdr:from>
    <xdr:to>
      <xdr:col>68</xdr:col>
      <xdr:colOff>152400</xdr:colOff>
      <xdr:row>16</xdr:row>
      <xdr:rowOff>95321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3512800" y="2401500"/>
          <a:ext cx="889000" cy="4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50941</xdr:rowOff>
    </xdr:from>
    <xdr:to>
      <xdr:col>77</xdr:col>
      <xdr:colOff>95250</xdr:colOff>
      <xdr:row>14</xdr:row>
      <xdr:rowOff>152541</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129000" y="24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137318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37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121850</xdr:rowOff>
    </xdr:from>
    <xdr:to>
      <xdr:col>68</xdr:col>
      <xdr:colOff>203200</xdr:colOff>
      <xdr:row>14</xdr:row>
      <xdr:rowOff>52000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4351000" y="23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3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44521</xdr:rowOff>
    </xdr:from>
    <xdr:to>
      <xdr:col>64</xdr:col>
      <xdr:colOff>152400</xdr:colOff>
      <xdr:row>16</xdr:row>
      <xdr:rowOff>146121</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462000" y="27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130898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8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
1,644
131.65
2,817,227
2,669,813
140,432
1,493,289
2,752,031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職員の給与については、国の給与水準や制度、運用に準ずるよう努めているところである。今後もそのように努める。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39</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3295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60706</xdr:rowOff>
    </xdr:from>
    <xdr:to>
      <xdr:col>19</xdr:col>
      <xdr:colOff>187325</xdr:colOff>
      <xdr:row>39</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472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136144</xdr:rowOff>
    </xdr:from>
    <xdr:to>
      <xdr:col>15</xdr:col>
      <xdr:colOff>98425</xdr:colOff>
      <xdr:row>39</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512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415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9906</xdr:rowOff>
    </xdr:from>
    <xdr:to>
      <xdr:col>20</xdr:col>
      <xdr:colOff>38100</xdr:colOff>
      <xdr:row>39</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28194</xdr:rowOff>
    </xdr:from>
    <xdr:to>
      <xdr:col>15</xdr:col>
      <xdr:colOff>149225</xdr:colOff>
      <xdr:row>39</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85344</xdr:rowOff>
    </xdr:from>
    <xdr:to>
      <xdr:col>11</xdr:col>
      <xdr:colOff>60325</xdr:colOff>
      <xdr:row>39</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庁舎や村内観光施設等の照明の</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化を計画的に実施してきたため光熱水費等が減少となった。しかし、行政手続きの電子化等によるシステムの使用料等の増加が今後も想定されることから費用の適切な管理、見直しを行うなどこれ以上上昇しないよう留意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115570</xdr:rowOff>
    </xdr:from>
    <xdr:to>
      <xdr:col>82</xdr:col>
      <xdr:colOff>107950</xdr:colOff>
      <xdr:row>16</xdr:row>
      <xdr:rowOff>168910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587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153670</xdr:rowOff>
    </xdr:from>
    <xdr:to>
      <xdr:col>78</xdr:col>
      <xdr:colOff>69850</xdr:colOff>
      <xdr:row>16</xdr:row>
      <xdr:rowOff>168910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968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16</xdr:row>
      <xdr:rowOff>153670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85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16</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85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64770</xdr:rowOff>
    </xdr:from>
    <xdr:to>
      <xdr:col>82</xdr:col>
      <xdr:colOff>158750</xdr:colOff>
      <xdr:row>16</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36847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118110</xdr:rowOff>
    </xdr:from>
    <xdr:to>
      <xdr:col>78</xdr:col>
      <xdr:colOff>120650</xdr:colOff>
      <xdr:row>17</xdr:row>
      <xdr:rowOff>48260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33037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4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102870</xdr:rowOff>
    </xdr:from>
    <xdr:to>
      <xdr:col>74</xdr:col>
      <xdr:colOff>31750</xdr:colOff>
      <xdr:row>17</xdr:row>
      <xdr:rowOff>33020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17797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3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単独の扶助費はあるものの、比率は類似団体より低い。また、高齢化の影響で比率が増加傾向にある。昨年に比べ経常一般財源が増加したため扶助費の比率は減少しているが扶助費単独としては依然として増加傾向にあり、比率の増加を抑えるため、今後も健康増進事業に力を入れるなど、元気な高齢者を増やす取り組み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37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２９年度には、介護保険における介護給付費の大幅な増に伴う繰出金が増加し、平成３０年度には、後期高齢者医療における保険給付費の大幅な増に伴う繰出金が増加した事により経常収支比率が大幅に上昇した。しかし、令和元年度に引き続き令和２年度においても、後期高齢者医療における保険給付費に伴う繰出金が減少し経常収支比率も大幅に減少した。今後も、健康増進事業や介護予防事業に力を入れるなど、介護給付費や保険給付費の抑制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131572</xdr:rowOff>
    </xdr:from>
    <xdr:to>
      <xdr:col>82</xdr:col>
      <xdr:colOff>107950</xdr:colOff>
      <xdr:row>56</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32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57</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96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80772</xdr:rowOff>
    </xdr:from>
    <xdr:to>
      <xdr:col>82</xdr:col>
      <xdr:colOff>158750</xdr:colOff>
      <xdr:row>57</xdr:row>
      <xdr:rowOff>10922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97299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2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一部事務組合負担金が類似団体より多く、経常収支比率は高い数値を推移してる。平成２８年度よりさくら広域環境衛生組合への負担金が発生し、奈良県広域消防組合への経常一般財源に係る負担金が増加している。</a:t>
          </a:r>
          <a:r>
            <a:rPr kumimoji="1" lang="ja-JP" altLang="ja-JP" sz="1100">
              <a:solidFill>
                <a:schemeClr val="dk1"/>
              </a:solidFill>
              <a:effectLst/>
              <a:latin typeface="+mn-lt"/>
              <a:ea typeface="+mn-ea"/>
              <a:cs typeface="+mn-cs"/>
            </a:rPr>
            <a:t>昨年に比べ経常一般財源が増加したため比率は減少しているが</a:t>
          </a:r>
          <a:r>
            <a:rPr kumimoji="1" lang="ja-JP" altLang="en-US" sz="1100">
              <a:solidFill>
                <a:schemeClr val="dk1"/>
              </a:solidFill>
              <a:effectLst/>
              <a:latin typeface="+mn-lt"/>
              <a:ea typeface="+mn-ea"/>
              <a:cs typeface="+mn-cs"/>
            </a:rPr>
            <a:t>、補助費等としては増額となっている。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92710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043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120142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120142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63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13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さな道の駅ひよりのさと（過疎対策事業債分）にかかる地方債の償還が開始された事などにより元利償還金は増加傾向にある。今後も小さな道の駅ひよしのさと（補正予算債分）や中学校体育館大規模改造に伴う地方債の償還が開始されるなど、さらなる増加が見込まれるため充分注意しなければならない。</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81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4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76</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7051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令和元年度と比べ公債費を除く経常収支比率が減少したことは経費削減に関して一定の効果が現れているところがあるが、大きくは普通交付税額の変動（平成２８年度</a:t>
          </a:r>
          <a:r>
            <a:rPr kumimoji="1" lang="en-US" altLang="ja-JP" sz="1200">
              <a:latin typeface="ＭＳ Ｐゴシック" panose="020B0600070205080204" pitchFamily="50" charset="-128"/>
              <a:ea typeface="ＭＳ Ｐゴシック" panose="020B0600070205080204" pitchFamily="50" charset="-128"/>
            </a:rPr>
            <a:t>1,218,152</a:t>
          </a:r>
          <a:r>
            <a:rPr kumimoji="1" lang="ja-JP" altLang="en-US" sz="1200">
              <a:latin typeface="ＭＳ Ｐゴシック" panose="020B0600070205080204" pitchFamily="50" charset="-128"/>
              <a:ea typeface="ＭＳ Ｐゴシック" panose="020B0600070205080204" pitchFamily="50" charset="-128"/>
            </a:rPr>
            <a:t>千円→平成２９年度</a:t>
          </a:r>
          <a:r>
            <a:rPr kumimoji="1" lang="en-US" altLang="ja-JP" sz="1200">
              <a:latin typeface="ＭＳ Ｐゴシック" panose="020B0600070205080204" pitchFamily="50" charset="-128"/>
              <a:ea typeface="ＭＳ Ｐゴシック" panose="020B0600070205080204" pitchFamily="50" charset="-128"/>
            </a:rPr>
            <a:t>1,164,225</a:t>
          </a:r>
          <a:r>
            <a:rPr kumimoji="1" lang="ja-JP" altLang="en-US" sz="1200">
              <a:latin typeface="ＭＳ Ｐゴシック" panose="020B0600070205080204" pitchFamily="50" charset="-128"/>
              <a:ea typeface="ＭＳ Ｐゴシック" panose="020B0600070205080204" pitchFamily="50" charset="-128"/>
            </a:rPr>
            <a:t>千円→平成３０年度</a:t>
          </a:r>
          <a:r>
            <a:rPr kumimoji="1" lang="en-US" altLang="ja-JP" sz="1200">
              <a:latin typeface="ＭＳ Ｐゴシック" panose="020B0600070205080204" pitchFamily="50" charset="-128"/>
              <a:ea typeface="ＭＳ Ｐゴシック" panose="020B0600070205080204" pitchFamily="50" charset="-128"/>
            </a:rPr>
            <a:t>1,113,607</a:t>
          </a:r>
          <a:r>
            <a:rPr kumimoji="1" lang="ja-JP" altLang="en-US" sz="1200">
              <a:latin typeface="ＭＳ Ｐゴシック" panose="020B0600070205080204" pitchFamily="50" charset="-128"/>
              <a:ea typeface="ＭＳ Ｐゴシック" panose="020B0600070205080204" pitchFamily="50" charset="-128"/>
            </a:rPr>
            <a:t>千円→令和元年度</a:t>
          </a:r>
          <a:r>
            <a:rPr kumimoji="1" lang="en-US" altLang="ja-JP" sz="1200">
              <a:latin typeface="ＭＳ Ｐゴシック" panose="020B0600070205080204" pitchFamily="50" charset="-128"/>
              <a:ea typeface="ＭＳ Ｐゴシック" panose="020B0600070205080204" pitchFamily="50" charset="-128"/>
            </a:rPr>
            <a:t>1,132,609</a:t>
          </a:r>
          <a:r>
            <a:rPr kumimoji="1" lang="ja-JP" altLang="en-US" sz="1200">
              <a:latin typeface="ＭＳ Ｐゴシック" panose="020B0600070205080204" pitchFamily="50" charset="-128"/>
              <a:ea typeface="ＭＳ Ｐゴシック" panose="020B0600070205080204" pitchFamily="50" charset="-128"/>
            </a:rPr>
            <a:t>千円→令和２年度</a:t>
          </a:r>
          <a:r>
            <a:rPr kumimoji="1" lang="en-US" altLang="ja-JP" sz="1200">
              <a:latin typeface="ＭＳ Ｐゴシック" panose="020B0600070205080204" pitchFamily="50" charset="-128"/>
              <a:ea typeface="ＭＳ Ｐゴシック" panose="020B0600070205080204" pitchFamily="50" charset="-128"/>
            </a:rPr>
            <a:t>1,210,046</a:t>
          </a:r>
          <a:r>
            <a:rPr kumimoji="1" lang="ja-JP" altLang="en-US" sz="1200">
              <a:latin typeface="ＭＳ Ｐゴシック" panose="020B0600070205080204" pitchFamily="50" charset="-128"/>
              <a:ea typeface="ＭＳ Ｐゴシック" panose="020B0600070205080204" pitchFamily="50" charset="-128"/>
            </a:rPr>
            <a:t>千円）により経常収支比率の変動が連動しているのが見て取れる。地方消費税交付金は増加傾向にあるものの、普通交付税の増額は見込まれないため、さらなる経常経費の削減を講じる必要がある。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79</xdr:row>
      <xdr:rowOff>161289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51153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35561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80</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6372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66039</xdr:rowOff>
    </xdr:from>
    <xdr:to>
      <xdr:col>69</xdr:col>
      <xdr:colOff>92075</xdr:colOff>
      <xdr:row>79</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391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88159</xdr:rowOff>
    </xdr:from>
    <xdr:to>
      <xdr:col>29</xdr:col>
      <xdr:colOff>127000</xdr:colOff>
      <xdr:row>14</xdr:row>
      <xdr:rowOff>159505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36084"/>
          <a:ext cx="647700" cy="71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159505</xdr:rowOff>
    </xdr:from>
    <xdr:to>
      <xdr:col>26</xdr:col>
      <xdr:colOff>50800</xdr:colOff>
      <xdr:row>15</xdr:row>
      <xdr:rowOff>58637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07430"/>
          <a:ext cx="698500" cy="70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58637</xdr:rowOff>
    </xdr:from>
    <xdr:to>
      <xdr:col>22</xdr:col>
      <xdr:colOff>114300</xdr:colOff>
      <xdr:row>15</xdr:row>
      <xdr:rowOff>159312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78012"/>
          <a:ext cx="698500" cy="100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159312</xdr:rowOff>
    </xdr:from>
    <xdr:to>
      <xdr:col>18</xdr:col>
      <xdr:colOff>177800</xdr:colOff>
      <xdr:row>16</xdr:row>
      <xdr:rowOff>64672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78687"/>
          <a:ext cx="698500" cy="7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37359</xdr:rowOff>
    </xdr:from>
    <xdr:to>
      <xdr:col>29</xdr:col>
      <xdr:colOff>177800</xdr:colOff>
      <xdr:row>14</xdr:row>
      <xdr:rowOff>138959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8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53886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3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108705</xdr:rowOff>
    </xdr:from>
    <xdr:to>
      <xdr:col>26</xdr:col>
      <xdr:colOff>101600</xdr:colOff>
      <xdr:row>15</xdr:row>
      <xdr:rowOff>38855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56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49032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2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7837</xdr:rowOff>
    </xdr:from>
    <xdr:to>
      <xdr:col>22</xdr:col>
      <xdr:colOff>165100</xdr:colOff>
      <xdr:row>15</xdr:row>
      <xdr:rowOff>109437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27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119614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9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108512</xdr:rowOff>
    </xdr:from>
    <xdr:to>
      <xdr:col>19</xdr:col>
      <xdr:colOff>38100</xdr:colOff>
      <xdr:row>16</xdr:row>
      <xdr:rowOff>38662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27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48839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13872</xdr:rowOff>
    </xdr:from>
    <xdr:to>
      <xdr:col>15</xdr:col>
      <xdr:colOff>101600</xdr:colOff>
      <xdr:row>16</xdr:row>
      <xdr:rowOff>115472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04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125649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195273</xdr:rowOff>
    </xdr:from>
    <xdr:to>
      <xdr:col>29</xdr:col>
      <xdr:colOff>127000</xdr:colOff>
      <xdr:row>35</xdr:row>
      <xdr:rowOff>238589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05623"/>
          <a:ext cx="647700" cy="43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238589</xdr:rowOff>
    </xdr:from>
    <xdr:to>
      <xdr:col>26</xdr:col>
      <xdr:colOff>50800</xdr:colOff>
      <xdr:row>35</xdr:row>
      <xdr:rowOff>288130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48939"/>
          <a:ext cx="698500" cy="49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282036</xdr:rowOff>
    </xdr:from>
    <xdr:to>
      <xdr:col>22</xdr:col>
      <xdr:colOff>114300</xdr:colOff>
      <xdr:row>35</xdr:row>
      <xdr:rowOff>288130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92386"/>
          <a:ext cx="698500" cy="6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282036</xdr:rowOff>
    </xdr:from>
    <xdr:to>
      <xdr:col>18</xdr:col>
      <xdr:colOff>177800</xdr:colOff>
      <xdr:row>36</xdr:row>
      <xdr:rowOff>12726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92386"/>
          <a:ext cx="698500" cy="73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144473</xdr:rowOff>
    </xdr:from>
    <xdr:to>
      <xdr:col>29</xdr:col>
      <xdr:colOff>177800</xdr:colOff>
      <xdr:row>35</xdr:row>
      <xdr:rowOff>246073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54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332450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9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187789</xdr:rowOff>
    </xdr:from>
    <xdr:to>
      <xdr:col>26</xdr:col>
      <xdr:colOff>101600</xdr:colOff>
      <xdr:row>35</xdr:row>
      <xdr:rowOff>289389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9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299566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6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237330</xdr:rowOff>
    </xdr:from>
    <xdr:to>
      <xdr:col>22</xdr:col>
      <xdr:colOff>165100</xdr:colOff>
      <xdr:row>35</xdr:row>
      <xdr:rowOff>338930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6207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231236</xdr:rowOff>
    </xdr:from>
    <xdr:to>
      <xdr:col>19</xdr:col>
      <xdr:colOff>38100</xdr:colOff>
      <xdr:row>35</xdr:row>
      <xdr:rowOff>332836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4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1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304826</xdr:rowOff>
    </xdr:from>
    <xdr:to>
      <xdr:col>15</xdr:col>
      <xdr:colOff>101600</xdr:colOff>
      <xdr:row>36</xdr:row>
      <xdr:rowOff>63526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15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73703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84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
1,644
131.65
2,817,227
2,669,813
140,432
1,493,289
2,752,031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130713</xdr:rowOff>
    </xdr:from>
    <xdr:to>
      <xdr:col>24</xdr:col>
      <xdr:colOff>63500</xdr:colOff>
      <xdr:row>35</xdr:row>
      <xdr:rowOff>155059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60013"/>
          <a:ext cx="838200" cy="19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155059</xdr:rowOff>
    </xdr:from>
    <xdr:to>
      <xdr:col>19</xdr:col>
      <xdr:colOff>177800</xdr:colOff>
      <xdr:row>36</xdr:row>
      <xdr:rowOff>16305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5809"/>
          <a:ext cx="889000" cy="3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16305</xdr:rowOff>
    </xdr:from>
    <xdr:to>
      <xdr:col>15</xdr:col>
      <xdr:colOff>50800</xdr:colOff>
      <xdr:row>36</xdr:row>
      <xdr:rowOff>101628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88505"/>
          <a:ext cx="889000" cy="8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101628</xdr:rowOff>
    </xdr:from>
    <xdr:to>
      <xdr:col>10</xdr:col>
      <xdr:colOff>114300</xdr:colOff>
      <xdr:row>36</xdr:row>
      <xdr:rowOff>163990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73828"/>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79913</xdr:rowOff>
    </xdr:from>
    <xdr:to>
      <xdr:col>24</xdr:col>
      <xdr:colOff>114300</xdr:colOff>
      <xdr:row>35</xdr:row>
      <xdr:rowOff>10063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102790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6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104259</xdr:rowOff>
    </xdr:from>
    <xdr:to>
      <xdr:col>20</xdr:col>
      <xdr:colOff>38100</xdr:colOff>
      <xdr:row>36</xdr:row>
      <xdr:rowOff>34409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50936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8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136955</xdr:rowOff>
    </xdr:from>
    <xdr:to>
      <xdr:col>15</xdr:col>
      <xdr:colOff>101600</xdr:colOff>
      <xdr:row>36</xdr:row>
      <xdr:rowOff>67105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83632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91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50828</xdr:rowOff>
    </xdr:from>
    <xdr:to>
      <xdr:col>10</xdr:col>
      <xdr:colOff>165100</xdr:colOff>
      <xdr:row>36</xdr:row>
      <xdr:rowOff>152428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168955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99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113190</xdr:rowOff>
    </xdr:from>
    <xdr:to>
      <xdr:col>6</xdr:col>
      <xdr:colOff>38100</xdr:colOff>
      <xdr:row>37</xdr:row>
      <xdr:rowOff>43340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59867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06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134516</xdr:rowOff>
    </xdr:from>
    <xdr:to>
      <xdr:col>24</xdr:col>
      <xdr:colOff>63500</xdr:colOff>
      <xdr:row>57</xdr:row>
      <xdr:rowOff>8623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735716"/>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134516</xdr:rowOff>
    </xdr:from>
    <xdr:to>
      <xdr:col>19</xdr:col>
      <xdr:colOff>177800</xdr:colOff>
      <xdr:row>56</xdr:row>
      <xdr:rowOff>153619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735716"/>
          <a:ext cx="8890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153619</xdr:rowOff>
    </xdr:from>
    <xdr:to>
      <xdr:col>15</xdr:col>
      <xdr:colOff>50800</xdr:colOff>
      <xdr:row>57</xdr:row>
      <xdr:rowOff>388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754819"/>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388</xdr:rowOff>
    </xdr:from>
    <xdr:to>
      <xdr:col>10</xdr:col>
      <xdr:colOff>114300</xdr:colOff>
      <xdr:row>57</xdr:row>
      <xdr:rowOff>33113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773038"/>
          <a:ext cx="8890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129273</xdr:rowOff>
    </xdr:from>
    <xdr:to>
      <xdr:col>24</xdr:col>
      <xdr:colOff>114300</xdr:colOff>
      <xdr:row>57</xdr:row>
      <xdr:rowOff>59423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152150</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83716</xdr:rowOff>
    </xdr:from>
    <xdr:to>
      <xdr:col>20</xdr:col>
      <xdr:colOff>38100</xdr:colOff>
      <xdr:row>57</xdr:row>
      <xdr:rowOff>13866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6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30393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46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102819</xdr:rowOff>
    </xdr:from>
    <xdr:to>
      <xdr:col>15</xdr:col>
      <xdr:colOff>101600</xdr:colOff>
      <xdr:row>57</xdr:row>
      <xdr:rowOff>32969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49496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47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121038</xdr:rowOff>
    </xdr:from>
    <xdr:to>
      <xdr:col>10</xdr:col>
      <xdr:colOff>165100</xdr:colOff>
      <xdr:row>57</xdr:row>
      <xdr:rowOff>51188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67715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4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153763</xdr:rowOff>
    </xdr:from>
    <xdr:to>
      <xdr:col>6</xdr:col>
      <xdr:colOff>38100</xdr:colOff>
      <xdr:row>57</xdr:row>
      <xdr:rowOff>83913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100440</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3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91363</xdr:rowOff>
    </xdr:from>
    <xdr:to>
      <xdr:col>24</xdr:col>
      <xdr:colOff>63500</xdr:colOff>
      <xdr:row>78</xdr:row>
      <xdr:rowOff>130696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64463"/>
          <a:ext cx="8382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130696</xdr:rowOff>
    </xdr:from>
    <xdr:to>
      <xdr:col>19</xdr:col>
      <xdr:colOff>177800</xdr:colOff>
      <xdr:row>78</xdr:row>
      <xdr:rowOff>135065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03796"/>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110680</xdr:rowOff>
    </xdr:from>
    <xdr:to>
      <xdr:col>15</xdr:col>
      <xdr:colOff>50800</xdr:colOff>
      <xdr:row>78</xdr:row>
      <xdr:rowOff>135065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83780"/>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110680</xdr:rowOff>
    </xdr:from>
    <xdr:to>
      <xdr:col>10</xdr:col>
      <xdr:colOff>114300</xdr:colOff>
      <xdr:row>78</xdr:row>
      <xdr:rowOff>134786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83780"/>
          <a:ext cx="889000" cy="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40563</xdr:rowOff>
    </xdr:from>
    <xdr:to>
      <xdr:col>24</xdr:col>
      <xdr:colOff>114300</xdr:colOff>
      <xdr:row>78</xdr:row>
      <xdr:rowOff>142163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126940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2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79896</xdr:rowOff>
    </xdr:from>
    <xdr:to>
      <xdr:col>20</xdr:col>
      <xdr:colOff>38100</xdr:colOff>
      <xdr:row>79</xdr:row>
      <xdr:rowOff>10046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1173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4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84265</xdr:rowOff>
    </xdr:from>
    <xdr:to>
      <xdr:col>15</xdr:col>
      <xdr:colOff>101600</xdr:colOff>
      <xdr:row>79</xdr:row>
      <xdr:rowOff>14415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5542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5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59880</xdr:rowOff>
    </xdr:from>
    <xdr:to>
      <xdr:col>10</xdr:col>
      <xdr:colOff>165100</xdr:colOff>
      <xdr:row>78</xdr:row>
      <xdr:rowOff>161480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152607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2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83986</xdr:rowOff>
    </xdr:from>
    <xdr:to>
      <xdr:col>6</xdr:col>
      <xdr:colOff>38100</xdr:colOff>
      <xdr:row>79</xdr:row>
      <xdr:rowOff>14136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5263</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14757</xdr:rowOff>
    </xdr:from>
    <xdr:to>
      <xdr:col>24</xdr:col>
      <xdr:colOff>63500</xdr:colOff>
      <xdr:row>96</xdr:row>
      <xdr:rowOff>124447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73957"/>
          <a:ext cx="838200" cy="10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124447</xdr:rowOff>
    </xdr:from>
    <xdr:to>
      <xdr:col>19</xdr:col>
      <xdr:colOff>177800</xdr:colOff>
      <xdr:row>97</xdr:row>
      <xdr:rowOff>46368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83647"/>
          <a:ext cx="889000" cy="9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9004</xdr:rowOff>
    </xdr:from>
    <xdr:to>
      <xdr:col>15</xdr:col>
      <xdr:colOff>50800</xdr:colOff>
      <xdr:row>97</xdr:row>
      <xdr:rowOff>46368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39654"/>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9004</xdr:rowOff>
    </xdr:from>
    <xdr:to>
      <xdr:col>10</xdr:col>
      <xdr:colOff>114300</xdr:colOff>
      <xdr:row>97</xdr:row>
      <xdr:rowOff>48361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39654"/>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135407</xdr:rowOff>
    </xdr:from>
    <xdr:to>
      <xdr:col>24</xdr:col>
      <xdr:colOff>114300</xdr:colOff>
      <xdr:row>96</xdr:row>
      <xdr:rowOff>65557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158284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73647</xdr:rowOff>
    </xdr:from>
    <xdr:to>
      <xdr:col>20</xdr:col>
      <xdr:colOff>38100</xdr:colOff>
      <xdr:row>97</xdr:row>
      <xdr:rowOff>3797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166374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2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167018</xdr:rowOff>
    </xdr:from>
    <xdr:to>
      <xdr:col>15</xdr:col>
      <xdr:colOff>101600</xdr:colOff>
      <xdr:row>97</xdr:row>
      <xdr:rowOff>97168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88295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129654</xdr:rowOff>
    </xdr:from>
    <xdr:to>
      <xdr:col>10</xdr:col>
      <xdr:colOff>165100</xdr:colOff>
      <xdr:row>97</xdr:row>
      <xdr:rowOff>59804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50931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8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169011</xdr:rowOff>
    </xdr:from>
    <xdr:to>
      <xdr:col>6</xdr:col>
      <xdr:colOff>38100</xdr:colOff>
      <xdr:row>97</xdr:row>
      <xdr:rowOff>99161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90288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150617</xdr:rowOff>
    </xdr:from>
    <xdr:to>
      <xdr:col>55</xdr:col>
      <xdr:colOff>0</xdr:colOff>
      <xdr:row>37</xdr:row>
      <xdr:rowOff>112875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979917"/>
          <a:ext cx="838200" cy="47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112875</xdr:rowOff>
    </xdr:from>
    <xdr:to>
      <xdr:col>50</xdr:col>
      <xdr:colOff>114300</xdr:colOff>
      <xdr:row>37</xdr:row>
      <xdr:rowOff>164405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56525"/>
          <a:ext cx="889000" cy="5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164405</xdr:rowOff>
    </xdr:from>
    <xdr:to>
      <xdr:col>45</xdr:col>
      <xdr:colOff>177800</xdr:colOff>
      <xdr:row>38</xdr:row>
      <xdr:rowOff>10068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508055"/>
          <a:ext cx="889000" cy="1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117160</xdr:rowOff>
    </xdr:from>
    <xdr:to>
      <xdr:col>41</xdr:col>
      <xdr:colOff>50800</xdr:colOff>
      <xdr:row>38</xdr:row>
      <xdr:rowOff>10068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60810"/>
          <a:ext cx="889000" cy="6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99817</xdr:rowOff>
    </xdr:from>
    <xdr:to>
      <xdr:col>55</xdr:col>
      <xdr:colOff>50800</xdr:colOff>
      <xdr:row>35</xdr:row>
      <xdr:rowOff>29967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122694</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8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62075</xdr:rowOff>
    </xdr:from>
    <xdr:to>
      <xdr:col>50</xdr:col>
      <xdr:colOff>165100</xdr:colOff>
      <xdr:row>37</xdr:row>
      <xdr:rowOff>163675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0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8752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18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113605</xdr:rowOff>
    </xdr:from>
    <xdr:to>
      <xdr:col>46</xdr:col>
      <xdr:colOff>38100</xdr:colOff>
      <xdr:row>38</xdr:row>
      <xdr:rowOff>43755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60282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23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130718</xdr:rowOff>
    </xdr:from>
    <xdr:to>
      <xdr:col>41</xdr:col>
      <xdr:colOff>101600</xdr:colOff>
      <xdr:row>38</xdr:row>
      <xdr:rowOff>60868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7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77395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24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66360</xdr:rowOff>
    </xdr:from>
    <xdr:to>
      <xdr:col>36</xdr:col>
      <xdr:colOff>165100</xdr:colOff>
      <xdr:row>37</xdr:row>
      <xdr:rowOff>167960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13037</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18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63360</xdr:rowOff>
    </xdr:from>
    <xdr:to>
      <xdr:col>55</xdr:col>
      <xdr:colOff>0</xdr:colOff>
      <xdr:row>58</xdr:row>
      <xdr:rowOff>124682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007460"/>
          <a:ext cx="838200" cy="6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63360</xdr:rowOff>
    </xdr:from>
    <xdr:to>
      <xdr:col>50</xdr:col>
      <xdr:colOff>114300</xdr:colOff>
      <xdr:row>58</xdr:row>
      <xdr:rowOff>121958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07460"/>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39830</xdr:rowOff>
    </xdr:from>
    <xdr:to>
      <xdr:col>45</xdr:col>
      <xdr:colOff>177800</xdr:colOff>
      <xdr:row>58</xdr:row>
      <xdr:rowOff>121958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83930"/>
          <a:ext cx="889000" cy="8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39830</xdr:rowOff>
    </xdr:from>
    <xdr:to>
      <xdr:col>41</xdr:col>
      <xdr:colOff>50800</xdr:colOff>
      <xdr:row>58</xdr:row>
      <xdr:rowOff>92168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83930"/>
          <a:ext cx="889000" cy="5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73882</xdr:rowOff>
    </xdr:from>
    <xdr:to>
      <xdr:col>55</xdr:col>
      <xdr:colOff>50800</xdr:colOff>
      <xdr:row>59</xdr:row>
      <xdr:rowOff>4032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12560</xdr:rowOff>
    </xdr:from>
    <xdr:to>
      <xdr:col>50</xdr:col>
      <xdr:colOff>165100</xdr:colOff>
      <xdr:row>58</xdr:row>
      <xdr:rowOff>114160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130687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73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71158</xdr:rowOff>
    </xdr:from>
    <xdr:to>
      <xdr:col>46</xdr:col>
      <xdr:colOff>38100</xdr:colOff>
      <xdr:row>59</xdr:row>
      <xdr:rowOff>1308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17835</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160480</xdr:rowOff>
    </xdr:from>
    <xdr:to>
      <xdr:col>41</xdr:col>
      <xdr:colOff>101600</xdr:colOff>
      <xdr:row>58</xdr:row>
      <xdr:rowOff>90630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107157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70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41368</xdr:rowOff>
    </xdr:from>
    <xdr:to>
      <xdr:col>36</xdr:col>
      <xdr:colOff>165100</xdr:colOff>
      <xdr:row>58</xdr:row>
      <xdr:rowOff>142968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159495</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76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19250</xdr:rowOff>
    </xdr:from>
    <xdr:to>
      <xdr:col>55</xdr:col>
      <xdr:colOff>0</xdr:colOff>
      <xdr:row>79</xdr:row>
      <xdr:rowOff>39049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63800"/>
          <a:ext cx="838200" cy="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112806</xdr:rowOff>
    </xdr:from>
    <xdr:to>
      <xdr:col>50</xdr:col>
      <xdr:colOff>114300</xdr:colOff>
      <xdr:row>79</xdr:row>
      <xdr:rowOff>39049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85906"/>
          <a:ext cx="889000" cy="9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112806</xdr:rowOff>
    </xdr:from>
    <xdr:to>
      <xdr:col>45</xdr:col>
      <xdr:colOff>177800</xdr:colOff>
      <xdr:row>78</xdr:row>
      <xdr:rowOff>126056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85906"/>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91642</xdr:rowOff>
    </xdr:from>
    <xdr:to>
      <xdr:col>41</xdr:col>
      <xdr:colOff>50800</xdr:colOff>
      <xdr:row>78</xdr:row>
      <xdr:rowOff>126056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93292"/>
          <a:ext cx="889000" cy="20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139900</xdr:rowOff>
    </xdr:from>
    <xdr:to>
      <xdr:col>55</xdr:col>
      <xdr:colOff>50800</xdr:colOff>
      <xdr:row>79</xdr:row>
      <xdr:rowOff>70050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54827</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159699</xdr:rowOff>
    </xdr:from>
    <xdr:to>
      <xdr:col>50</xdr:col>
      <xdr:colOff>165100</xdr:colOff>
      <xdr:row>79</xdr:row>
      <xdr:rowOff>89849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80976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62006</xdr:rowOff>
    </xdr:from>
    <xdr:to>
      <xdr:col>46</xdr:col>
      <xdr:colOff>38100</xdr:colOff>
      <xdr:row>78</xdr:row>
      <xdr:rowOff>163606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8683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21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75256</xdr:rowOff>
    </xdr:from>
    <xdr:to>
      <xdr:col>41</xdr:col>
      <xdr:colOff>101600</xdr:colOff>
      <xdr:row>79</xdr:row>
      <xdr:rowOff>5406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167983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40842</xdr:rowOff>
    </xdr:from>
    <xdr:to>
      <xdr:col>36</xdr:col>
      <xdr:colOff>165100</xdr:colOff>
      <xdr:row>77</xdr:row>
      <xdr:rowOff>142442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158969</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301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159975</xdr:rowOff>
    </xdr:from>
    <xdr:to>
      <xdr:col>55</xdr:col>
      <xdr:colOff>0</xdr:colOff>
      <xdr:row>97</xdr:row>
      <xdr:rowOff>148079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19175"/>
          <a:ext cx="838200" cy="1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159975</xdr:rowOff>
    </xdr:from>
    <xdr:to>
      <xdr:col>50</xdr:col>
      <xdr:colOff>114300</xdr:colOff>
      <xdr:row>98</xdr:row>
      <xdr:rowOff>15193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19175"/>
          <a:ext cx="889000" cy="19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154663</xdr:rowOff>
    </xdr:from>
    <xdr:to>
      <xdr:col>45</xdr:col>
      <xdr:colOff>177800</xdr:colOff>
      <xdr:row>98</xdr:row>
      <xdr:rowOff>15193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613863"/>
          <a:ext cx="889000" cy="20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154663</xdr:rowOff>
    </xdr:from>
    <xdr:to>
      <xdr:col>41</xdr:col>
      <xdr:colOff>50800</xdr:colOff>
      <xdr:row>98</xdr:row>
      <xdr:rowOff>48585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13863"/>
          <a:ext cx="889000" cy="23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97279</xdr:rowOff>
    </xdr:from>
    <xdr:to>
      <xdr:col>55</xdr:col>
      <xdr:colOff>50800</xdr:colOff>
      <xdr:row>98</xdr:row>
      <xdr:rowOff>27429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120156</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7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109175</xdr:rowOff>
    </xdr:from>
    <xdr:to>
      <xdr:col>50</xdr:col>
      <xdr:colOff>165100</xdr:colOff>
      <xdr:row>97</xdr:row>
      <xdr:rowOff>39325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55852</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34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135843</xdr:rowOff>
    </xdr:from>
    <xdr:to>
      <xdr:col>46</xdr:col>
      <xdr:colOff>38100</xdr:colOff>
      <xdr:row>98</xdr:row>
      <xdr:rowOff>65993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57120</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85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103863</xdr:rowOff>
    </xdr:from>
    <xdr:to>
      <xdr:col>41</xdr:col>
      <xdr:colOff>101600</xdr:colOff>
      <xdr:row>97</xdr:row>
      <xdr:rowOff>34013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50540</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33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169235</xdr:rowOff>
    </xdr:from>
    <xdr:to>
      <xdr:col>36</xdr:col>
      <xdr:colOff>165100</xdr:colOff>
      <xdr:row>98</xdr:row>
      <xdr:rowOff>99385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90512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9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40324</xdr:rowOff>
    </xdr:from>
    <xdr:to>
      <xdr:col>85</xdr:col>
      <xdr:colOff>127000</xdr:colOff>
      <xdr:row>39</xdr:row>
      <xdr:rowOff>41930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26874"/>
          <a:ext cx="8382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147428</xdr:rowOff>
    </xdr:from>
    <xdr:to>
      <xdr:col>81</xdr:col>
      <xdr:colOff>50800</xdr:colOff>
      <xdr:row>39</xdr:row>
      <xdr:rowOff>41930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62528"/>
          <a:ext cx="889000" cy="6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147428</xdr:rowOff>
    </xdr:from>
    <xdr:to>
      <xdr:col>76</xdr:col>
      <xdr:colOff>114300</xdr:colOff>
      <xdr:row>39</xdr:row>
      <xdr:rowOff>13673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62528"/>
          <a:ext cx="889000" cy="3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13673</xdr:rowOff>
    </xdr:from>
    <xdr:to>
      <xdr:col>71</xdr:col>
      <xdr:colOff>177800</xdr:colOff>
      <xdr:row>39</xdr:row>
      <xdr:rowOff>43959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00223"/>
          <a:ext cx="889000" cy="3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160974</xdr:rowOff>
    </xdr:from>
    <xdr:to>
      <xdr:col>85</xdr:col>
      <xdr:colOff>177800</xdr:colOff>
      <xdr:row>39</xdr:row>
      <xdr:rowOff>91124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162580</xdr:rowOff>
    </xdr:from>
    <xdr:to>
      <xdr:col>81</xdr:col>
      <xdr:colOff>101600</xdr:colOff>
      <xdr:row>39</xdr:row>
      <xdr:rowOff>92730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83857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96628</xdr:rowOff>
    </xdr:from>
    <xdr:to>
      <xdr:col>76</xdr:col>
      <xdr:colOff>165100</xdr:colOff>
      <xdr:row>39</xdr:row>
      <xdr:rowOff>26778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43306</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3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134323</xdr:rowOff>
    </xdr:from>
    <xdr:to>
      <xdr:col>72</xdr:col>
      <xdr:colOff>38100</xdr:colOff>
      <xdr:row>39</xdr:row>
      <xdr:rowOff>64473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4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81000</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4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164609</xdr:rowOff>
    </xdr:from>
    <xdr:to>
      <xdr:col>67</xdr:col>
      <xdr:colOff>101600</xdr:colOff>
      <xdr:row>39</xdr:row>
      <xdr:rowOff>94759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85886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72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3477</xdr:rowOff>
    </xdr:from>
    <xdr:to>
      <xdr:col>85</xdr:col>
      <xdr:colOff>127000</xdr:colOff>
      <xdr:row>77</xdr:row>
      <xdr:rowOff>30091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05127"/>
          <a:ext cx="8382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30091</xdr:rowOff>
    </xdr:from>
    <xdr:to>
      <xdr:col>81</xdr:col>
      <xdr:colOff>50800</xdr:colOff>
      <xdr:row>77</xdr:row>
      <xdr:rowOff>66653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31741"/>
          <a:ext cx="8890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62852</xdr:rowOff>
    </xdr:from>
    <xdr:to>
      <xdr:col>76</xdr:col>
      <xdr:colOff>114300</xdr:colOff>
      <xdr:row>77</xdr:row>
      <xdr:rowOff>66653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64502"/>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62852</xdr:rowOff>
    </xdr:from>
    <xdr:to>
      <xdr:col>71</xdr:col>
      <xdr:colOff>177800</xdr:colOff>
      <xdr:row>77</xdr:row>
      <xdr:rowOff>96269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64502"/>
          <a:ext cx="889000" cy="3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124127</xdr:rowOff>
    </xdr:from>
    <xdr:to>
      <xdr:col>85</xdr:col>
      <xdr:colOff>177800</xdr:colOff>
      <xdr:row>77</xdr:row>
      <xdr:rowOff>54277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5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147004</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0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150741</xdr:rowOff>
    </xdr:from>
    <xdr:to>
      <xdr:col>81</xdr:col>
      <xdr:colOff>101600</xdr:colOff>
      <xdr:row>77</xdr:row>
      <xdr:rowOff>80891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8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97418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95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15853</xdr:rowOff>
    </xdr:from>
    <xdr:to>
      <xdr:col>76</xdr:col>
      <xdr:colOff>165100</xdr:colOff>
      <xdr:row>77</xdr:row>
      <xdr:rowOff>117453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133980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99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12052</xdr:rowOff>
    </xdr:from>
    <xdr:to>
      <xdr:col>72</xdr:col>
      <xdr:colOff>38100</xdr:colOff>
      <xdr:row>77</xdr:row>
      <xdr:rowOff>113652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130179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45469</xdr:rowOff>
    </xdr:from>
    <xdr:to>
      <xdr:col>67</xdr:col>
      <xdr:colOff>101600</xdr:colOff>
      <xdr:row>77</xdr:row>
      <xdr:rowOff>147069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138196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3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164987</xdr:rowOff>
    </xdr:from>
    <xdr:to>
      <xdr:col>85</xdr:col>
      <xdr:colOff>127000</xdr:colOff>
      <xdr:row>99</xdr:row>
      <xdr:rowOff>169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67087"/>
          <a:ext cx="838200" cy="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164987</xdr:rowOff>
    </xdr:from>
    <xdr:to>
      <xdr:col>81</xdr:col>
      <xdr:colOff>50800</xdr:colOff>
      <xdr:row>99</xdr:row>
      <xdr:rowOff>20065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67087"/>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20065</xdr:rowOff>
    </xdr:from>
    <xdr:to>
      <xdr:col>76</xdr:col>
      <xdr:colOff>114300</xdr:colOff>
      <xdr:row>99</xdr:row>
      <xdr:rowOff>28287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93615"/>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28287</xdr:rowOff>
    </xdr:from>
    <xdr:to>
      <xdr:col>71</xdr:col>
      <xdr:colOff>177800</xdr:colOff>
      <xdr:row>99</xdr:row>
      <xdr:rowOff>28927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700183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120819</xdr:rowOff>
    </xdr:from>
    <xdr:to>
      <xdr:col>85</xdr:col>
      <xdr:colOff>177800</xdr:colOff>
      <xdr:row>99</xdr:row>
      <xdr:rowOff>50969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35746</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3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114187</xdr:rowOff>
    </xdr:from>
    <xdr:to>
      <xdr:col>81</xdr:col>
      <xdr:colOff>101600</xdr:colOff>
      <xdr:row>99</xdr:row>
      <xdr:rowOff>44337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35464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140715</xdr:rowOff>
    </xdr:from>
    <xdr:to>
      <xdr:col>76</xdr:col>
      <xdr:colOff>165100</xdr:colOff>
      <xdr:row>99</xdr:row>
      <xdr:rowOff>70865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61992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148937</xdr:rowOff>
    </xdr:from>
    <xdr:to>
      <xdr:col>72</xdr:col>
      <xdr:colOff>38100</xdr:colOff>
      <xdr:row>99</xdr:row>
      <xdr:rowOff>79087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70214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149577</xdr:rowOff>
    </xdr:from>
    <xdr:to>
      <xdr:col>67</xdr:col>
      <xdr:colOff>101600</xdr:colOff>
      <xdr:row>99</xdr:row>
      <xdr:rowOff>79727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70854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4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139549</xdr:rowOff>
    </xdr:from>
    <xdr:to>
      <xdr:col>116</xdr:col>
      <xdr:colOff>63500</xdr:colOff>
      <xdr:row>75</xdr:row>
      <xdr:rowOff>7281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26849"/>
          <a:ext cx="8382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7281</xdr:rowOff>
    </xdr:from>
    <xdr:to>
      <xdr:col>111</xdr:col>
      <xdr:colOff>177800</xdr:colOff>
      <xdr:row>75</xdr:row>
      <xdr:rowOff>25542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866031"/>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25542</xdr:rowOff>
    </xdr:from>
    <xdr:to>
      <xdr:col>107</xdr:col>
      <xdr:colOff>50800</xdr:colOff>
      <xdr:row>75</xdr:row>
      <xdr:rowOff>43707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84292"/>
          <a:ext cx="889000" cy="1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43707</xdr:rowOff>
    </xdr:from>
    <xdr:to>
      <xdr:col>102</xdr:col>
      <xdr:colOff>114300</xdr:colOff>
      <xdr:row>75</xdr:row>
      <xdr:rowOff>81233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02457"/>
          <a:ext cx="889000" cy="3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88749</xdr:rowOff>
    </xdr:from>
    <xdr:to>
      <xdr:col>116</xdr:col>
      <xdr:colOff>114300</xdr:colOff>
      <xdr:row>75</xdr:row>
      <xdr:rowOff>18899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111626</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2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127931</xdr:rowOff>
    </xdr:from>
    <xdr:to>
      <xdr:col>112</xdr:col>
      <xdr:colOff>38100</xdr:colOff>
      <xdr:row>75</xdr:row>
      <xdr:rowOff>58081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74608</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59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146192</xdr:rowOff>
    </xdr:from>
    <xdr:to>
      <xdr:col>107</xdr:col>
      <xdr:colOff>101600</xdr:colOff>
      <xdr:row>75</xdr:row>
      <xdr:rowOff>76342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3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92869</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60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164357</xdr:rowOff>
    </xdr:from>
    <xdr:to>
      <xdr:col>102</xdr:col>
      <xdr:colOff>165100</xdr:colOff>
      <xdr:row>75</xdr:row>
      <xdr:rowOff>94507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111034</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62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30433</xdr:rowOff>
    </xdr:from>
    <xdr:to>
      <xdr:col>98</xdr:col>
      <xdr:colOff>38100</xdr:colOff>
      <xdr:row>75</xdr:row>
      <xdr:rowOff>132033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148560</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66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コストが増加傾向にあるのは人口の減少によるところが大きいが、個別の項目について分析すると、人件費について、類似団体と比べ高くなっているが、定員については行財政改革により適正に管理し、職員の給与については、国の給与水準や制度、運用に準じながら地域の実態も考慮して定めるよう努めているところ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臨時職員が制度改正に伴って性質が変わったため大幅に増額となっており、それに伴って物件費が減少となっている。補助費等について、住民１人当たり平成２８年度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199,402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円→平成２９年度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179,695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円→平成３０年度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184,935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円→令和元年度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200,714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円→令和２年度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346,657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推移しているが、これは南和公立病院の建設に係る企業団への負担金について、平成２９年度までは事業完了に伴い年々減少したが、平成３０年度より建設に伴う地方債の償還が一部開始した事による増及び奈良県広域消防組合への負担金増が主な原因である。また、令和２年度に関しては新型コロナウイルス感染症蔓延に係る経済対策に伴うものである。公債費について、小さな道の駅ひよりのさと（過疎対策事業債分）にかかる地方債の償還が開始された事などにより増額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
1,644
131.65
2,817,227
2,669,813
140,432
1,493,289
2,752,031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3585</xdr:rowOff>
    </xdr:from>
    <xdr:to>
      <xdr:col>24</xdr:col>
      <xdr:colOff>63500</xdr:colOff>
      <xdr:row>37</xdr:row>
      <xdr:rowOff>21857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47235"/>
          <a:ext cx="8382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3585</xdr:rowOff>
    </xdr:from>
    <xdr:to>
      <xdr:col>19</xdr:col>
      <xdr:colOff>177800</xdr:colOff>
      <xdr:row>37</xdr:row>
      <xdr:rowOff>13398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47235"/>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13398</xdr:rowOff>
    </xdr:from>
    <xdr:to>
      <xdr:col>15</xdr:col>
      <xdr:colOff>50800</xdr:colOff>
      <xdr:row>37</xdr:row>
      <xdr:rowOff>31441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57048"/>
          <a:ext cx="889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31441</xdr:rowOff>
    </xdr:from>
    <xdr:to>
      <xdr:col>10</xdr:col>
      <xdr:colOff>114300</xdr:colOff>
      <xdr:row>37</xdr:row>
      <xdr:rowOff>38348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75091"/>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142507</xdr:rowOff>
    </xdr:from>
    <xdr:to>
      <xdr:col>24</xdr:col>
      <xdr:colOff>114300</xdr:colOff>
      <xdr:row>37</xdr:row>
      <xdr:rowOff>72657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165384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6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124235</xdr:rowOff>
    </xdr:from>
    <xdr:to>
      <xdr:col>20</xdr:col>
      <xdr:colOff>38100</xdr:colOff>
      <xdr:row>37</xdr:row>
      <xdr:rowOff>54385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70912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134048</xdr:rowOff>
    </xdr:from>
    <xdr:to>
      <xdr:col>15</xdr:col>
      <xdr:colOff>101600</xdr:colOff>
      <xdr:row>37</xdr:row>
      <xdr:rowOff>64198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80725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152091</xdr:rowOff>
    </xdr:from>
    <xdr:to>
      <xdr:col>10</xdr:col>
      <xdr:colOff>165100</xdr:colOff>
      <xdr:row>37</xdr:row>
      <xdr:rowOff>82241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98768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9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158998</xdr:rowOff>
    </xdr:from>
    <xdr:to>
      <xdr:col>6</xdr:col>
      <xdr:colOff>38100</xdr:colOff>
      <xdr:row>37</xdr:row>
      <xdr:rowOff>89148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3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105675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0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51270</xdr:rowOff>
    </xdr:from>
    <xdr:to>
      <xdr:col>24</xdr:col>
      <xdr:colOff>63500</xdr:colOff>
      <xdr:row>57</xdr:row>
      <xdr:rowOff>131306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23920"/>
          <a:ext cx="838200" cy="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131306</xdr:rowOff>
    </xdr:from>
    <xdr:to>
      <xdr:col>19</xdr:col>
      <xdr:colOff>177800</xdr:colOff>
      <xdr:row>57</xdr:row>
      <xdr:rowOff>138465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03956"/>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138465</xdr:rowOff>
    </xdr:from>
    <xdr:to>
      <xdr:col>15</xdr:col>
      <xdr:colOff>50800</xdr:colOff>
      <xdr:row>57</xdr:row>
      <xdr:rowOff>152398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11115"/>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152398</xdr:rowOff>
    </xdr:from>
    <xdr:to>
      <xdr:col>10</xdr:col>
      <xdr:colOff>114300</xdr:colOff>
      <xdr:row>58</xdr:row>
      <xdr:rowOff>14783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25048"/>
          <a:ext cx="889000" cy="3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470</xdr:rowOff>
    </xdr:from>
    <xdr:to>
      <xdr:col>24</xdr:col>
      <xdr:colOff>114300</xdr:colOff>
      <xdr:row>57</xdr:row>
      <xdr:rowOff>102070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23347</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2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80506</xdr:rowOff>
    </xdr:from>
    <xdr:to>
      <xdr:col>20</xdr:col>
      <xdr:colOff>38100</xdr:colOff>
      <xdr:row>58</xdr:row>
      <xdr:rowOff>10656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27183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2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87665</xdr:rowOff>
    </xdr:from>
    <xdr:to>
      <xdr:col>15</xdr:col>
      <xdr:colOff>101600</xdr:colOff>
      <xdr:row>58</xdr:row>
      <xdr:rowOff>17815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34342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3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101598</xdr:rowOff>
    </xdr:from>
    <xdr:to>
      <xdr:col>10</xdr:col>
      <xdr:colOff>165100</xdr:colOff>
      <xdr:row>58</xdr:row>
      <xdr:rowOff>31748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48275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4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135433</xdr:rowOff>
    </xdr:from>
    <xdr:to>
      <xdr:col>6</xdr:col>
      <xdr:colOff>38100</xdr:colOff>
      <xdr:row>58</xdr:row>
      <xdr:rowOff>65583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82110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8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22661</xdr:rowOff>
    </xdr:from>
    <xdr:to>
      <xdr:col>24</xdr:col>
      <xdr:colOff>63500</xdr:colOff>
      <xdr:row>75</xdr:row>
      <xdr:rowOff>78321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881411"/>
          <a:ext cx="838200" cy="5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22661</xdr:rowOff>
    </xdr:from>
    <xdr:to>
      <xdr:col>19</xdr:col>
      <xdr:colOff>177800</xdr:colOff>
      <xdr:row>76</xdr:row>
      <xdr:rowOff>22918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81411"/>
          <a:ext cx="889000" cy="1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22918</xdr:rowOff>
    </xdr:from>
    <xdr:to>
      <xdr:col>15</xdr:col>
      <xdr:colOff>50800</xdr:colOff>
      <xdr:row>76</xdr:row>
      <xdr:rowOff>85206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53118"/>
          <a:ext cx="889000" cy="6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157138</xdr:rowOff>
    </xdr:from>
    <xdr:to>
      <xdr:col>10</xdr:col>
      <xdr:colOff>114300</xdr:colOff>
      <xdr:row>76</xdr:row>
      <xdr:rowOff>85206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015888"/>
          <a:ext cx="889000" cy="9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27521</xdr:rowOff>
    </xdr:from>
    <xdr:to>
      <xdr:col>24</xdr:col>
      <xdr:colOff>114300</xdr:colOff>
      <xdr:row>75</xdr:row>
      <xdr:rowOff>129121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50398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3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143311</xdr:rowOff>
    </xdr:from>
    <xdr:to>
      <xdr:col>20</xdr:col>
      <xdr:colOff>38100</xdr:colOff>
      <xdr:row>75</xdr:row>
      <xdr:rowOff>73461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89988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0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143567</xdr:rowOff>
    </xdr:from>
    <xdr:to>
      <xdr:col>15</xdr:col>
      <xdr:colOff>101600</xdr:colOff>
      <xdr:row>76</xdr:row>
      <xdr:rowOff>73716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02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90244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7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34406</xdr:rowOff>
    </xdr:from>
    <xdr:to>
      <xdr:col>10</xdr:col>
      <xdr:colOff>165100</xdr:colOff>
      <xdr:row>76</xdr:row>
      <xdr:rowOff>136006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127133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5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106338</xdr:rowOff>
    </xdr:from>
    <xdr:to>
      <xdr:col>6</xdr:col>
      <xdr:colOff>38100</xdr:colOff>
      <xdr:row>76</xdr:row>
      <xdr:rowOff>36488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53015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4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34575</xdr:rowOff>
    </xdr:from>
    <xdr:to>
      <xdr:col>24</xdr:col>
      <xdr:colOff>63500</xdr:colOff>
      <xdr:row>97</xdr:row>
      <xdr:rowOff>89849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65225"/>
          <a:ext cx="838200" cy="5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89849</xdr:rowOff>
    </xdr:from>
    <xdr:to>
      <xdr:col>19</xdr:col>
      <xdr:colOff>177800</xdr:colOff>
      <xdr:row>97</xdr:row>
      <xdr:rowOff>98735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20499"/>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92298</xdr:rowOff>
    </xdr:from>
    <xdr:to>
      <xdr:col>15</xdr:col>
      <xdr:colOff>50800</xdr:colOff>
      <xdr:row>97</xdr:row>
      <xdr:rowOff>98735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22948"/>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60992</xdr:rowOff>
    </xdr:from>
    <xdr:to>
      <xdr:col>10</xdr:col>
      <xdr:colOff>114300</xdr:colOff>
      <xdr:row>97</xdr:row>
      <xdr:rowOff>92298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91642"/>
          <a:ext cx="8890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155225</xdr:rowOff>
    </xdr:from>
    <xdr:to>
      <xdr:col>24</xdr:col>
      <xdr:colOff>114300</xdr:colOff>
      <xdr:row>97</xdr:row>
      <xdr:rowOff>85375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6652</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6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39049</xdr:rowOff>
    </xdr:from>
    <xdr:to>
      <xdr:col>20</xdr:col>
      <xdr:colOff>38100</xdr:colOff>
      <xdr:row>97</xdr:row>
      <xdr:rowOff>140649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157176</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44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47935</xdr:rowOff>
    </xdr:from>
    <xdr:to>
      <xdr:col>15</xdr:col>
      <xdr:colOff>101600</xdr:colOff>
      <xdr:row>97</xdr:row>
      <xdr:rowOff>149535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166062</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5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41498</xdr:rowOff>
    </xdr:from>
    <xdr:to>
      <xdr:col>10</xdr:col>
      <xdr:colOff>165100</xdr:colOff>
      <xdr:row>97</xdr:row>
      <xdr:rowOff>143098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159625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4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10192</xdr:rowOff>
    </xdr:from>
    <xdr:to>
      <xdr:col>6</xdr:col>
      <xdr:colOff>38100</xdr:colOff>
      <xdr:row>97</xdr:row>
      <xdr:rowOff>111792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128319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1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90299</xdr:rowOff>
    </xdr:from>
    <xdr:to>
      <xdr:col>55</xdr:col>
      <xdr:colOff>0</xdr:colOff>
      <xdr:row>58</xdr:row>
      <xdr:rowOff>105448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34399"/>
          <a:ext cx="8382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105448</xdr:rowOff>
    </xdr:from>
    <xdr:to>
      <xdr:col>50</xdr:col>
      <xdr:colOff>114300</xdr:colOff>
      <xdr:row>58</xdr:row>
      <xdr:rowOff>127479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49548"/>
          <a:ext cx="889000" cy="2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158021</xdr:rowOff>
    </xdr:from>
    <xdr:to>
      <xdr:col>45</xdr:col>
      <xdr:colOff>177800</xdr:colOff>
      <xdr:row>58</xdr:row>
      <xdr:rowOff>127479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30671"/>
          <a:ext cx="889000" cy="14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158021</xdr:rowOff>
    </xdr:from>
    <xdr:to>
      <xdr:col>41</xdr:col>
      <xdr:colOff>50800</xdr:colOff>
      <xdr:row>58</xdr:row>
      <xdr:rowOff>78196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30671"/>
          <a:ext cx="889000" cy="9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39499</xdr:rowOff>
    </xdr:from>
    <xdr:to>
      <xdr:col>55</xdr:col>
      <xdr:colOff>50800</xdr:colOff>
      <xdr:row>58</xdr:row>
      <xdr:rowOff>141099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170326</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7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54648</xdr:rowOff>
    </xdr:from>
    <xdr:to>
      <xdr:col>50</xdr:col>
      <xdr:colOff>165100</xdr:colOff>
      <xdr:row>58</xdr:row>
      <xdr:rowOff>156248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1325</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77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76679</xdr:rowOff>
    </xdr:from>
    <xdr:to>
      <xdr:col>46</xdr:col>
      <xdr:colOff>38100</xdr:colOff>
      <xdr:row>59</xdr:row>
      <xdr:rowOff>6829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23356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9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107221</xdr:rowOff>
    </xdr:from>
    <xdr:to>
      <xdr:col>41</xdr:col>
      <xdr:colOff>101600</xdr:colOff>
      <xdr:row>58</xdr:row>
      <xdr:rowOff>37371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53898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5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27396</xdr:rowOff>
    </xdr:from>
    <xdr:to>
      <xdr:col>36</xdr:col>
      <xdr:colOff>165100</xdr:colOff>
      <xdr:row>58</xdr:row>
      <xdr:rowOff>128996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145523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4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62632</xdr:rowOff>
    </xdr:from>
    <xdr:to>
      <xdr:col>55</xdr:col>
      <xdr:colOff>0</xdr:colOff>
      <xdr:row>78</xdr:row>
      <xdr:rowOff>97416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35732"/>
          <a:ext cx="838200" cy="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68073</xdr:rowOff>
    </xdr:from>
    <xdr:to>
      <xdr:col>50</xdr:col>
      <xdr:colOff>114300</xdr:colOff>
      <xdr:row>78</xdr:row>
      <xdr:rowOff>97416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41173"/>
          <a:ext cx="889000" cy="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68073</xdr:rowOff>
    </xdr:from>
    <xdr:to>
      <xdr:col>45</xdr:col>
      <xdr:colOff>177800</xdr:colOff>
      <xdr:row>78</xdr:row>
      <xdr:rowOff>90557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41173"/>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90557</xdr:rowOff>
    </xdr:from>
    <xdr:to>
      <xdr:col>41</xdr:col>
      <xdr:colOff>50800</xdr:colOff>
      <xdr:row>78</xdr:row>
      <xdr:rowOff>122517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63657"/>
          <a:ext cx="889000" cy="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11832</xdr:rowOff>
    </xdr:from>
    <xdr:to>
      <xdr:col>55</xdr:col>
      <xdr:colOff>50800</xdr:colOff>
      <xdr:row>78</xdr:row>
      <xdr:rowOff>113432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161709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46616</xdr:rowOff>
    </xdr:from>
    <xdr:to>
      <xdr:col>50</xdr:col>
      <xdr:colOff>165100</xdr:colOff>
      <xdr:row>78</xdr:row>
      <xdr:rowOff>148216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164743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17273</xdr:rowOff>
    </xdr:from>
    <xdr:to>
      <xdr:col>46</xdr:col>
      <xdr:colOff>38100</xdr:colOff>
      <xdr:row>78</xdr:row>
      <xdr:rowOff>118873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135400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6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39757</xdr:rowOff>
    </xdr:from>
    <xdr:to>
      <xdr:col>41</xdr:col>
      <xdr:colOff>101600</xdr:colOff>
      <xdr:row>78</xdr:row>
      <xdr:rowOff>141357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132484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71717</xdr:rowOff>
    </xdr:from>
    <xdr:to>
      <xdr:col>36</xdr:col>
      <xdr:colOff>165100</xdr:colOff>
      <xdr:row>79</xdr:row>
      <xdr:rowOff>1867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18394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2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49326</xdr:rowOff>
    </xdr:from>
    <xdr:to>
      <xdr:col>55</xdr:col>
      <xdr:colOff>0</xdr:colOff>
      <xdr:row>98</xdr:row>
      <xdr:rowOff>55099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51426"/>
          <a:ext cx="8382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49326</xdr:rowOff>
    </xdr:from>
    <xdr:to>
      <xdr:col>50</xdr:col>
      <xdr:colOff>114300</xdr:colOff>
      <xdr:row>98</xdr:row>
      <xdr:rowOff>68142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51426"/>
          <a:ext cx="889000" cy="1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68142</xdr:rowOff>
    </xdr:from>
    <xdr:to>
      <xdr:col>45</xdr:col>
      <xdr:colOff>177800</xdr:colOff>
      <xdr:row>98</xdr:row>
      <xdr:rowOff>114998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70242"/>
          <a:ext cx="889000" cy="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111196</xdr:rowOff>
    </xdr:from>
    <xdr:to>
      <xdr:col>41</xdr:col>
      <xdr:colOff>50800</xdr:colOff>
      <xdr:row>98</xdr:row>
      <xdr:rowOff>114998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13296"/>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4299</xdr:rowOff>
    </xdr:from>
    <xdr:to>
      <xdr:col>55</xdr:col>
      <xdr:colOff>50800</xdr:colOff>
      <xdr:row>98</xdr:row>
      <xdr:rowOff>105899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154176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8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169976</xdr:rowOff>
    </xdr:from>
    <xdr:to>
      <xdr:col>50</xdr:col>
      <xdr:colOff>165100</xdr:colOff>
      <xdr:row>98</xdr:row>
      <xdr:rowOff>100126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116653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7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17342</xdr:rowOff>
    </xdr:from>
    <xdr:to>
      <xdr:col>46</xdr:col>
      <xdr:colOff>38100</xdr:colOff>
      <xdr:row>98</xdr:row>
      <xdr:rowOff>118942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1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110069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91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64198</xdr:rowOff>
    </xdr:from>
    <xdr:to>
      <xdr:col>41</xdr:col>
      <xdr:colOff>101600</xdr:colOff>
      <xdr:row>98</xdr:row>
      <xdr:rowOff>165798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6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156925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5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60396</xdr:rowOff>
    </xdr:from>
    <xdr:to>
      <xdr:col>36</xdr:col>
      <xdr:colOff>165100</xdr:colOff>
      <xdr:row>98</xdr:row>
      <xdr:rowOff>161996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153123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58890</xdr:rowOff>
    </xdr:from>
    <xdr:to>
      <xdr:col>85</xdr:col>
      <xdr:colOff>127000</xdr:colOff>
      <xdr:row>35</xdr:row>
      <xdr:rowOff>129261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716740"/>
          <a:ext cx="838200" cy="4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58890</xdr:rowOff>
    </xdr:from>
    <xdr:to>
      <xdr:col>81</xdr:col>
      <xdr:colOff>50800</xdr:colOff>
      <xdr:row>36</xdr:row>
      <xdr:rowOff>2532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716740"/>
          <a:ext cx="889000" cy="4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2532</xdr:rowOff>
    </xdr:from>
    <xdr:to>
      <xdr:col>76</xdr:col>
      <xdr:colOff>114300</xdr:colOff>
      <xdr:row>36</xdr:row>
      <xdr:rowOff>35596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74732"/>
          <a:ext cx="889000" cy="3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4018</xdr:rowOff>
    </xdr:from>
    <xdr:to>
      <xdr:col>71</xdr:col>
      <xdr:colOff>177800</xdr:colOff>
      <xdr:row>36</xdr:row>
      <xdr:rowOff>35596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76218"/>
          <a:ext cx="889000" cy="3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78461</xdr:rowOff>
    </xdr:from>
    <xdr:to>
      <xdr:col>85</xdr:col>
      <xdr:colOff>177800</xdr:colOff>
      <xdr:row>36</xdr:row>
      <xdr:rowOff>8611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101338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8090</xdr:rowOff>
    </xdr:from>
    <xdr:to>
      <xdr:col>81</xdr:col>
      <xdr:colOff>101600</xdr:colOff>
      <xdr:row>33</xdr:row>
      <xdr:rowOff>109690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66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126217</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181795" y="544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123182</xdr:rowOff>
    </xdr:from>
    <xdr:to>
      <xdr:col>76</xdr:col>
      <xdr:colOff>165100</xdr:colOff>
      <xdr:row>36</xdr:row>
      <xdr:rowOff>53332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69859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156246</xdr:rowOff>
    </xdr:from>
    <xdr:to>
      <xdr:col>72</xdr:col>
      <xdr:colOff>38100</xdr:colOff>
      <xdr:row>36</xdr:row>
      <xdr:rowOff>86396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102923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3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124668</xdr:rowOff>
    </xdr:from>
    <xdr:to>
      <xdr:col>67</xdr:col>
      <xdr:colOff>101600</xdr:colOff>
      <xdr:row>36</xdr:row>
      <xdr:rowOff>54818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71345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129474</xdr:rowOff>
    </xdr:from>
    <xdr:to>
      <xdr:col>85</xdr:col>
      <xdr:colOff>127000</xdr:colOff>
      <xdr:row>56</xdr:row>
      <xdr:rowOff>13832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387774"/>
          <a:ext cx="838200" cy="2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129474</xdr:rowOff>
    </xdr:from>
    <xdr:to>
      <xdr:col>81</xdr:col>
      <xdr:colOff>50800</xdr:colOff>
      <xdr:row>56</xdr:row>
      <xdr:rowOff>65218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387774"/>
          <a:ext cx="889000" cy="27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30014</xdr:rowOff>
    </xdr:from>
    <xdr:to>
      <xdr:col>76</xdr:col>
      <xdr:colOff>114300</xdr:colOff>
      <xdr:row>56</xdr:row>
      <xdr:rowOff>65218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459764"/>
          <a:ext cx="8890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10360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30014</xdr:rowOff>
    </xdr:from>
    <xdr:to>
      <xdr:col>71</xdr:col>
      <xdr:colOff>177800</xdr:colOff>
      <xdr:row>56</xdr:row>
      <xdr:rowOff>11570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459764"/>
          <a:ext cx="889000" cy="15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134482</xdr:rowOff>
    </xdr:from>
    <xdr:to>
      <xdr:col>85</xdr:col>
      <xdr:colOff>177800</xdr:colOff>
      <xdr:row>56</xdr:row>
      <xdr:rowOff>64632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157359</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1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78674</xdr:rowOff>
    </xdr:from>
    <xdr:to>
      <xdr:col>81</xdr:col>
      <xdr:colOff>101600</xdr:colOff>
      <xdr:row>55</xdr:row>
      <xdr:rowOff>8824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25351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11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14418</xdr:rowOff>
    </xdr:from>
    <xdr:to>
      <xdr:col>76</xdr:col>
      <xdr:colOff>165100</xdr:colOff>
      <xdr:row>56</xdr:row>
      <xdr:rowOff>116018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1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132545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39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150664</xdr:rowOff>
    </xdr:from>
    <xdr:to>
      <xdr:col>72</xdr:col>
      <xdr:colOff>38100</xdr:colOff>
      <xdr:row>55</xdr:row>
      <xdr:rowOff>80814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97341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18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132220</xdr:rowOff>
    </xdr:from>
    <xdr:to>
      <xdr:col>67</xdr:col>
      <xdr:colOff>101600</xdr:colOff>
      <xdr:row>56</xdr:row>
      <xdr:rowOff>62370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78897</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33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40323</xdr:rowOff>
    </xdr:from>
    <xdr:to>
      <xdr:col>85</xdr:col>
      <xdr:colOff>127000</xdr:colOff>
      <xdr:row>79</xdr:row>
      <xdr:rowOff>41929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84873"/>
          <a:ext cx="8382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147428</xdr:rowOff>
    </xdr:from>
    <xdr:to>
      <xdr:col>81</xdr:col>
      <xdr:colOff>50800</xdr:colOff>
      <xdr:row>79</xdr:row>
      <xdr:rowOff>41929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20528"/>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147428</xdr:rowOff>
    </xdr:from>
    <xdr:to>
      <xdr:col>76</xdr:col>
      <xdr:colOff>114300</xdr:colOff>
      <xdr:row>79</xdr:row>
      <xdr:rowOff>13674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20528"/>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13674</xdr:rowOff>
    </xdr:from>
    <xdr:to>
      <xdr:col>71</xdr:col>
      <xdr:colOff>177800</xdr:colOff>
      <xdr:row>79</xdr:row>
      <xdr:rowOff>43959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58224"/>
          <a:ext cx="889000" cy="3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65319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160973</xdr:rowOff>
    </xdr:from>
    <xdr:to>
      <xdr:col>85</xdr:col>
      <xdr:colOff>177800</xdr:colOff>
      <xdr:row>79</xdr:row>
      <xdr:rowOff>91123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83157</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162579</xdr:rowOff>
    </xdr:from>
    <xdr:to>
      <xdr:col>81</xdr:col>
      <xdr:colOff>101600</xdr:colOff>
      <xdr:row>79</xdr:row>
      <xdr:rowOff>92729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83856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2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96628</xdr:rowOff>
    </xdr:from>
    <xdr:to>
      <xdr:col>76</xdr:col>
      <xdr:colOff>165100</xdr:colOff>
      <xdr:row>79</xdr:row>
      <xdr:rowOff>26778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43305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134324</xdr:rowOff>
    </xdr:from>
    <xdr:to>
      <xdr:col>72</xdr:col>
      <xdr:colOff>38100</xdr:colOff>
      <xdr:row>79</xdr:row>
      <xdr:rowOff>64474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81001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28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164609</xdr:rowOff>
    </xdr:from>
    <xdr:to>
      <xdr:col>67</xdr:col>
      <xdr:colOff>101600</xdr:colOff>
      <xdr:row>79</xdr:row>
      <xdr:rowOff>94759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85886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3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3477</xdr:rowOff>
    </xdr:from>
    <xdr:to>
      <xdr:col>85</xdr:col>
      <xdr:colOff>127000</xdr:colOff>
      <xdr:row>97</xdr:row>
      <xdr:rowOff>30091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34127"/>
          <a:ext cx="8382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30091</xdr:rowOff>
    </xdr:from>
    <xdr:to>
      <xdr:col>81</xdr:col>
      <xdr:colOff>50800</xdr:colOff>
      <xdr:row>97</xdr:row>
      <xdr:rowOff>66653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60741"/>
          <a:ext cx="8890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62852</xdr:rowOff>
    </xdr:from>
    <xdr:to>
      <xdr:col>76</xdr:col>
      <xdr:colOff>114300</xdr:colOff>
      <xdr:row>97</xdr:row>
      <xdr:rowOff>66653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93502"/>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62852</xdr:rowOff>
    </xdr:from>
    <xdr:to>
      <xdr:col>71</xdr:col>
      <xdr:colOff>177800</xdr:colOff>
      <xdr:row>97</xdr:row>
      <xdr:rowOff>96269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93502"/>
          <a:ext cx="889000" cy="3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124127</xdr:rowOff>
    </xdr:from>
    <xdr:to>
      <xdr:col>85</xdr:col>
      <xdr:colOff>177800</xdr:colOff>
      <xdr:row>97</xdr:row>
      <xdr:rowOff>54277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8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147004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3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150741</xdr:rowOff>
    </xdr:from>
    <xdr:to>
      <xdr:col>81</xdr:col>
      <xdr:colOff>101600</xdr:colOff>
      <xdr:row>97</xdr:row>
      <xdr:rowOff>80891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97418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8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15853</xdr:rowOff>
    </xdr:from>
    <xdr:to>
      <xdr:col>76</xdr:col>
      <xdr:colOff>165100</xdr:colOff>
      <xdr:row>97</xdr:row>
      <xdr:rowOff>117453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133980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2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12052</xdr:rowOff>
    </xdr:from>
    <xdr:to>
      <xdr:col>72</xdr:col>
      <xdr:colOff>38100</xdr:colOff>
      <xdr:row>97</xdr:row>
      <xdr:rowOff>113652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130179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1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45469</xdr:rowOff>
    </xdr:from>
    <xdr:to>
      <xdr:col>67</xdr:col>
      <xdr:colOff>101600</xdr:colOff>
      <xdr:row>97</xdr:row>
      <xdr:rowOff>147069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138196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6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のコストが増加傾向にあるのは人口の減少によるところが大きいが、個別の項目について分析すると、総務費について、庁舎エレベーターの地震対策等に要する改修や新型コロナウイルス感染症蔓延に係る経済対策に伴うものにより増額している。衛生費について、さくら広域環境衛生組合負担金がごみ処理施設の建設工事費分が開始された事に伴い増加したものである。農林水産業費の増加については、国の補助事業である美しい森林づくり基盤整備事業の増加、県の補助事業である施業放置林整備事業の増加によるものである。商工費について、温泉等施設の整備に伴う増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財政調整基金残高については平成２８年度まではほぼ横ばいの比率であったが、平成２９年度に歳計剰余金処分による積立を行った結果、基金残高は大幅に増加した。しかし、普通交付税額の減少</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百万円→平成３０年度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等により事業実施に係る財源不足をきたし令和元年度に財政調整基金の取り崩しを行った結果残高は減少した。平成１７年度から実施してきた行財政改革により、適切な財源の確保と歳出の精査に努めていたところではあるが、普通交付税額の減少やインフラ等の定期点検、老朽化対策に伴う経費増により実質単年度収支は４年連続でマイナスとなった。近年の普通交付税が微増（令和元年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百万円→令和２年度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百万円）とはなっているが今後も歳入の増加が見込めない中、より一層、歳出の抑制を図り健全な行財政運営に努めていく。</a:t>
          </a:r>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は、森林環境譲与税等により標準財政規模が増額したため標準財政規模比は減少した。小さな道の駅の元金償還等が開始されたこと等により黒字額が大幅に減少している。国民健康保険事業費特別会計においては、平成３０年度より保険者が奈良県となっているが、令和６年度の保険料統一化に向け段階的に保険料の見直しを行うなど健全な運営を行う。介護保険特別会計においては、平成２９年度で赤字となっていたが、平成３０年度において国及び県より収入があり黒字となった。その他の特別会計については、健全な運営を行っている。村税や保険料などの徴収率を上げ財源の確保を図ると共に、さらなる歳出の抑制に努め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2817227</v>
      </c>
      <c r="BO4" s="433"/>
      <c r="BP4" s="433"/>
      <c r="BQ4" s="433"/>
      <c r="BR4" s="433"/>
      <c r="BS4" s="433"/>
      <c r="BT4" s="433"/>
      <c r="BU4" s="434"/>
      <c r="BV4" s="432">
        <v>2828642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9.4</v>
      </c>
      <c r="CU4" s="439"/>
      <c r="CV4" s="439"/>
      <c r="CW4" s="439"/>
      <c r="CX4" s="439"/>
      <c r="CY4" s="439"/>
      <c r="CZ4" s="439"/>
      <c r="DA4" s="440"/>
      <c r="DB4" s="438">
        <v>11.8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2669813</v>
      </c>
      <c r="BO5" s="470"/>
      <c r="BP5" s="470"/>
      <c r="BQ5" s="470"/>
      <c r="BR5" s="470"/>
      <c r="BS5" s="470"/>
      <c r="BT5" s="470"/>
      <c r="BU5" s="471"/>
      <c r="BV5" s="469">
        <v>2662079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91.3</v>
      </c>
      <c r="CU5" s="467"/>
      <c r="CV5" s="467"/>
      <c r="CW5" s="467"/>
      <c r="CX5" s="467"/>
      <c r="CY5" s="467"/>
      <c r="CZ5" s="467"/>
      <c r="DA5" s="468"/>
      <c r="DB5" s="466">
        <v>96.6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147414</v>
      </c>
      <c r="BO6" s="470"/>
      <c r="BP6" s="470"/>
      <c r="BQ6" s="470"/>
      <c r="BR6" s="470"/>
      <c r="BS6" s="470"/>
      <c r="BT6" s="470"/>
      <c r="BU6" s="471"/>
      <c r="BV6" s="469">
        <v>166563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93.7</v>
      </c>
      <c r="CU6" s="507"/>
      <c r="CV6" s="507"/>
      <c r="CW6" s="507"/>
      <c r="CX6" s="507"/>
      <c r="CY6" s="507"/>
      <c r="CZ6" s="507"/>
      <c r="DA6" s="508"/>
      <c r="DB6" s="506">
        <v>99.1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6982</v>
      </c>
      <c r="BO7" s="470"/>
      <c r="BP7" s="470"/>
      <c r="BQ7" s="470"/>
      <c r="BR7" s="470"/>
      <c r="BS7" s="470"/>
      <c r="BT7" s="470"/>
      <c r="BU7" s="471"/>
      <c r="BV7" s="469">
        <v>3719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1493289</v>
      </c>
      <c r="CU7" s="470"/>
      <c r="CV7" s="470"/>
      <c r="CW7" s="470"/>
      <c r="CX7" s="470"/>
      <c r="CY7" s="470"/>
      <c r="CZ7" s="470"/>
      <c r="DA7" s="471"/>
      <c r="DB7" s="469">
        <v>1379299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140432</v>
      </c>
      <c r="BO8" s="470"/>
      <c r="BP8" s="470"/>
      <c r="BQ8" s="470"/>
      <c r="BR8" s="470"/>
      <c r="BS8" s="470"/>
      <c r="BT8" s="470"/>
      <c r="BU8" s="471"/>
      <c r="BV8" s="469">
        <v>162844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0.13</v>
      </c>
      <c r="CU8" s="510"/>
      <c r="CV8" s="510"/>
      <c r="CW8" s="510"/>
      <c r="CX8" s="510"/>
      <c r="CY8" s="510"/>
      <c r="CZ8" s="510"/>
      <c r="DA8" s="511"/>
      <c r="DB8" s="509">
        <v>0.12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1502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-22412</v>
      </c>
      <c r="BO9" s="470"/>
      <c r="BP9" s="470"/>
      <c r="BQ9" s="470"/>
      <c r="BR9" s="470"/>
      <c r="BS9" s="470"/>
      <c r="BT9" s="470"/>
      <c r="BU9" s="471"/>
      <c r="BV9" s="469">
        <v>4817</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11.1</v>
      </c>
      <c r="CU9" s="467"/>
      <c r="CV9" s="467"/>
      <c r="CW9" s="467"/>
      <c r="CX9" s="467"/>
      <c r="CY9" s="467"/>
      <c r="CZ9" s="467"/>
      <c r="DA9" s="468"/>
      <c r="DB9" s="466">
        <v>10.6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1745</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92</v>
      </c>
      <c r="BO10" s="470"/>
      <c r="BP10" s="470"/>
      <c r="BQ10" s="470"/>
      <c r="BR10" s="470"/>
      <c r="BS10" s="470"/>
      <c r="BT10" s="470"/>
      <c r="BU10" s="471"/>
      <c r="BV10" s="469">
        <v>95</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1672</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116</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1644</v>
      </c>
      <c r="S13" s="554"/>
      <c r="T13" s="554"/>
      <c r="U13" s="554"/>
      <c r="V13" s="555"/>
      <c r="W13" s="485" t="s">
        <v>141</v>
      </c>
      <c r="X13" s="486"/>
      <c r="Y13" s="486"/>
      <c r="Z13" s="486"/>
      <c r="AA13" s="486"/>
      <c r="AB13" s="476"/>
      <c r="AC13" s="520">
        <v>74</v>
      </c>
      <c r="AD13" s="521"/>
      <c r="AE13" s="521"/>
      <c r="AF13" s="521"/>
      <c r="AG13" s="563"/>
      <c r="AH13" s="520">
        <v>96</v>
      </c>
      <c r="AI13" s="521"/>
      <c r="AJ13" s="521"/>
      <c r="AK13" s="521"/>
      <c r="AL13" s="522"/>
      <c r="AM13" s="498" t="s">
        <v>142</v>
      </c>
      <c r="AN13" s="499"/>
      <c r="AO13" s="499"/>
      <c r="AP13" s="499"/>
      <c r="AQ13" s="499"/>
      <c r="AR13" s="499"/>
      <c r="AS13" s="499"/>
      <c r="AT13" s="500"/>
      <c r="AU13" s="501" t="s">
        <v>102</v>
      </c>
      <c r="AV13" s="502"/>
      <c r="AW13" s="502"/>
      <c r="AX13" s="502"/>
      <c r="AY13" s="503" t="s">
        <v>143</v>
      </c>
      <c r="AZ13" s="504"/>
      <c r="BA13" s="504"/>
      <c r="BB13" s="504"/>
      <c r="BC13" s="504"/>
      <c r="BD13" s="504"/>
      <c r="BE13" s="504"/>
      <c r="BF13" s="504"/>
      <c r="BG13" s="504"/>
      <c r="BH13" s="504"/>
      <c r="BI13" s="504"/>
      <c r="BJ13" s="504"/>
      <c r="BK13" s="504"/>
      <c r="BL13" s="504"/>
      <c r="BM13" s="505"/>
      <c r="BN13" s="469">
        <v>-22320</v>
      </c>
      <c r="BO13" s="470"/>
      <c r="BP13" s="470"/>
      <c r="BQ13" s="470"/>
      <c r="BR13" s="470"/>
      <c r="BS13" s="470"/>
      <c r="BT13" s="470"/>
      <c r="BU13" s="471"/>
      <c r="BV13" s="469">
        <v>-195088</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9.1999999999999993</v>
      </c>
      <c r="CU13" s="467"/>
      <c r="CV13" s="467"/>
      <c r="CW13" s="467"/>
      <c r="CX13" s="467"/>
      <c r="CY13" s="467"/>
      <c r="CZ13" s="467"/>
      <c r="DA13" s="468"/>
      <c r="DB13" s="466">
        <v>9.1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1717</v>
      </c>
      <c r="S14" s="554"/>
      <c r="T14" s="554"/>
      <c r="U14" s="554"/>
      <c r="V14" s="555"/>
      <c r="W14" s="459"/>
      <c r="X14" s="460"/>
      <c r="Y14" s="460"/>
      <c r="Z14" s="460"/>
      <c r="AA14" s="460"/>
      <c r="AB14" s="449"/>
      <c r="AC14" s="556">
        <v>10.5</v>
      </c>
      <c r="AD14" s="557"/>
      <c r="AE14" s="557"/>
      <c r="AF14" s="557"/>
      <c r="AG14" s="558"/>
      <c r="AH14" s="556">
        <v>11.6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v>9.8000000000000007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1696</v>
      </c>
      <c r="S15" s="554"/>
      <c r="T15" s="554"/>
      <c r="U15" s="554"/>
      <c r="V15" s="555"/>
      <c r="W15" s="485" t="s">
        <v>148</v>
      </c>
      <c r="X15" s="486"/>
      <c r="Y15" s="486"/>
      <c r="Z15" s="486"/>
      <c r="AA15" s="486"/>
      <c r="AB15" s="476"/>
      <c r="AC15" s="520">
        <v>217</v>
      </c>
      <c r="AD15" s="521"/>
      <c r="AE15" s="521"/>
      <c r="AF15" s="521"/>
      <c r="AG15" s="563"/>
      <c r="AH15" s="520">
        <v>256</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209526</v>
      </c>
      <c r="BO15" s="433"/>
      <c r="BP15" s="433"/>
      <c r="BQ15" s="433"/>
      <c r="BR15" s="433"/>
      <c r="BS15" s="433"/>
      <c r="BT15" s="433"/>
      <c r="BU15" s="434"/>
      <c r="BV15" s="432">
        <v>175446</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30.9</v>
      </c>
      <c r="AD16" s="557"/>
      <c r="AE16" s="557"/>
      <c r="AF16" s="557"/>
      <c r="AG16" s="558"/>
      <c r="AH16" s="556">
        <v>30.9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1420298</v>
      </c>
      <c r="BO16" s="470"/>
      <c r="BP16" s="470"/>
      <c r="BQ16" s="470"/>
      <c r="BR16" s="470"/>
      <c r="BS16" s="470"/>
      <c r="BT16" s="470"/>
      <c r="BU16" s="471"/>
      <c r="BV16" s="469">
        <v>1309208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411</v>
      </c>
      <c r="AD17" s="521"/>
      <c r="AE17" s="521"/>
      <c r="AF17" s="521"/>
      <c r="AG17" s="563"/>
      <c r="AH17" s="520">
        <v>477</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246887</v>
      </c>
      <c r="BO17" s="470"/>
      <c r="BP17" s="470"/>
      <c r="BQ17" s="470"/>
      <c r="BR17" s="470"/>
      <c r="BS17" s="470"/>
      <c r="BT17" s="470"/>
      <c r="BU17" s="471"/>
      <c r="BV17" s="469">
        <v>211461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131.65</v>
      </c>
      <c r="M18" s="585"/>
      <c r="N18" s="585"/>
      <c r="O18" s="585"/>
      <c r="P18" s="585"/>
      <c r="Q18" s="585"/>
      <c r="R18" s="586"/>
      <c r="S18" s="586"/>
      <c r="T18" s="586"/>
      <c r="U18" s="586"/>
      <c r="V18" s="587"/>
      <c r="W18" s="487"/>
      <c r="X18" s="488"/>
      <c r="Y18" s="488"/>
      <c r="Z18" s="488"/>
      <c r="AA18" s="488"/>
      <c r="AB18" s="479"/>
      <c r="AC18" s="588">
        <v>58.5</v>
      </c>
      <c r="AD18" s="589"/>
      <c r="AE18" s="589"/>
      <c r="AF18" s="589"/>
      <c r="AG18" s="590"/>
      <c r="AH18" s="588">
        <v>57.5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1365754</v>
      </c>
      <c r="BO18" s="470"/>
      <c r="BP18" s="470"/>
      <c r="BQ18" s="470"/>
      <c r="BR18" s="470"/>
      <c r="BS18" s="470"/>
      <c r="BT18" s="470"/>
      <c r="BU18" s="471"/>
      <c r="BV18" s="469">
        <v>1340708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2028562</v>
      </c>
      <c r="BO19" s="470"/>
      <c r="BP19" s="470"/>
      <c r="BQ19" s="470"/>
      <c r="BR19" s="470"/>
      <c r="BS19" s="470"/>
      <c r="BT19" s="470"/>
      <c r="BU19" s="471"/>
      <c r="BV19" s="469">
        <v>1993371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762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2752031</v>
      </c>
      <c r="BO23" s="470"/>
      <c r="BP23" s="470"/>
      <c r="BQ23" s="470"/>
      <c r="BR23" s="470"/>
      <c r="BS23" s="470"/>
      <c r="BT23" s="470"/>
      <c r="BU23" s="471"/>
      <c r="BV23" s="469">
        <v>2789895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6460</v>
      </c>
      <c r="R24" s="521"/>
      <c r="S24" s="521"/>
      <c r="T24" s="521"/>
      <c r="U24" s="521"/>
      <c r="V24" s="563"/>
      <c r="W24" s="622"/>
      <c r="X24" s="610"/>
      <c r="Y24" s="611"/>
      <c r="Z24" s="519" t="s">
        <v>172</v>
      </c>
      <c r="AA24" s="499"/>
      <c r="AB24" s="499"/>
      <c r="AC24" s="499"/>
      <c r="AD24" s="499"/>
      <c r="AE24" s="499"/>
      <c r="AF24" s="499"/>
      <c r="AG24" s="500"/>
      <c r="AH24" s="520">
        <v>57</v>
      </c>
      <c r="AI24" s="521"/>
      <c r="AJ24" s="521"/>
      <c r="AK24" s="521"/>
      <c r="AL24" s="563"/>
      <c r="AM24" s="520">
        <v>168207</v>
      </c>
      <c r="AN24" s="521"/>
      <c r="AO24" s="521"/>
      <c r="AP24" s="521"/>
      <c r="AQ24" s="521"/>
      <c r="AR24" s="563"/>
      <c r="AS24" s="520">
        <v>2951</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2674275</v>
      </c>
      <c r="BO24" s="470"/>
      <c r="BP24" s="470"/>
      <c r="BQ24" s="470"/>
      <c r="BR24" s="470"/>
      <c r="BS24" s="470"/>
      <c r="BT24" s="470"/>
      <c r="BU24" s="471"/>
      <c r="BV24" s="469">
        <v>2701403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5850</v>
      </c>
      <c r="R25" s="521"/>
      <c r="S25" s="521"/>
      <c r="T25" s="521"/>
      <c r="U25" s="521"/>
      <c r="V25" s="563"/>
      <c r="W25" s="622"/>
      <c r="X25" s="610"/>
      <c r="Y25" s="611"/>
      <c r="Z25" s="519" t="s">
        <v>175</v>
      </c>
      <c r="AA25" s="499"/>
      <c r="AB25" s="499"/>
      <c r="AC25" s="499"/>
      <c r="AD25" s="499"/>
      <c r="AE25" s="499"/>
      <c r="AF25" s="499"/>
      <c r="AG25" s="500"/>
      <c r="AH25" s="520" t="s">
        <v>139</v>
      </c>
      <c r="AI25" s="521"/>
      <c r="AJ25" s="521"/>
      <c r="AK25" s="521"/>
      <c r="AL25" s="563"/>
      <c r="AM25" s="520" t="s">
        <v>139</v>
      </c>
      <c r="AN25" s="521"/>
      <c r="AO25" s="521"/>
      <c r="AP25" s="521"/>
      <c r="AQ25" s="521"/>
      <c r="AR25" s="563"/>
      <c r="AS25" s="520" t="s">
        <v>129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t="s">
        <v>139</v>
      </c>
      <c r="BO25" s="433"/>
      <c r="BP25" s="433"/>
      <c r="BQ25" s="433"/>
      <c r="BR25" s="433"/>
      <c r="BS25" s="433"/>
      <c r="BT25" s="433"/>
      <c r="BU25" s="434"/>
      <c r="BV25" s="432" t="s">
        <v>138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5140</v>
      </c>
      <c r="R26" s="521"/>
      <c r="S26" s="521"/>
      <c r="T26" s="521"/>
      <c r="U26" s="521"/>
      <c r="V26" s="563"/>
      <c r="W26" s="622"/>
      <c r="X26" s="610"/>
      <c r="Y26" s="611"/>
      <c r="Z26" s="519" t="s">
        <v>178</v>
      </c>
      <c r="AA26" s="632"/>
      <c r="AB26" s="632"/>
      <c r="AC26" s="632"/>
      <c r="AD26" s="632"/>
      <c r="AE26" s="632"/>
      <c r="AF26" s="632"/>
      <c r="AG26" s="633"/>
      <c r="AH26" s="520">
        <v>2</v>
      </c>
      <c r="AI26" s="521"/>
      <c r="AJ26" s="521"/>
      <c r="AK26" s="521"/>
      <c r="AL26" s="563"/>
      <c r="AM26" s="520" t="s">
        <v>179</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2640</v>
      </c>
      <c r="R27" s="521"/>
      <c r="S27" s="521"/>
      <c r="T27" s="521"/>
      <c r="U27" s="521"/>
      <c r="V27" s="563"/>
      <c r="W27" s="622"/>
      <c r="X27" s="610"/>
      <c r="Y27" s="611"/>
      <c r="Z27" s="519" t="s">
        <v>183</v>
      </c>
      <c r="AA27" s="499"/>
      <c r="AB27" s="499"/>
      <c r="AC27" s="499"/>
      <c r="AD27" s="499"/>
      <c r="AE27" s="499"/>
      <c r="AF27" s="499"/>
      <c r="AG27" s="500"/>
      <c r="AH27" s="520">
        <v>3</v>
      </c>
      <c r="AI27" s="521"/>
      <c r="AJ27" s="521"/>
      <c r="AK27" s="521"/>
      <c r="AL27" s="563"/>
      <c r="AM27" s="520">
        <v>9333</v>
      </c>
      <c r="AN27" s="521"/>
      <c r="AO27" s="521"/>
      <c r="AP27" s="521"/>
      <c r="AQ27" s="521"/>
      <c r="AR27" s="563"/>
      <c r="AS27" s="520">
        <v>3111</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113648</v>
      </c>
      <c r="BO27" s="646"/>
      <c r="BP27" s="646"/>
      <c r="BQ27" s="646"/>
      <c r="BR27" s="646"/>
      <c r="BS27" s="646"/>
      <c r="BT27" s="646"/>
      <c r="BU27" s="647"/>
      <c r="BV27" s="645">
        <v>113642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2240</v>
      </c>
      <c r="R28" s="521"/>
      <c r="S28" s="521"/>
      <c r="T28" s="521"/>
      <c r="U28" s="521"/>
      <c r="V28" s="563"/>
      <c r="W28" s="622"/>
      <c r="X28" s="610"/>
      <c r="Y28" s="611"/>
      <c r="Z28" s="519" t="s">
        <v>186</v>
      </c>
      <c r="AA28" s="499"/>
      <c r="AB28" s="499"/>
      <c r="AC28" s="499"/>
      <c r="AD28" s="499"/>
      <c r="AE28" s="499"/>
      <c r="AF28" s="499"/>
      <c r="AG28" s="500"/>
      <c r="AH28" s="520" t="s">
        <v>139</v>
      </c>
      <c r="AI28" s="521"/>
      <c r="AJ28" s="521"/>
      <c r="AK28" s="521"/>
      <c r="AL28" s="563"/>
      <c r="AM28" s="520" t="s">
        <v>139</v>
      </c>
      <c r="AN28" s="521"/>
      <c r="AO28" s="521"/>
      <c r="AP28" s="521"/>
      <c r="AQ28" s="521"/>
      <c r="AR28" s="563"/>
      <c r="AS28" s="520" t="s">
        <v>139</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917837</v>
      </c>
      <c r="BO28" s="433"/>
      <c r="BP28" s="433"/>
      <c r="BQ28" s="433"/>
      <c r="BR28" s="433"/>
      <c r="BS28" s="433"/>
      <c r="BT28" s="433"/>
      <c r="BU28" s="434"/>
      <c r="BV28" s="432">
        <v>917745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6</v>
      </c>
      <c r="M29" s="521"/>
      <c r="N29" s="521"/>
      <c r="O29" s="521"/>
      <c r="P29" s="563"/>
      <c r="Q29" s="520">
        <v>2070</v>
      </c>
      <c r="R29" s="521"/>
      <c r="S29" s="521"/>
      <c r="T29" s="521"/>
      <c r="U29" s="521"/>
      <c r="V29" s="563"/>
      <c r="W29" s="623"/>
      <c r="X29" s="624"/>
      <c r="Y29" s="625"/>
      <c r="Z29" s="519" t="s">
        <v>189</v>
      </c>
      <c r="AA29" s="499"/>
      <c r="AB29" s="499"/>
      <c r="AC29" s="499"/>
      <c r="AD29" s="499"/>
      <c r="AE29" s="499"/>
      <c r="AF29" s="499"/>
      <c r="AG29" s="500"/>
      <c r="AH29" s="520">
        <v>60</v>
      </c>
      <c r="AI29" s="521"/>
      <c r="AJ29" s="521"/>
      <c r="AK29" s="521"/>
      <c r="AL29" s="563"/>
      <c r="AM29" s="520">
        <v>177540</v>
      </c>
      <c r="AN29" s="521"/>
      <c r="AO29" s="521"/>
      <c r="AP29" s="521"/>
      <c r="AQ29" s="521"/>
      <c r="AR29" s="563"/>
      <c r="AS29" s="520">
        <v>2959</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312056</v>
      </c>
      <c r="BO29" s="470"/>
      <c r="BP29" s="470"/>
      <c r="BQ29" s="470"/>
      <c r="BR29" s="470"/>
      <c r="BS29" s="470"/>
      <c r="BT29" s="470"/>
      <c r="BU29" s="471"/>
      <c r="BV29" s="469">
        <v>292896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92.9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246596</v>
      </c>
      <c r="BO30" s="646"/>
      <c r="BP30" s="646"/>
      <c r="BQ30" s="646"/>
      <c r="BR30" s="646"/>
      <c r="BS30" s="646"/>
      <c r="BT30" s="646"/>
      <c r="BU30" s="647"/>
      <c r="BV30" s="645">
        <v>226982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198</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国民健康保険事業費特別会計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IF('各会計、関係団体の財政状況及び健全化判断比率'!B31="","",'各会計、関係団体の財政状況及び健全化判断比率'!B31)</f>
        <v>簡易水道事業費特別会計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宇陀衛生一部事務組合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学校給食事業費特別会計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奈良県市町村総合事務組合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吉野広域行政組合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奈良広域水質検査センター組合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奈良県後期高齢者医療広域連合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奈良県広域消防組合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さくら広域環境衛生組合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南和広域医療企業団</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VJFGYlsfx+cyYdk23gEkZdirM9nCGDXT/URqN8fGbxisR+3SPb26Xt0GGFZucqW6iWidPGvpkki5Z9xZomZ/3w==" saltValue="hHM1DW37hANHlVurx0ex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575</v>
      </c>
      <c r="D34" s="1250"/>
      <c r="E34" s="1251"/>
      <c r="F34" s="32">
        <v>72.680000000000007</v>
      </c>
      <c r="G34" s="33">
        <v>25.2</v>
      </c>
      <c r="H34" s="33">
        <v>11.66</v>
      </c>
      <c r="I34" s="33">
        <v>11.8</v>
      </c>
      <c r="J34" s="34">
        <v>9.4</v>
      </c>
      <c r="K34" s="22"/>
      <c r="L34" s="22"/>
      <c r="M34" s="22"/>
      <c r="N34" s="22"/>
      <c r="O34" s="22"/>
      <c r="P34" s="22"/>
    </row>
    <row r="35" spans="1:16" ht="39" customHeight="1" x14ac:dyDescent="0.15">
      <c r="A35" s="22"/>
      <c r="B35" s="35"/>
      <c r="C35" s="1244" t="s">
        <v>576</v>
      </c>
      <c r="D35" s="1245"/>
      <c r="E35" s="1246"/>
      <c r="F35" s="36">
        <v>3.9</v>
      </c>
      <c r="G35" s="37">
        <v>5.18</v>
      </c>
      <c r="H35" s="37">
        <v>4.62</v>
      </c>
      <c r="I35" s="37">
        <v>5.24</v>
      </c>
      <c r="J35" s="38">
        <v>4.9000000000000004</v>
      </c>
      <c r="K35" s="22"/>
      <c r="L35" s="22"/>
      <c r="M35" s="22"/>
      <c r="N35" s="22"/>
      <c r="O35" s="22"/>
      <c r="P35" s="22"/>
    </row>
    <row r="36" spans="1:16" ht="39" customHeight="1" x14ac:dyDescent="0.15">
      <c r="A36" s="22"/>
      <c r="B36" s="35"/>
      <c r="C36" s="1244" t="s">
        <v>577</v>
      </c>
      <c r="D36" s="1245"/>
      <c r="E36" s="1246"/>
      <c r="F36" s="36">
        <v>0.34</v>
      </c>
      <c r="G36" s="37" t="s">
        <v>578</v>
      </c>
      <c r="H36" s="37">
        <v>1.1499999999999999</v>
      </c>
      <c r="I36" s="37">
        <v>1.63</v>
      </c>
      <c r="J36" s="38">
        <v>0.7</v>
      </c>
      <c r="K36" s="22"/>
      <c r="L36" s="22"/>
      <c r="M36" s="22"/>
      <c r="N36" s="22"/>
      <c r="O36" s="22"/>
      <c r="P36" s="22"/>
    </row>
    <row r="37" spans="1:16" ht="39" customHeight="1" x14ac:dyDescent="0.15">
      <c r="A37" s="22"/>
      <c r="B37" s="35"/>
      <c r="C37" s="1244" t="s">
        <v>579</v>
      </c>
      <c r="D37" s="1245"/>
      <c r="E37" s="1246"/>
      <c r="F37" s="36">
        <v>0</v>
      </c>
      <c r="G37" s="37">
        <v>0</v>
      </c>
      <c r="H37" s="37">
        <v>0</v>
      </c>
      <c r="I37" s="37">
        <v>0</v>
      </c>
      <c r="J37" s="38">
        <v>0</v>
      </c>
      <c r="K37" s="22"/>
      <c r="L37" s="22"/>
      <c r="M37" s="22"/>
      <c r="N37" s="22"/>
      <c r="O37" s="22"/>
      <c r="P37" s="22"/>
    </row>
    <row r="38" spans="1:16" ht="39" customHeight="1" x14ac:dyDescent="0.15">
      <c r="A38" s="22"/>
      <c r="B38" s="35"/>
      <c r="C38" s="1244" t="s">
        <v>580</v>
      </c>
      <c r="D38" s="1245"/>
      <c r="E38" s="1246"/>
      <c r="F38" s="36">
        <v>0</v>
      </c>
      <c r="G38" s="37">
        <v>0</v>
      </c>
      <c r="H38" s="37">
        <v>0</v>
      </c>
      <c r="I38" s="37">
        <v>0</v>
      </c>
      <c r="J38" s="38">
        <v>0</v>
      </c>
      <c r="K38" s="22"/>
      <c r="L38" s="22"/>
      <c r="M38" s="22"/>
      <c r="N38" s="22"/>
      <c r="O38" s="22"/>
      <c r="P38" s="22"/>
    </row>
    <row r="39" spans="1:16" ht="39" customHeight="1" x14ac:dyDescent="0.15">
      <c r="A39" s="22"/>
      <c r="B39" s="35"/>
      <c r="C39" s="1244" t="s">
        <v>581</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582</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583</v>
      </c>
      <c r="D43" s="1248"/>
      <c r="E43" s="1249"/>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1zeo1LfZaDVV+M8W0fkL/r/WF19wRJHz/qQnO3n3IFw9mliyGXklNeFF+r6imGZSfgxSW9T9DJGmcRJMtwASg==" saltValue="AB98pz6Rnhowhz0SJsS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177</v>
      </c>
      <c r="L45" s="60">
        <v>199</v>
      </c>
      <c r="M45" s="60">
        <v>191</v>
      </c>
      <c r="N45" s="60">
        <v>211</v>
      </c>
      <c r="O45" s="61">
        <v>225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x14ac:dyDescent="0.15">
      <c r="A48" s="48"/>
      <c r="B48" s="1254"/>
      <c r="C48" s="1255"/>
      <c r="D48" s="62"/>
      <c r="E48" s="1260" t="s">
        <v>15</v>
      </c>
      <c r="F48" s="1260"/>
      <c r="G48" s="1260"/>
      <c r="H48" s="1260"/>
      <c r="I48" s="1260"/>
      <c r="J48" s="1261"/>
      <c r="K48" s="63">
        <v>72</v>
      </c>
      <c r="L48" s="64">
        <v>71</v>
      </c>
      <c r="M48" s="64">
        <v>58</v>
      </c>
      <c r="N48" s="64">
        <v>58</v>
      </c>
      <c r="O48" s="65">
        <v>60</v>
      </c>
      <c r="P48" s="48"/>
      <c r="Q48" s="48"/>
      <c r="R48" s="48"/>
      <c r="S48" s="48"/>
      <c r="T48" s="48"/>
      <c r="U48" s="48"/>
    </row>
    <row r="49" spans="1:21" ht="30.75" customHeight="1" x14ac:dyDescent="0.15">
      <c r="A49" s="48"/>
      <c r="B49" s="1254"/>
      <c r="C49" s="1255"/>
      <c r="D49" s="62"/>
      <c r="E49" s="1260" t="s">
        <v>16</v>
      </c>
      <c r="F49" s="1260"/>
      <c r="G49" s="1260"/>
      <c r="H49" s="1260"/>
      <c r="I49" s="1260"/>
      <c r="J49" s="1261"/>
      <c r="K49" s="63">
        <v>13</v>
      </c>
      <c r="L49" s="64">
        <v>26</v>
      </c>
      <c r="M49" s="64">
        <v>27</v>
      </c>
      <c r="N49" s="64">
        <v>28</v>
      </c>
      <c r="O49" s="65">
        <v>31</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524</v>
      </c>
      <c r="L50" s="64" t="s">
        <v>524</v>
      </c>
      <c r="M50" s="64" t="s">
        <v>524</v>
      </c>
      <c r="N50" s="64" t="s">
        <v>524</v>
      </c>
      <c r="O50" s="65" t="s">
        <v>524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524</v>
      </c>
      <c r="L51" s="64" t="s">
        <v>524</v>
      </c>
      <c r="M51" s="64" t="s">
        <v>524</v>
      </c>
      <c r="N51" s="64" t="s">
        <v>524</v>
      </c>
      <c r="O51" s="65" t="s">
        <v>524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170</v>
      </c>
      <c r="L52" s="64">
        <v>186</v>
      </c>
      <c r="M52" s="64">
        <v>171</v>
      </c>
      <c r="N52" s="64">
        <v>183</v>
      </c>
      <c r="O52" s="65">
        <v>193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92</v>
      </c>
      <c r="L53" s="69">
        <v>110</v>
      </c>
      <c r="M53" s="69">
        <v>105</v>
      </c>
      <c r="N53" s="69">
        <v>114</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6OMw90UlnHtnaeyAPpu7EnuCoBg+FOc2nW3IzuaN3ztS8n6oUFdqko9tfpZR0KPAgWVgFAtdc0YDle4GGiNtQ==" saltValue="koNOoTSmeLAADIGeVmd5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8" t="s">
        <v>30</v>
      </c>
      <c r="C41" s="1279"/>
      <c r="D41" s="102"/>
      <c r="E41" s="1284" t="s">
        <v>31</v>
      </c>
      <c r="F41" s="1284"/>
      <c r="G41" s="1284"/>
      <c r="H41" s="1285"/>
      <c r="I41" s="103">
        <v>2285</v>
      </c>
      <c r="J41" s="104">
        <v>2494</v>
      </c>
      <c r="K41" s="104">
        <v>2618</v>
      </c>
      <c r="L41" s="104">
        <v>2790</v>
      </c>
      <c r="M41" s="105">
        <v>2752</v>
      </c>
    </row>
    <row r="42" spans="2:13" ht="27.75" customHeight="1" x14ac:dyDescent="0.15">
      <c r="B42" s="1280"/>
      <c r="C42" s="1281"/>
      <c r="D42" s="106"/>
      <c r="E42" s="1286" t="s">
        <v>32</v>
      </c>
      <c r="F42" s="1286"/>
      <c r="G42" s="1286"/>
      <c r="H42" s="1287"/>
      <c r="I42" s="107">
        <v>0</v>
      </c>
      <c r="J42" s="108">
        <v>0</v>
      </c>
      <c r="K42" s="108" t="s">
        <v>524</v>
      </c>
      <c r="L42" s="108" t="s">
        <v>524</v>
      </c>
      <c r="M42" s="109" t="s">
        <v>524</v>
      </c>
    </row>
    <row r="43" spans="2:13" ht="27.75" customHeight="1" x14ac:dyDescent="0.15">
      <c r="B43" s="1280"/>
      <c r="C43" s="1281"/>
      <c r="D43" s="106"/>
      <c r="E43" s="1286" t="s">
        <v>33</v>
      </c>
      <c r="F43" s="1286"/>
      <c r="G43" s="1286"/>
      <c r="H43" s="1287"/>
      <c r="I43" s="107">
        <v>704</v>
      </c>
      <c r="J43" s="108">
        <v>618</v>
      </c>
      <c r="K43" s="108">
        <v>564</v>
      </c>
      <c r="L43" s="108">
        <v>518</v>
      </c>
      <c r="M43" s="109">
        <v>467</v>
      </c>
    </row>
    <row r="44" spans="2:13" ht="27.75" customHeight="1" x14ac:dyDescent="0.15">
      <c r="B44" s="1280"/>
      <c r="C44" s="1281"/>
      <c r="D44" s="106"/>
      <c r="E44" s="1286" t="s">
        <v>34</v>
      </c>
      <c r="F44" s="1286"/>
      <c r="G44" s="1286"/>
      <c r="H44" s="1287"/>
      <c r="I44" s="107">
        <v>301</v>
      </c>
      <c r="J44" s="108">
        <v>295</v>
      </c>
      <c r="K44" s="108">
        <v>298</v>
      </c>
      <c r="L44" s="108">
        <v>239</v>
      </c>
      <c r="M44" s="109">
        <v>207</v>
      </c>
    </row>
    <row r="45" spans="2:13" ht="27.75" customHeight="1" x14ac:dyDescent="0.15">
      <c r="B45" s="1280"/>
      <c r="C45" s="1281"/>
      <c r="D45" s="106"/>
      <c r="E45" s="1286" t="s">
        <v>35</v>
      </c>
      <c r="F45" s="1286"/>
      <c r="G45" s="1286"/>
      <c r="H45" s="1287"/>
      <c r="I45" s="107">
        <v>548</v>
      </c>
      <c r="J45" s="108">
        <v>526</v>
      </c>
      <c r="K45" s="108">
        <v>523</v>
      </c>
      <c r="L45" s="108">
        <v>482</v>
      </c>
      <c r="M45" s="109">
        <v>449</v>
      </c>
    </row>
    <row r="46" spans="2:13" ht="27.75" customHeight="1" x14ac:dyDescent="0.15">
      <c r="B46" s="1280"/>
      <c r="C46" s="1281"/>
      <c r="D46" s="110"/>
      <c r="E46" s="1286" t="s">
        <v>36</v>
      </c>
      <c r="F46" s="1286"/>
      <c r="G46" s="1286"/>
      <c r="H46" s="1287"/>
      <c r="I46" s="107" t="s">
        <v>524</v>
      </c>
      <c r="J46" s="108" t="s">
        <v>524</v>
      </c>
      <c r="K46" s="108" t="s">
        <v>524</v>
      </c>
      <c r="L46" s="108" t="s">
        <v>524</v>
      </c>
      <c r="M46" s="109" t="s">
        <v>524</v>
      </c>
    </row>
    <row r="47" spans="2:13" ht="27.75" customHeight="1" x14ac:dyDescent="0.15">
      <c r="B47" s="1280"/>
      <c r="C47" s="1281"/>
      <c r="D47" s="111"/>
      <c r="E47" s="1288" t="s">
        <v>37</v>
      </c>
      <c r="F47" s="1289"/>
      <c r="G47" s="1289"/>
      <c r="H47" s="1290"/>
      <c r="I47" s="107" t="s">
        <v>524</v>
      </c>
      <c r="J47" s="108" t="s">
        <v>524</v>
      </c>
      <c r="K47" s="108" t="s">
        <v>524</v>
      </c>
      <c r="L47" s="108" t="s">
        <v>524</v>
      </c>
      <c r="M47" s="109" t="s">
        <v>524</v>
      </c>
    </row>
    <row r="48" spans="2:13" ht="27.75" customHeight="1" x14ac:dyDescent="0.15">
      <c r="B48" s="1280"/>
      <c r="C48" s="1281"/>
      <c r="D48" s="106"/>
      <c r="E48" s="1286" t="s">
        <v>38</v>
      </c>
      <c r="F48" s="1286"/>
      <c r="G48" s="1286"/>
      <c r="H48" s="1287"/>
      <c r="I48" s="107" t="s">
        <v>524</v>
      </c>
      <c r="J48" s="108" t="s">
        <v>524</v>
      </c>
      <c r="K48" s="108" t="s">
        <v>524</v>
      </c>
      <c r="L48" s="108" t="s">
        <v>524</v>
      </c>
      <c r="M48" s="109" t="s">
        <v>524</v>
      </c>
    </row>
    <row r="49" spans="2:13" ht="27.75" customHeight="1" x14ac:dyDescent="0.15">
      <c r="B49" s="1282"/>
      <c r="C49" s="1283"/>
      <c r="D49" s="106"/>
      <c r="E49" s="1286" t="s">
        <v>39</v>
      </c>
      <c r="F49" s="1286"/>
      <c r="G49" s="1286"/>
      <c r="H49" s="1287"/>
      <c r="I49" s="107" t="s">
        <v>524</v>
      </c>
      <c r="J49" s="108" t="s">
        <v>524</v>
      </c>
      <c r="K49" s="108" t="s">
        <v>524</v>
      </c>
      <c r="L49" s="108" t="s">
        <v>524</v>
      </c>
      <c r="M49" s="109" t="s">
        <v>524</v>
      </c>
    </row>
    <row r="50" spans="2:13" ht="27.75" customHeight="1" x14ac:dyDescent="0.15">
      <c r="B50" s="1291" t="s">
        <v>40</v>
      </c>
      <c r="C50" s="1292"/>
      <c r="D50" s="112"/>
      <c r="E50" s="1286" t="s">
        <v>41</v>
      </c>
      <c r="F50" s="1286"/>
      <c r="G50" s="1286"/>
      <c r="H50" s="1287"/>
      <c r="I50" s="107">
        <v>1182</v>
      </c>
      <c r="J50" s="108">
        <v>1687</v>
      </c>
      <c r="K50" s="108">
        <v>1710</v>
      </c>
      <c r="L50" s="108">
        <v>1586</v>
      </c>
      <c r="M50" s="109">
        <v>1616</v>
      </c>
    </row>
    <row r="51" spans="2:13" ht="27.75" customHeight="1" x14ac:dyDescent="0.15">
      <c r="B51" s="1280"/>
      <c r="C51" s="1281"/>
      <c r="D51" s="106"/>
      <c r="E51" s="1286" t="s">
        <v>42</v>
      </c>
      <c r="F51" s="1286"/>
      <c r="G51" s="1286"/>
      <c r="H51" s="1287"/>
      <c r="I51" s="107" t="s">
        <v>524</v>
      </c>
      <c r="J51" s="108" t="s">
        <v>524</v>
      </c>
      <c r="K51" s="108" t="s">
        <v>524</v>
      </c>
      <c r="L51" s="108" t="s">
        <v>524</v>
      </c>
      <c r="M51" s="109" t="s">
        <v>524</v>
      </c>
    </row>
    <row r="52" spans="2:13" ht="27.75" customHeight="1" x14ac:dyDescent="0.15">
      <c r="B52" s="1282"/>
      <c r="C52" s="1283"/>
      <c r="D52" s="106"/>
      <c r="E52" s="1286" t="s">
        <v>43</v>
      </c>
      <c r="F52" s="1286"/>
      <c r="G52" s="1286"/>
      <c r="H52" s="1287"/>
      <c r="I52" s="107">
        <v>2202</v>
      </c>
      <c r="J52" s="108">
        <v>2217</v>
      </c>
      <c r="K52" s="108">
        <v>2351</v>
      </c>
      <c r="L52" s="108">
        <v>2324</v>
      </c>
      <c r="M52" s="109">
        <v>2357</v>
      </c>
    </row>
    <row r="53" spans="2:13" ht="27.75" customHeight="1" thickBot="1" x14ac:dyDescent="0.2">
      <c r="B53" s="1293" t="s">
        <v>44</v>
      </c>
      <c r="C53" s="1294"/>
      <c r="D53" s="113"/>
      <c r="E53" s="1295" t="s">
        <v>45</v>
      </c>
      <c r="F53" s="1295"/>
      <c r="G53" s="1295"/>
      <c r="H53" s="1296"/>
      <c r="I53" s="114">
        <v>454</v>
      </c>
      <c r="J53" s="115">
        <v>29</v>
      </c>
      <c r="K53" s="115">
        <v>-58</v>
      </c>
      <c r="L53" s="115">
        <v>118</v>
      </c>
      <c r="M53" s="116">
        <v>-97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JOY+oS6PH7tF1Q2OgZ9QzQrx6/EtwhYxfPUFYQjpstVGSRshEckkL1lxVrvKCOjO44Bvci87DU3zBOA8Yyfg==" saltValue="fepP8xY4DeIgGWWDw4lw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1118</v>
      </c>
      <c r="G55" s="128">
        <v>918</v>
      </c>
      <c r="H55" s="129">
        <v>918</v>
      </c>
    </row>
    <row r="56" spans="2:8" ht="52.5" customHeight="1" x14ac:dyDescent="0.15">
      <c r="B56" s="130"/>
      <c r="C56" s="1307" t="s">
        <v>49</v>
      </c>
      <c r="D56" s="1307"/>
      <c r="E56" s="1308"/>
      <c r="F56" s="131">
        <v>274</v>
      </c>
      <c r="G56" s="131">
        <v>293</v>
      </c>
      <c r="H56" s="132">
        <v>312</v>
      </c>
    </row>
    <row r="57" spans="2:8" ht="53.25" customHeight="1" x14ac:dyDescent="0.15">
      <c r="B57" s="130"/>
      <c r="C57" s="1309" t="s">
        <v>50</v>
      </c>
      <c r="D57" s="1309"/>
      <c r="E57" s="1310"/>
      <c r="F57" s="133">
        <v>200</v>
      </c>
      <c r="G57" s="133">
        <v>227</v>
      </c>
      <c r="H57" s="134">
        <v>247</v>
      </c>
    </row>
    <row r="58" spans="2:8" ht="45.75" customHeight="1" x14ac:dyDescent="0.15">
      <c r="B58" s="135"/>
      <c r="C58" s="1297" t="s">
        <v>599</v>
      </c>
      <c r="D58" s="1298"/>
      <c r="E58" s="1299"/>
      <c r="F58" s="136">
        <v>60</v>
      </c>
      <c r="G58" s="136">
        <v>60</v>
      </c>
      <c r="H58" s="137">
        <v>60</v>
      </c>
    </row>
    <row r="59" spans="2:8" ht="45.75" customHeight="1" x14ac:dyDescent="0.15">
      <c r="B59" s="135"/>
      <c r="C59" s="1297" t="s">
        <v>600</v>
      </c>
      <c r="D59" s="1298"/>
      <c r="E59" s="1299"/>
      <c r="F59" s="136">
        <v>30</v>
      </c>
      <c r="G59" s="136">
        <v>34</v>
      </c>
      <c r="H59" s="137">
        <v>39</v>
      </c>
    </row>
    <row r="60" spans="2:8" ht="45.75" customHeight="1" x14ac:dyDescent="0.15">
      <c r="B60" s="135"/>
      <c r="C60" s="1297" t="s">
        <v>601</v>
      </c>
      <c r="D60" s="1298"/>
      <c r="E60" s="1299"/>
      <c r="F60" s="136" t="s">
        <v>603</v>
      </c>
      <c r="G60" s="136">
        <v>22</v>
      </c>
      <c r="H60" s="137">
        <v>35</v>
      </c>
    </row>
    <row r="61" spans="2:8" ht="45.75" customHeight="1" x14ac:dyDescent="0.15">
      <c r="B61" s="135"/>
      <c r="C61" s="1297" t="s">
        <v>602</v>
      </c>
      <c r="D61" s="1298"/>
      <c r="E61" s="1299"/>
      <c r="F61" s="136">
        <v>27</v>
      </c>
      <c r="G61" s="136">
        <v>27</v>
      </c>
      <c r="H61" s="137">
        <v>28</v>
      </c>
    </row>
    <row r="62" spans="2:8" ht="45.75" customHeight="1" thickBot="1" x14ac:dyDescent="0.2">
      <c r="B62" s="138"/>
      <c r="C62" s="1300" t="s">
        <v>604</v>
      </c>
      <c r="D62" s="1301"/>
      <c r="E62" s="1302"/>
      <c r="F62" s="139">
        <v>20</v>
      </c>
      <c r="G62" s="139">
        <v>20</v>
      </c>
      <c r="H62" s="140">
        <v>20</v>
      </c>
    </row>
    <row r="63" spans="2:8" ht="52.5" customHeight="1" thickBot="1" x14ac:dyDescent="0.2">
      <c r="B63" s="141"/>
      <c r="C63" s="1303" t="s">
        <v>51</v>
      </c>
      <c r="D63" s="1303"/>
      <c r="E63" s="1304"/>
      <c r="F63" s="142">
        <v>1592</v>
      </c>
      <c r="G63" s="142">
        <v>1438</v>
      </c>
      <c r="H63" s="143">
        <v>1476</v>
      </c>
    </row>
    <row r="64" spans="2:8" ht="15" customHeight="1" x14ac:dyDescent="0.15"/>
  </sheetData>
  <sheetProtection algorithmName="SHA-512" hashValue="d4jXE2dp+gS6y1U0j8mDLhWqx055ovwtVEtoXjLRC/KK7V3jpjpWcaS48fKbnrB/GZxO4eAhC0ZCzYFR3Usxjg==" saltValue="zlVjzVVWJutIPqv0hean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EFAB3-04A6-4BB6-A1D9-7E2371229DBB}">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566</v>
      </c>
      <c r="BQ50" s="1317"/>
      <c r="BR50" s="1317"/>
      <c r="BS50" s="1317"/>
      <c r="BT50" s="1317"/>
      <c r="BU50" s="1317"/>
      <c r="BV50" s="1317"/>
      <c r="BW50" s="1317"/>
      <c r="BX50" s="1317" t="s">
        <v>567</v>
      </c>
      <c r="BY50" s="1317"/>
      <c r="BZ50" s="1317"/>
      <c r="CA50" s="1317"/>
      <c r="CB50" s="1317"/>
      <c r="CC50" s="1317"/>
      <c r="CD50" s="1317"/>
      <c r="CE50" s="1317"/>
      <c r="CF50" s="1317" t="s">
        <v>568</v>
      </c>
      <c r="CG50" s="1317"/>
      <c r="CH50" s="1317"/>
      <c r="CI50" s="1317"/>
      <c r="CJ50" s="1317"/>
      <c r="CK50" s="1317"/>
      <c r="CL50" s="1317"/>
      <c r="CM50" s="1317"/>
      <c r="CN50" s="1317" t="s">
        <v>569</v>
      </c>
      <c r="CO50" s="1317"/>
      <c r="CP50" s="1317"/>
      <c r="CQ50" s="1317"/>
      <c r="CR50" s="1317"/>
      <c r="CS50" s="1317"/>
      <c r="CT50" s="1317"/>
      <c r="CU50" s="1317"/>
      <c r="CV50" s="1317" t="s">
        <v>570</v>
      </c>
      <c r="CW50" s="1317"/>
      <c r="CX50" s="1317"/>
      <c r="CY50" s="1317"/>
      <c r="CZ50" s="1317"/>
      <c r="DA50" s="1317"/>
      <c r="DB50" s="1317"/>
      <c r="DC50" s="1317"/>
    </row>
    <row r="51" spans="1:109" ht="13.5" customHeight="1" x14ac:dyDescent="0.15">
      <c r="B51" s="397"/>
      <c r="G51" s="1329"/>
      <c r="H51" s="1329"/>
      <c r="I51" s="1333"/>
      <c r="J51" s="1333"/>
      <c r="K51" s="1318"/>
      <c r="L51" s="1318"/>
      <c r="M51" s="1318"/>
      <c r="N51" s="1318"/>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v>34.9</v>
      </c>
      <c r="BQ51" s="1313"/>
      <c r="BR51" s="1313"/>
      <c r="BS51" s="1313"/>
      <c r="BT51" s="1313"/>
      <c r="BU51" s="1313"/>
      <c r="BV51" s="1313"/>
      <c r="BW51" s="1313"/>
      <c r="BX51" s="1328"/>
      <c r="BY51" s="1313"/>
      <c r="BZ51" s="1313"/>
      <c r="CA51" s="1313"/>
      <c r="CB51" s="1313"/>
      <c r="CC51" s="1313"/>
      <c r="CD51" s="1313"/>
      <c r="CE51" s="1313"/>
      <c r="CF51" s="1328"/>
      <c r="CG51" s="1313"/>
      <c r="CH51" s="1313"/>
      <c r="CI51" s="1313"/>
      <c r="CJ51" s="1313"/>
      <c r="CK51" s="1313"/>
      <c r="CL51" s="1313"/>
      <c r="CM51" s="1313"/>
      <c r="CN51" s="1328"/>
      <c r="CO51" s="1313"/>
      <c r="CP51" s="1313"/>
      <c r="CQ51" s="1313"/>
      <c r="CR51" s="1313"/>
      <c r="CS51" s="1313"/>
      <c r="CT51" s="1313"/>
      <c r="CU51" s="1313"/>
      <c r="CV51" s="1328"/>
      <c r="CW51" s="1313"/>
      <c r="CX51" s="1313"/>
      <c r="CY51" s="1313"/>
      <c r="CZ51" s="1313"/>
      <c r="DA51" s="1313"/>
      <c r="DB51" s="1313"/>
      <c r="DC51" s="1313"/>
    </row>
    <row r="52" spans="1:109" x14ac:dyDescent="0.15">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64.7</v>
      </c>
      <c r="BQ53" s="1313"/>
      <c r="BR53" s="1313"/>
      <c r="BS53" s="1313"/>
      <c r="BT53" s="1313"/>
      <c r="BU53" s="1313"/>
      <c r="BV53" s="1313"/>
      <c r="BW53" s="1313"/>
      <c r="BX53" s="1328"/>
      <c r="BY53" s="1313"/>
      <c r="BZ53" s="1313"/>
      <c r="CA53" s="1313"/>
      <c r="CB53" s="1313"/>
      <c r="CC53" s="1313"/>
      <c r="CD53" s="1313"/>
      <c r="CE53" s="1313"/>
      <c r="CF53" s="1328"/>
      <c r="CG53" s="1313"/>
      <c r="CH53" s="1313"/>
      <c r="CI53" s="1313"/>
      <c r="CJ53" s="1313"/>
      <c r="CK53" s="1313"/>
      <c r="CL53" s="1313"/>
      <c r="CM53" s="1313"/>
      <c r="CN53" s="1328"/>
      <c r="CO53" s="1313"/>
      <c r="CP53" s="1313"/>
      <c r="CQ53" s="1313"/>
      <c r="CR53" s="1313"/>
      <c r="CS53" s="1313"/>
      <c r="CT53" s="1313"/>
      <c r="CU53" s="1313"/>
      <c r="CV53" s="1328"/>
      <c r="CW53" s="1313"/>
      <c r="CX53" s="1313"/>
      <c r="CY53" s="1313"/>
      <c r="CZ53" s="1313"/>
      <c r="DA53" s="1313"/>
      <c r="DB53" s="1313"/>
      <c r="DC53" s="1313"/>
    </row>
    <row r="54" spans="1:109" x14ac:dyDescent="0.15">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613</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28"/>
      <c r="BY55" s="1313"/>
      <c r="BZ55" s="1313"/>
      <c r="CA55" s="1313"/>
      <c r="CB55" s="1313"/>
      <c r="CC55" s="1313"/>
      <c r="CD55" s="1313"/>
      <c r="CE55" s="1313"/>
      <c r="CF55" s="1328"/>
      <c r="CG55" s="1313"/>
      <c r="CH55" s="1313"/>
      <c r="CI55" s="1313"/>
      <c r="CJ55" s="1313"/>
      <c r="CK55" s="1313"/>
      <c r="CL55" s="1313"/>
      <c r="CM55" s="1313"/>
      <c r="CN55" s="1328"/>
      <c r="CO55" s="1313"/>
      <c r="CP55" s="1313"/>
      <c r="CQ55" s="1313"/>
      <c r="CR55" s="1313"/>
      <c r="CS55" s="1313"/>
      <c r="CT55" s="1313"/>
      <c r="CU55" s="1313"/>
      <c r="CV55" s="1328"/>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57.5</v>
      </c>
      <c r="BQ57" s="1313"/>
      <c r="BR57" s="1313"/>
      <c r="BS57" s="1313"/>
      <c r="BT57" s="1313"/>
      <c r="BU57" s="1313"/>
      <c r="BV57" s="1313"/>
      <c r="BW57" s="1313"/>
      <c r="BX57" s="1328"/>
      <c r="BY57" s="1313"/>
      <c r="BZ57" s="1313"/>
      <c r="CA57" s="1313"/>
      <c r="CB57" s="1313"/>
      <c r="CC57" s="1313"/>
      <c r="CD57" s="1313"/>
      <c r="CE57" s="1313"/>
      <c r="CF57" s="1328"/>
      <c r="CG57" s="1313"/>
      <c r="CH57" s="1313"/>
      <c r="CI57" s="1313"/>
      <c r="CJ57" s="1313"/>
      <c r="CK57" s="1313"/>
      <c r="CL57" s="1313"/>
      <c r="CM57" s="1313"/>
      <c r="CN57" s="1328"/>
      <c r="CO57" s="1313"/>
      <c r="CP57" s="1313"/>
      <c r="CQ57" s="1313"/>
      <c r="CR57" s="1313"/>
      <c r="CS57" s="1313"/>
      <c r="CT57" s="1313"/>
      <c r="CU57" s="1313"/>
      <c r="CV57" s="1328"/>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566</v>
      </c>
      <c r="BQ72" s="1317"/>
      <c r="BR72" s="1317"/>
      <c r="BS72" s="1317"/>
      <c r="BT72" s="1317"/>
      <c r="BU72" s="1317"/>
      <c r="BV72" s="1317"/>
      <c r="BW72" s="1317"/>
      <c r="BX72" s="1317" t="s">
        <v>567</v>
      </c>
      <c r="BY72" s="1317"/>
      <c r="BZ72" s="1317"/>
      <c r="CA72" s="1317"/>
      <c r="CB72" s="1317"/>
      <c r="CC72" s="1317"/>
      <c r="CD72" s="1317"/>
      <c r="CE72" s="1317"/>
      <c r="CF72" s="1317" t="s">
        <v>568</v>
      </c>
      <c r="CG72" s="1317"/>
      <c r="CH72" s="1317"/>
      <c r="CI72" s="1317"/>
      <c r="CJ72" s="1317"/>
      <c r="CK72" s="1317"/>
      <c r="CL72" s="1317"/>
      <c r="CM72" s="1317"/>
      <c r="CN72" s="1317" t="s">
        <v>569</v>
      </c>
      <c r="CO72" s="1317"/>
      <c r="CP72" s="1317"/>
      <c r="CQ72" s="1317"/>
      <c r="CR72" s="1317"/>
      <c r="CS72" s="1317"/>
      <c r="CT72" s="1317"/>
      <c r="CU72" s="1317"/>
      <c r="CV72" s="1317" t="s">
        <v>570</v>
      </c>
      <c r="CW72" s="1317"/>
      <c r="CX72" s="1317"/>
      <c r="CY72" s="1317"/>
      <c r="CZ72" s="1317"/>
      <c r="DA72" s="1317"/>
      <c r="DB72" s="1317"/>
      <c r="DC72" s="1317"/>
    </row>
    <row r="73" spans="2:107" x14ac:dyDescent="0.15">
      <c r="B73" s="397"/>
      <c r="G73" s="1329"/>
      <c r="H73" s="1329"/>
      <c r="I73" s="1329"/>
      <c r="J73" s="1329"/>
      <c r="K73" s="1312"/>
      <c r="L73" s="1312"/>
      <c r="M73" s="1312"/>
      <c r="N73" s="1312"/>
      <c r="AM73" s="406"/>
      <c r="AN73" s="1316" t="s">
        <v>610</v>
      </c>
      <c r="AO73" s="1316"/>
      <c r="AP73" s="1316"/>
      <c r="AQ73" s="1316"/>
      <c r="AR73" s="1316"/>
      <c r="AS73" s="1316"/>
      <c r="AT73" s="1316"/>
      <c r="AU73" s="1316"/>
      <c r="AV73" s="1316"/>
      <c r="AW73" s="1316"/>
      <c r="AX73" s="1316"/>
      <c r="AY73" s="1316"/>
      <c r="AZ73" s="1316"/>
      <c r="BA73" s="1316"/>
      <c r="BB73" s="1316" t="s">
        <v>611</v>
      </c>
      <c r="BC73" s="1316"/>
      <c r="BD73" s="1316"/>
      <c r="BE73" s="1316"/>
      <c r="BF73" s="1316"/>
      <c r="BG73" s="1316"/>
      <c r="BH73" s="1316"/>
      <c r="BI73" s="1316"/>
      <c r="BJ73" s="1316"/>
      <c r="BK73" s="1316"/>
      <c r="BL73" s="1316"/>
      <c r="BM73" s="1316"/>
      <c r="BN73" s="1316"/>
      <c r="BO73" s="1316"/>
      <c r="BP73" s="1313">
        <v>34.9</v>
      </c>
      <c r="BQ73" s="1313"/>
      <c r="BR73" s="1313"/>
      <c r="BS73" s="1313"/>
      <c r="BT73" s="1313"/>
      <c r="BU73" s="1313"/>
      <c r="BV73" s="1313"/>
      <c r="BW73" s="1313"/>
      <c r="BX73" s="1313">
        <v>2.2999999999999998</v>
      </c>
      <c r="BY73" s="1313"/>
      <c r="BZ73" s="1313"/>
      <c r="CA73" s="1313"/>
      <c r="CB73" s="1313"/>
      <c r="CC73" s="1313"/>
      <c r="CD73" s="1313"/>
      <c r="CE73" s="1313"/>
      <c r="CF73" s="1313"/>
      <c r="CG73" s="1313"/>
      <c r="CH73" s="1313"/>
      <c r="CI73" s="1313"/>
      <c r="CJ73" s="1313"/>
      <c r="CK73" s="1313"/>
      <c r="CL73" s="1313"/>
      <c r="CM73" s="1313"/>
      <c r="CN73" s="1313">
        <v>9.8000000000000007</v>
      </c>
      <c r="CO73" s="1313"/>
      <c r="CP73" s="1313"/>
      <c r="CQ73" s="1313"/>
      <c r="CR73" s="1313"/>
      <c r="CS73" s="1313"/>
      <c r="CT73" s="1313"/>
      <c r="CU73" s="1313"/>
      <c r="CV73" s="1313"/>
      <c r="CW73" s="1313"/>
      <c r="CX73" s="1313"/>
      <c r="CY73" s="1313"/>
      <c r="CZ73" s="1313"/>
      <c r="DA73" s="1313"/>
      <c r="DB73" s="1313"/>
      <c r="DC73" s="1313"/>
    </row>
    <row r="74" spans="2:107" x14ac:dyDescent="0.15">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616</v>
      </c>
      <c r="BC75" s="1316"/>
      <c r="BD75" s="1316"/>
      <c r="BE75" s="1316"/>
      <c r="BF75" s="1316"/>
      <c r="BG75" s="1316"/>
      <c r="BH75" s="1316"/>
      <c r="BI75" s="1316"/>
      <c r="BJ75" s="1316"/>
      <c r="BK75" s="1316"/>
      <c r="BL75" s="1316"/>
      <c r="BM75" s="1316"/>
      <c r="BN75" s="1316"/>
      <c r="BO75" s="1316"/>
      <c r="BP75" s="1313">
        <v>8.6</v>
      </c>
      <c r="BQ75" s="1313"/>
      <c r="BR75" s="1313"/>
      <c r="BS75" s="1313"/>
      <c r="BT75" s="1313"/>
      <c r="BU75" s="1313"/>
      <c r="BV75" s="1313"/>
      <c r="BW75" s="1313"/>
      <c r="BX75" s="1313">
        <v>7.9</v>
      </c>
      <c r="BY75" s="1313"/>
      <c r="BZ75" s="1313"/>
      <c r="CA75" s="1313"/>
      <c r="CB75" s="1313"/>
      <c r="CC75" s="1313"/>
      <c r="CD75" s="1313"/>
      <c r="CE75" s="1313"/>
      <c r="CF75" s="1313">
        <v>8.3000000000000007</v>
      </c>
      <c r="CG75" s="1313"/>
      <c r="CH75" s="1313"/>
      <c r="CI75" s="1313"/>
      <c r="CJ75" s="1313"/>
      <c r="CK75" s="1313"/>
      <c r="CL75" s="1313"/>
      <c r="CM75" s="1313"/>
      <c r="CN75" s="1313">
        <v>9.1</v>
      </c>
      <c r="CO75" s="1313"/>
      <c r="CP75" s="1313"/>
      <c r="CQ75" s="1313"/>
      <c r="CR75" s="1313"/>
      <c r="CS75" s="1313"/>
      <c r="CT75" s="1313"/>
      <c r="CU75" s="1313"/>
      <c r="CV75" s="1313">
        <v>9.1999999999999993</v>
      </c>
      <c r="CW75" s="1313"/>
      <c r="CX75" s="1313"/>
      <c r="CY75" s="1313"/>
      <c r="CZ75" s="1313"/>
      <c r="DA75" s="1313"/>
      <c r="DB75" s="1313"/>
      <c r="DC75" s="1313"/>
    </row>
    <row r="76" spans="2:107" x14ac:dyDescent="0.15">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613</v>
      </c>
      <c r="AO77" s="1317"/>
      <c r="AP77" s="1317"/>
      <c r="AQ77" s="1317"/>
      <c r="AR77" s="1317"/>
      <c r="AS77" s="1317"/>
      <c r="AT77" s="1317"/>
      <c r="AU77" s="1317"/>
      <c r="AV77" s="1317"/>
      <c r="AW77" s="1317"/>
      <c r="AX77" s="1317"/>
      <c r="AY77" s="1317"/>
      <c r="AZ77" s="1317"/>
      <c r="BA77" s="1317"/>
      <c r="BB77" s="1316" t="s">
        <v>611</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616</v>
      </c>
      <c r="BC79" s="1316"/>
      <c r="BD79" s="1316"/>
      <c r="BE79" s="1316"/>
      <c r="BF79" s="1316"/>
      <c r="BG79" s="1316"/>
      <c r="BH79" s="1316"/>
      <c r="BI79" s="1316"/>
      <c r="BJ79" s="1316"/>
      <c r="BK79" s="1316"/>
      <c r="BL79" s="1316"/>
      <c r="BM79" s="1316"/>
      <c r="BN79" s="1316"/>
      <c r="BO79" s="1316"/>
      <c r="BP79" s="1313">
        <v>6</v>
      </c>
      <c r="BQ79" s="1313"/>
      <c r="BR79" s="1313"/>
      <c r="BS79" s="1313"/>
      <c r="BT79" s="1313"/>
      <c r="BU79" s="1313"/>
      <c r="BV79" s="1313"/>
      <c r="BW79" s="1313"/>
      <c r="BX79" s="1313">
        <v>5.6</v>
      </c>
      <c r="BY79" s="1313"/>
      <c r="BZ79" s="1313"/>
      <c r="CA79" s="1313"/>
      <c r="CB79" s="1313"/>
      <c r="CC79" s="1313"/>
      <c r="CD79" s="1313"/>
      <c r="CE79" s="1313"/>
      <c r="CF79" s="1313">
        <v>5.3</v>
      </c>
      <c r="CG79" s="1313"/>
      <c r="CH79" s="1313"/>
      <c r="CI79" s="1313"/>
      <c r="CJ79" s="1313"/>
      <c r="CK79" s="1313"/>
      <c r="CL79" s="1313"/>
      <c r="CM79" s="1313"/>
      <c r="CN79" s="1313">
        <v>5.8</v>
      </c>
      <c r="CO79" s="1313"/>
      <c r="CP79" s="1313"/>
      <c r="CQ79" s="1313"/>
      <c r="CR79" s="1313"/>
      <c r="CS79" s="1313"/>
      <c r="CT79" s="1313"/>
      <c r="CU79" s="1313"/>
      <c r="CV79" s="1313">
        <v>5.8</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5TrWEaq3n0RTsJuYGj9tzD8AyjkRMcrr3Q2R+BCjWIOvATZ2KWFw2+5B7J7cBRAHBS+Gs/sEBVYaf376z7knOg==" saltValue="91HgPk38CKW+I8fwQQ8xi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F71B2-D4A4-4E7E-B4DE-4653B65B8861}">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P8vqwpV2ILMzLAQj5dMXIzsjFEqsur0i2XDY61OeNi8LZDpzwmYIiGweoR5iQZhkSvngk7e6R0umNja3CV2R4w==" saltValue="JrZYX95gFrxWBui8atmy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110B2-D908-42F1-B34F-8CDED4BCE0D4}">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e5w+Hv43kyiKxakUSNjEOfLKRRveJ62eXPnm5N06EzcE/FZYh4pFxrPe1vMAB+lSTYzvTPqJRnBGzKWN8Y05QA==" saltValue="0aApyp4AmZxtwtbJxkrC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324755</v>
      </c>
      <c r="E3" s="162"/>
      <c r="F3" s="163">
        <v>237994</v>
      </c>
      <c r="G3" s="164"/>
      <c r="H3" s="165"/>
    </row>
    <row r="4" spans="1:8" x14ac:dyDescent="0.15">
      <c r="A4" s="166"/>
      <c r="B4" s="167"/>
      <c r="C4" s="168"/>
      <c r="D4" s="169">
        <v>114005</v>
      </c>
      <c r="E4" s="170"/>
      <c r="F4" s="171">
        <v>110361</v>
      </c>
      <c r="G4" s="172"/>
      <c r="H4" s="173"/>
    </row>
    <row r="5" spans="1:8" x14ac:dyDescent="0.15">
      <c r="A5" s="154" t="s">
        <v>558</v>
      </c>
      <c r="B5" s="159"/>
      <c r="C5" s="160"/>
      <c r="D5" s="161">
        <v>462125</v>
      </c>
      <c r="E5" s="162"/>
      <c r="F5" s="163">
        <v>267911</v>
      </c>
      <c r="G5" s="164"/>
      <c r="H5" s="165"/>
    </row>
    <row r="6" spans="1:8" x14ac:dyDescent="0.15">
      <c r="A6" s="166"/>
      <c r="B6" s="167"/>
      <c r="C6" s="168"/>
      <c r="D6" s="169">
        <v>166223</v>
      </c>
      <c r="E6" s="170"/>
      <c r="F6" s="171">
        <v>106425</v>
      </c>
      <c r="G6" s="172"/>
      <c r="H6" s="173"/>
    </row>
    <row r="7" spans="1:8" x14ac:dyDescent="0.15">
      <c r="A7" s="154" t="s">
        <v>559</v>
      </c>
      <c r="B7" s="159"/>
      <c r="C7" s="160"/>
      <c r="D7" s="161">
        <v>246566</v>
      </c>
      <c r="E7" s="162"/>
      <c r="F7" s="163">
        <v>228215</v>
      </c>
      <c r="G7" s="164"/>
      <c r="H7" s="165"/>
    </row>
    <row r="8" spans="1:8" x14ac:dyDescent="0.15">
      <c r="A8" s="166"/>
      <c r="B8" s="167"/>
      <c r="C8" s="168"/>
      <c r="D8" s="169">
        <v>182870</v>
      </c>
      <c r="E8" s="170"/>
      <c r="F8" s="171">
        <v>117571</v>
      </c>
      <c r="G8" s="172"/>
      <c r="H8" s="173"/>
    </row>
    <row r="9" spans="1:8" x14ac:dyDescent="0.15">
      <c r="A9" s="154" t="s">
        <v>560</v>
      </c>
      <c r="B9" s="159"/>
      <c r="C9" s="160"/>
      <c r="D9" s="161">
        <v>400369</v>
      </c>
      <c r="E9" s="162"/>
      <c r="F9" s="163">
        <v>264232</v>
      </c>
      <c r="G9" s="164"/>
      <c r="H9" s="165"/>
    </row>
    <row r="10" spans="1:8" x14ac:dyDescent="0.15">
      <c r="A10" s="166"/>
      <c r="B10" s="167"/>
      <c r="C10" s="168"/>
      <c r="D10" s="169">
        <v>230874</v>
      </c>
      <c r="E10" s="170"/>
      <c r="F10" s="171">
        <v>133959</v>
      </c>
      <c r="G10" s="172"/>
      <c r="H10" s="173"/>
    </row>
    <row r="11" spans="1:8" x14ac:dyDescent="0.15">
      <c r="A11" s="154" t="s">
        <v>561</v>
      </c>
      <c r="B11" s="159"/>
      <c r="C11" s="160"/>
      <c r="D11" s="161">
        <v>239416</v>
      </c>
      <c r="E11" s="162"/>
      <c r="F11" s="163">
        <v>263613</v>
      </c>
      <c r="G11" s="164"/>
      <c r="H11" s="165"/>
    </row>
    <row r="12" spans="1:8" x14ac:dyDescent="0.15">
      <c r="A12" s="166"/>
      <c r="B12" s="167"/>
      <c r="C12" s="174"/>
      <c r="D12" s="169">
        <v>96193</v>
      </c>
      <c r="E12" s="170"/>
      <c r="F12" s="171">
        <v>128823</v>
      </c>
      <c r="G12" s="172"/>
      <c r="H12" s="173"/>
    </row>
    <row r="13" spans="1:8" x14ac:dyDescent="0.15">
      <c r="A13" s="154"/>
      <c r="B13" s="159"/>
      <c r="C13" s="175"/>
      <c r="D13" s="176">
        <v>334646</v>
      </c>
      <c r="E13" s="177"/>
      <c r="F13" s="178">
        <v>252393</v>
      </c>
      <c r="G13" s="179"/>
      <c r="H13" s="165"/>
    </row>
    <row r="14" spans="1:8" x14ac:dyDescent="0.15">
      <c r="A14" s="166"/>
      <c r="B14" s="167"/>
      <c r="C14" s="168"/>
      <c r="D14" s="169">
        <v>158033</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72.680000000000007</v>
      </c>
      <c r="C19" s="180">
        <f>ROUND(VALUE(SUBSTITUTE(実質収支比率等に係る経年分析!G$48,"▲","-")),2)</f>
        <v>25.21</v>
      </c>
      <c r="D19" s="180">
        <f>ROUND(VALUE(SUBSTITUTE(実質収支比率等に係る経年分析!H$48,"▲","-")),2)</f>
        <v>11.66</v>
      </c>
      <c r="E19" s="180">
        <f>ROUND(VALUE(SUBSTITUTE(実質収支比率等に係る経年分析!I$48,"▲","-")),2)</f>
        <v>11.81</v>
      </c>
      <c r="F19" s="180">
        <f>ROUND(VALUE(SUBSTITUTE(実質収支比率等に係る経年分析!J$48,"▲","-")),2)</f>
        <v>9.4</v>
      </c>
    </row>
    <row r="20" spans="1:11" x14ac:dyDescent="0.15">
      <c r="A20" s="180" t="s">
        <v>55</v>
      </c>
      <c r="B20" s="180">
        <f>ROUND(VALUE(SUBSTITUTE(実質収支比率等に係る経年分析!F$47,"▲","-")),2)</f>
        <v>42.03</v>
      </c>
      <c r="C20" s="180">
        <f>ROUND(VALUE(SUBSTITUTE(実質収支比率等に係る経年分析!G$47,"▲","-")),2)</f>
        <v>79.930000000000007</v>
      </c>
      <c r="D20" s="180">
        <f>ROUND(VALUE(SUBSTITUTE(実質収支比率等に係る経年分析!H$47,"▲","-")),2)</f>
        <v>82.48</v>
      </c>
      <c r="E20" s="180">
        <f>ROUND(VALUE(SUBSTITUTE(実質収支比率等に係る経年分析!I$47,"▲","-")),2)</f>
        <v>66.540000000000006</v>
      </c>
      <c r="F20" s="180">
        <f>ROUND(VALUE(SUBSTITUTE(実質収支比率等に係る経年分析!J$47,"▲","-")),2)</f>
        <v>61.46</v>
      </c>
    </row>
    <row r="21" spans="1:11" x14ac:dyDescent="0.15">
      <c r="A21" s="180" t="s">
        <v>56</v>
      </c>
      <c r="B21" s="180">
        <f>IF(ISNUMBER(VALUE(SUBSTITUTE(実質収支比率等に係る経年分析!F$49,"▲","-"))),ROUND(VALUE(SUBSTITUTE(実質収支比率等に係る経年分析!F$49,"▲","-")),2),NA())</f>
        <v>7.47</v>
      </c>
      <c r="C21" s="180">
        <f>IF(ISNUMBER(VALUE(SUBSTITUTE(実質収支比率等に係る経年分析!G$49,"▲","-"))),ROUND(VALUE(SUBSTITUTE(実質収支比率等に係る経年分析!G$49,"▲","-")),2),NA())</f>
        <v>-51.16</v>
      </c>
      <c r="D21" s="180">
        <f>IF(ISNUMBER(VALUE(SUBSTITUTE(実質収支比率等に係る経年分析!H$49,"▲","-"))),ROUND(VALUE(SUBSTITUTE(実質収支比率等に係る経年分析!H$49,"▲","-")),2),NA())</f>
        <v>-14.34</v>
      </c>
      <c r="E21" s="180">
        <f>IF(ISNUMBER(VALUE(SUBSTITUTE(実質収支比率等に係る経年分析!I$49,"▲","-"))),ROUND(VALUE(SUBSTITUTE(実質収支比率等に係る経年分析!I$49,"▲","-")),2),NA())</f>
        <v>-14.14</v>
      </c>
      <c r="F21" s="180">
        <f>IF(ISNUMBER(VALUE(SUBSTITUTE(実質収支比率等に係る経年分析!J$49,"▲","-"))),ROUND(VALUE(SUBSTITUTE(実質収支比率等に係る経年分析!J$49,"▲","-")),2),NA())</f>
        <v>-1.49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簡易水道事業費特別会計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学校給食事業費特別会計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0.34</v>
      </c>
      <c r="D34" s="181">
        <f>IF(ROUND(VALUE(SUBSTITUTE(連結実質赤字比率に係る赤字・黒字の構成分析!G$36,"▲", "-")), 2) &lt; 0, ABS(ROUND(VALUE(SUBSTITUTE(連結実質赤字比率に係る赤字・黒字の構成分析!G$36,"▲", "-")), 2)), NA())</f>
        <v>0.39</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v>
      </c>
    </row>
    <row r="35" spans="1:16" x14ac:dyDescent="0.15">
      <c r="A35" s="181" t="str">
        <f>IF(連結実質赤字比率に係る赤字・黒字の構成分析!C$35="",NA(),連結実質赤字比率に係る赤字・黒字の構成分析!C$35)</f>
        <v>国民健康保険事業費特別会計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4.9000000000000004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72.680000000000007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170</v>
      </c>
      <c r="E42" s="182"/>
      <c r="F42" s="182"/>
      <c r="G42" s="182">
        <f>'実質公債費比率（分子）の構造'!L$52</f>
        <v>186</v>
      </c>
      <c r="H42" s="182"/>
      <c r="I42" s="182"/>
      <c r="J42" s="182">
        <f>'実質公債費比率（分子）の構造'!M$52</f>
        <v>171</v>
      </c>
      <c r="K42" s="182"/>
      <c r="L42" s="182"/>
      <c r="M42" s="182">
        <f>'実質公債費比率（分子）の構造'!N$52</f>
        <v>183</v>
      </c>
      <c r="N42" s="182"/>
      <c r="O42" s="182"/>
      <c r="P42" s="182">
        <f>'実質公債費比率（分子）の構造'!O$52</f>
        <v>193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13</v>
      </c>
      <c r="C45" s="182"/>
      <c r="D45" s="182"/>
      <c r="E45" s="182">
        <f>'実質公債費比率（分子）の構造'!L$49</f>
        <v>26</v>
      </c>
      <c r="F45" s="182"/>
      <c r="G45" s="182"/>
      <c r="H45" s="182">
        <f>'実質公債費比率（分子）の構造'!M$49</f>
        <v>27</v>
      </c>
      <c r="I45" s="182"/>
      <c r="J45" s="182"/>
      <c r="K45" s="182">
        <f>'実質公債費比率（分子）の構造'!N$49</f>
        <v>28</v>
      </c>
      <c r="L45" s="182"/>
      <c r="M45" s="182"/>
      <c r="N45" s="182">
        <f>'実質公債費比率（分子）の構造'!O$49</f>
        <v>31</v>
      </c>
      <c r="O45" s="182"/>
      <c r="P45" s="182"/>
    </row>
    <row r="46" spans="1:16" x14ac:dyDescent="0.15">
      <c r="A46" s="182" t="s">
        <v>67</v>
      </c>
      <c r="B46" s="182">
        <f>'実質公債費比率（分子）の構造'!K$48</f>
        <v>72</v>
      </c>
      <c r="C46" s="182"/>
      <c r="D46" s="182"/>
      <c r="E46" s="182">
        <f>'実質公債費比率（分子）の構造'!L$48</f>
        <v>71</v>
      </c>
      <c r="F46" s="182"/>
      <c r="G46" s="182"/>
      <c r="H46" s="182">
        <f>'実質公債費比率（分子）の構造'!M$48</f>
        <v>58</v>
      </c>
      <c r="I46" s="182"/>
      <c r="J46" s="182"/>
      <c r="K46" s="182">
        <f>'実質公債費比率（分子）の構造'!N$48</f>
        <v>58</v>
      </c>
      <c r="L46" s="182"/>
      <c r="M46" s="182"/>
      <c r="N46" s="182">
        <f>'実質公債費比率（分子）の構造'!O$48</f>
        <v>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177</v>
      </c>
      <c r="C49" s="182"/>
      <c r="D49" s="182"/>
      <c r="E49" s="182">
        <f>'実質公債費比率（分子）の構造'!L$45</f>
        <v>199</v>
      </c>
      <c r="F49" s="182"/>
      <c r="G49" s="182"/>
      <c r="H49" s="182">
        <f>'実質公債費比率（分子）の構造'!M$45</f>
        <v>191</v>
      </c>
      <c r="I49" s="182"/>
      <c r="J49" s="182"/>
      <c r="K49" s="182">
        <f>'実質公債費比率（分子）の構造'!N$45</f>
        <v>211</v>
      </c>
      <c r="L49" s="182"/>
      <c r="M49" s="182"/>
      <c r="N49" s="182">
        <f>'実質公債費比率（分子）の構造'!O$45</f>
        <v>225</v>
      </c>
      <c r="O49" s="182"/>
      <c r="P49" s="182"/>
    </row>
    <row r="50" spans="1:16" x14ac:dyDescent="0.15">
      <c r="A50" s="182" t="s">
        <v>71</v>
      </c>
      <c r="B50" s="182" t="e">
        <f>NA()</f>
        <v>#N/A</v>
      </c>
      <c r="C50" s="182">
        <f>IF(ISNUMBER('実質公債費比率（分子）の構造'!K$53),'実質公債費比率（分子）の構造'!K$53,NA())</f>
        <v>92</v>
      </c>
      <c r="D50" s="182" t="e">
        <f>NA()</f>
        <v>#N/A</v>
      </c>
      <c r="E50" s="182" t="e">
        <f>NA()</f>
        <v>#N/A</v>
      </c>
      <c r="F50" s="182">
        <f>IF(ISNUMBER('実質公債費比率（分子）の構造'!L$53),'実質公債費比率（分子）の構造'!L$53,NA())</f>
        <v>110</v>
      </c>
      <c r="G50" s="182" t="e">
        <f>NA()</f>
        <v>#N/A</v>
      </c>
      <c r="H50" s="182" t="e">
        <f>NA()</f>
        <v>#N/A</v>
      </c>
      <c r="I50" s="182">
        <f>IF(ISNUMBER('実質公債費比率（分子）の構造'!M$53),'実質公債費比率（分子）の構造'!M$53,NA())</f>
        <v>105</v>
      </c>
      <c r="J50" s="182" t="e">
        <f>NA()</f>
        <v>#N/A</v>
      </c>
      <c r="K50" s="182" t="e">
        <f>NA()</f>
        <v>#N/A</v>
      </c>
      <c r="L50" s="182">
        <f>IF(ISNUMBER('実質公債費比率（分子）の構造'!N$53),'実質公債費比率（分子）の構造'!N$53,NA())</f>
        <v>114</v>
      </c>
      <c r="M50" s="182" t="e">
        <f>NA()</f>
        <v>#N/A</v>
      </c>
      <c r="N50" s="182" t="e">
        <f>NA()</f>
        <v>#N/A</v>
      </c>
      <c r="O50" s="182">
        <f>IF(ISNUMBER('実質公債費比率（分子）の構造'!O$53),'実質公債費比率（分子）の構造'!O$53,NA())</f>
        <v>123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2202</v>
      </c>
      <c r="E56" s="181"/>
      <c r="F56" s="181"/>
      <c r="G56" s="181">
        <f>'将来負担比率（分子）の構造'!J$52</f>
        <v>2217</v>
      </c>
      <c r="H56" s="181"/>
      <c r="I56" s="181"/>
      <c r="J56" s="181">
        <f>'将来負担比率（分子）の構造'!K$52</f>
        <v>2351</v>
      </c>
      <c r="K56" s="181"/>
      <c r="L56" s="181"/>
      <c r="M56" s="181">
        <f>'将来負担比率（分子）の構造'!L$52</f>
        <v>2324</v>
      </c>
      <c r="N56" s="181"/>
      <c r="O56" s="181"/>
      <c r="P56" s="181">
        <f>'将来負担比率（分子）の構造'!M$52</f>
        <v>2357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1182</v>
      </c>
      <c r="E58" s="181"/>
      <c r="F58" s="181"/>
      <c r="G58" s="181">
        <f>'将来負担比率（分子）の構造'!J$50</f>
        <v>1687</v>
      </c>
      <c r="H58" s="181"/>
      <c r="I58" s="181"/>
      <c r="J58" s="181">
        <f>'将来負担比率（分子）の構造'!K$50</f>
        <v>1710</v>
      </c>
      <c r="K58" s="181"/>
      <c r="L58" s="181"/>
      <c r="M58" s="181">
        <f>'将来負担比率（分子）の構造'!L$50</f>
        <v>1586</v>
      </c>
      <c r="N58" s="181"/>
      <c r="O58" s="181"/>
      <c r="P58" s="181">
        <f>'将来負担比率（分子）の構造'!M$50</f>
        <v>1616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548</v>
      </c>
      <c r="C62" s="181"/>
      <c r="D62" s="181"/>
      <c r="E62" s="181">
        <f>'将来負担比率（分子）の構造'!J$45</f>
        <v>526</v>
      </c>
      <c r="F62" s="181"/>
      <c r="G62" s="181"/>
      <c r="H62" s="181">
        <f>'将来負担比率（分子）の構造'!K$45</f>
        <v>523</v>
      </c>
      <c r="I62" s="181"/>
      <c r="J62" s="181"/>
      <c r="K62" s="181">
        <f>'将来負担比率（分子）の構造'!L$45</f>
        <v>482</v>
      </c>
      <c r="L62" s="181"/>
      <c r="M62" s="181"/>
      <c r="N62" s="181">
        <f>'将来負担比率（分子）の構造'!M$45</f>
        <v>449</v>
      </c>
      <c r="O62" s="181"/>
      <c r="P62" s="181"/>
    </row>
    <row r="63" spans="1:16" x14ac:dyDescent="0.15">
      <c r="A63" s="181" t="s">
        <v>34</v>
      </c>
      <c r="B63" s="181">
        <f>'将来負担比率（分子）の構造'!I$44</f>
        <v>301</v>
      </c>
      <c r="C63" s="181"/>
      <c r="D63" s="181"/>
      <c r="E63" s="181">
        <f>'将来負担比率（分子）の構造'!J$44</f>
        <v>295</v>
      </c>
      <c r="F63" s="181"/>
      <c r="G63" s="181"/>
      <c r="H63" s="181">
        <f>'将来負担比率（分子）の構造'!K$44</f>
        <v>298</v>
      </c>
      <c r="I63" s="181"/>
      <c r="J63" s="181"/>
      <c r="K63" s="181">
        <f>'将来負担比率（分子）の構造'!L$44</f>
        <v>239</v>
      </c>
      <c r="L63" s="181"/>
      <c r="M63" s="181"/>
      <c r="N63" s="181">
        <f>'将来負担比率（分子）の構造'!M$44</f>
        <v>207</v>
      </c>
      <c r="O63" s="181"/>
      <c r="P63" s="181"/>
    </row>
    <row r="64" spans="1:16" x14ac:dyDescent="0.15">
      <c r="A64" s="181" t="s">
        <v>33</v>
      </c>
      <c r="B64" s="181">
        <f>'将来負担比率（分子）の構造'!I$43</f>
        <v>704</v>
      </c>
      <c r="C64" s="181"/>
      <c r="D64" s="181"/>
      <c r="E64" s="181">
        <f>'将来負担比率（分子）の構造'!J$43</f>
        <v>618</v>
      </c>
      <c r="F64" s="181"/>
      <c r="G64" s="181"/>
      <c r="H64" s="181">
        <f>'将来負担比率（分子）の構造'!K$43</f>
        <v>564</v>
      </c>
      <c r="I64" s="181"/>
      <c r="J64" s="181"/>
      <c r="K64" s="181">
        <f>'将来負担比率（分子）の構造'!L$43</f>
        <v>518</v>
      </c>
      <c r="L64" s="181"/>
      <c r="M64" s="181"/>
      <c r="N64" s="181">
        <f>'将来負担比率（分子）の構造'!M$43</f>
        <v>467</v>
      </c>
      <c r="O64" s="181"/>
      <c r="P64" s="181"/>
    </row>
    <row r="65" spans="1:16" x14ac:dyDescent="0.15">
      <c r="A65" s="181" t="s">
        <v>32</v>
      </c>
      <c r="B65" s="181">
        <f>'将来負担比率（分子）の構造'!I$42</f>
        <v>0</v>
      </c>
      <c r="C65" s="181"/>
      <c r="D65" s="181"/>
      <c r="E65" s="181">
        <f>'将来負担比率（分子）の構造'!J$42</f>
        <v>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2285</v>
      </c>
      <c r="C66" s="181"/>
      <c r="D66" s="181"/>
      <c r="E66" s="181">
        <f>'将来負担比率（分子）の構造'!J$41</f>
        <v>2494</v>
      </c>
      <c r="F66" s="181"/>
      <c r="G66" s="181"/>
      <c r="H66" s="181">
        <f>'将来負担比率（分子）の構造'!K$41</f>
        <v>2618</v>
      </c>
      <c r="I66" s="181"/>
      <c r="J66" s="181"/>
      <c r="K66" s="181">
        <f>'将来負担比率（分子）の構造'!L$41</f>
        <v>2790</v>
      </c>
      <c r="L66" s="181"/>
      <c r="M66" s="181"/>
      <c r="N66" s="181">
        <f>'将来負担比率（分子）の構造'!M$41</f>
        <v>2752</v>
      </c>
      <c r="O66" s="181"/>
      <c r="P66" s="181"/>
    </row>
    <row r="67" spans="1:16" x14ac:dyDescent="0.15">
      <c r="A67" s="181" t="s">
        <v>75</v>
      </c>
      <c r="B67" s="181" t="e">
        <f>NA()</f>
        <v>#N/A</v>
      </c>
      <c r="C67" s="181">
        <f>IF(ISNUMBER('将来負担比率（分子）の構造'!I$53), IF('将来負担比率（分子）の構造'!I$53 &lt; 0, 0, '将来負担比率（分子）の構造'!I$53), NA())</f>
        <v>454</v>
      </c>
      <c r="D67" s="181" t="e">
        <f>NA()</f>
        <v>#N/A</v>
      </c>
      <c r="E67" s="181" t="e">
        <f>NA()</f>
        <v>#N/A</v>
      </c>
      <c r="F67" s="181">
        <f>IF(ISNUMBER('将来負担比率（分子）の構造'!J$53), IF('将来負担比率（分子）の構造'!J$53 &lt; 0, 0, '将来負担比率（分子）の構造'!J$53), NA())</f>
        <v>29</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118</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1118</v>
      </c>
      <c r="C72" s="185">
        <f>基金残高に係る経年分析!G55</f>
        <v>918</v>
      </c>
      <c r="D72" s="185">
        <f>基金残高に係る経年分析!H55</f>
        <v>918</v>
      </c>
    </row>
    <row r="73" spans="1:16" x14ac:dyDescent="0.15">
      <c r="A73" s="184" t="s">
        <v>78</v>
      </c>
      <c r="B73" s="185">
        <f>基金残高に係る経年分析!F56</f>
        <v>274</v>
      </c>
      <c r="C73" s="185">
        <f>基金残高に係る経年分析!G56</f>
        <v>293</v>
      </c>
      <c r="D73" s="185">
        <f>基金残高に係る経年分析!H56</f>
        <v>312</v>
      </c>
    </row>
    <row r="74" spans="1:16" x14ac:dyDescent="0.15">
      <c r="A74" s="184" t="s">
        <v>79</v>
      </c>
      <c r="B74" s="185">
        <f>基金残高に係る経年分析!F57</f>
        <v>200</v>
      </c>
      <c r="C74" s="185">
        <f>基金残高に係る経年分析!G57</f>
        <v>227</v>
      </c>
      <c r="D74" s="185">
        <f>基金残高に係る経年分析!H57</f>
        <v>247</v>
      </c>
    </row>
  </sheetData>
  <sheetProtection algorithmName="SHA-512" hashValue="LVfhvmEmBvpgIcAsB0gdAFYT+StysWCUTT0ViqDQ7ODN2CxkbYpuxPelGEAJYWuax7TtGyUFXVI8oAzIDxQ3WQ==" saltValue="JlbQJyF53ouSUKVL12us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131613</v>
      </c>
      <c r="S5" s="675"/>
      <c r="T5" s="675"/>
      <c r="U5" s="675"/>
      <c r="V5" s="675"/>
      <c r="W5" s="675"/>
      <c r="X5" s="675"/>
      <c r="Y5" s="676"/>
      <c r="Z5" s="677">
        <v>4.7</v>
      </c>
      <c r="AA5" s="677"/>
      <c r="AB5" s="677"/>
      <c r="AC5" s="677"/>
      <c r="AD5" s="678">
        <v>131613</v>
      </c>
      <c r="AE5" s="678"/>
      <c r="AF5" s="678"/>
      <c r="AG5" s="678"/>
      <c r="AH5" s="678"/>
      <c r="AI5" s="678"/>
      <c r="AJ5" s="678"/>
      <c r="AK5" s="678"/>
      <c r="AL5" s="679">
        <v>9</v>
      </c>
      <c r="AM5" s="680"/>
      <c r="AN5" s="680"/>
      <c r="AO5" s="681"/>
      <c r="AP5" s="671" t="s">
        <v>230</v>
      </c>
      <c r="AQ5" s="672"/>
      <c r="AR5" s="672"/>
      <c r="AS5" s="672"/>
      <c r="AT5" s="672"/>
      <c r="AU5" s="672"/>
      <c r="AV5" s="672"/>
      <c r="AW5" s="672"/>
      <c r="AX5" s="672"/>
      <c r="AY5" s="672"/>
      <c r="AZ5" s="672"/>
      <c r="BA5" s="672"/>
      <c r="BB5" s="672"/>
      <c r="BC5" s="672"/>
      <c r="BD5" s="672"/>
      <c r="BE5" s="672"/>
      <c r="BF5" s="673"/>
      <c r="BG5" s="685">
        <v>131613</v>
      </c>
      <c r="BH5" s="686"/>
      <c r="BI5" s="686"/>
      <c r="BJ5" s="686"/>
      <c r="BK5" s="686"/>
      <c r="BL5" s="686"/>
      <c r="BM5" s="686"/>
      <c r="BN5" s="687"/>
      <c r="BO5" s="688">
        <v>100</v>
      </c>
      <c r="BP5" s="688"/>
      <c r="BQ5" s="688"/>
      <c r="BR5" s="688"/>
      <c r="BS5" s="689" t="s">
        <v>231</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223</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69051</v>
      </c>
      <c r="S6" s="686"/>
      <c r="T6" s="686"/>
      <c r="U6" s="686"/>
      <c r="V6" s="686"/>
      <c r="W6" s="686"/>
      <c r="X6" s="686"/>
      <c r="Y6" s="687"/>
      <c r="Z6" s="688">
        <v>2.5</v>
      </c>
      <c r="AA6" s="688"/>
      <c r="AB6" s="688"/>
      <c r="AC6" s="688"/>
      <c r="AD6" s="689">
        <v>69051</v>
      </c>
      <c r="AE6" s="689"/>
      <c r="AF6" s="689"/>
      <c r="AG6" s="689"/>
      <c r="AH6" s="689"/>
      <c r="AI6" s="689"/>
      <c r="AJ6" s="689"/>
      <c r="AK6" s="689"/>
      <c r="AL6" s="690">
        <v>4.7</v>
      </c>
      <c r="AM6" s="691"/>
      <c r="AN6" s="691"/>
      <c r="AO6" s="692"/>
      <c r="AP6" s="682" t="s">
        <v>236</v>
      </c>
      <c r="AQ6" s="683"/>
      <c r="AR6" s="683"/>
      <c r="AS6" s="683"/>
      <c r="AT6" s="683"/>
      <c r="AU6" s="683"/>
      <c r="AV6" s="683"/>
      <c r="AW6" s="683"/>
      <c r="AX6" s="683"/>
      <c r="AY6" s="683"/>
      <c r="AZ6" s="683"/>
      <c r="BA6" s="683"/>
      <c r="BB6" s="683"/>
      <c r="BC6" s="683"/>
      <c r="BD6" s="683"/>
      <c r="BE6" s="683"/>
      <c r="BF6" s="684"/>
      <c r="BG6" s="685">
        <v>131613</v>
      </c>
      <c r="BH6" s="686"/>
      <c r="BI6" s="686"/>
      <c r="BJ6" s="686"/>
      <c r="BK6" s="686"/>
      <c r="BL6" s="686"/>
      <c r="BM6" s="686"/>
      <c r="BN6" s="687"/>
      <c r="BO6" s="688">
        <v>100</v>
      </c>
      <c r="BP6" s="688"/>
      <c r="BQ6" s="688"/>
      <c r="BR6" s="688"/>
      <c r="BS6" s="689" t="s">
        <v>231</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42999</v>
      </c>
      <c r="CS6" s="686"/>
      <c r="CT6" s="686"/>
      <c r="CU6" s="686"/>
      <c r="CV6" s="686"/>
      <c r="CW6" s="686"/>
      <c r="CX6" s="686"/>
      <c r="CY6" s="687"/>
      <c r="CZ6" s="679">
        <v>1.6</v>
      </c>
      <c r="DA6" s="680"/>
      <c r="DB6" s="680"/>
      <c r="DC6" s="699"/>
      <c r="DD6" s="694" t="s">
        <v>231</v>
      </c>
      <c r="DE6" s="686"/>
      <c r="DF6" s="686"/>
      <c r="DG6" s="686"/>
      <c r="DH6" s="686"/>
      <c r="DI6" s="686"/>
      <c r="DJ6" s="686"/>
      <c r="DK6" s="686"/>
      <c r="DL6" s="686"/>
      <c r="DM6" s="686"/>
      <c r="DN6" s="686"/>
      <c r="DO6" s="686"/>
      <c r="DP6" s="687"/>
      <c r="DQ6" s="694">
        <v>42999</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177</v>
      </c>
      <c r="S7" s="686"/>
      <c r="T7" s="686"/>
      <c r="U7" s="686"/>
      <c r="V7" s="686"/>
      <c r="W7" s="686"/>
      <c r="X7" s="686"/>
      <c r="Y7" s="687"/>
      <c r="Z7" s="688">
        <v>0</v>
      </c>
      <c r="AA7" s="688"/>
      <c r="AB7" s="688"/>
      <c r="AC7" s="688"/>
      <c r="AD7" s="689">
        <v>177</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48691</v>
      </c>
      <c r="BH7" s="686"/>
      <c r="BI7" s="686"/>
      <c r="BJ7" s="686"/>
      <c r="BK7" s="686"/>
      <c r="BL7" s="686"/>
      <c r="BM7" s="686"/>
      <c r="BN7" s="687"/>
      <c r="BO7" s="688">
        <v>37</v>
      </c>
      <c r="BP7" s="688"/>
      <c r="BQ7" s="688"/>
      <c r="BR7" s="688"/>
      <c r="BS7" s="689" t="s">
        <v>231</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737435</v>
      </c>
      <c r="CS7" s="686"/>
      <c r="CT7" s="686"/>
      <c r="CU7" s="686"/>
      <c r="CV7" s="686"/>
      <c r="CW7" s="686"/>
      <c r="CX7" s="686"/>
      <c r="CY7" s="687"/>
      <c r="CZ7" s="688">
        <v>27.6</v>
      </c>
      <c r="DA7" s="688"/>
      <c r="DB7" s="688"/>
      <c r="DC7" s="688"/>
      <c r="DD7" s="694">
        <v>41098</v>
      </c>
      <c r="DE7" s="686"/>
      <c r="DF7" s="686"/>
      <c r="DG7" s="686"/>
      <c r="DH7" s="686"/>
      <c r="DI7" s="686"/>
      <c r="DJ7" s="686"/>
      <c r="DK7" s="686"/>
      <c r="DL7" s="686"/>
      <c r="DM7" s="686"/>
      <c r="DN7" s="686"/>
      <c r="DO7" s="686"/>
      <c r="DP7" s="687"/>
      <c r="DQ7" s="694">
        <v>490905</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929</v>
      </c>
      <c r="S8" s="686"/>
      <c r="T8" s="686"/>
      <c r="U8" s="686"/>
      <c r="V8" s="686"/>
      <c r="W8" s="686"/>
      <c r="X8" s="686"/>
      <c r="Y8" s="687"/>
      <c r="Z8" s="688">
        <v>0</v>
      </c>
      <c r="AA8" s="688"/>
      <c r="AB8" s="688"/>
      <c r="AC8" s="688"/>
      <c r="AD8" s="689">
        <v>929</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266</v>
      </c>
      <c r="BH8" s="686"/>
      <c r="BI8" s="686"/>
      <c r="BJ8" s="686"/>
      <c r="BK8" s="686"/>
      <c r="BL8" s="686"/>
      <c r="BM8" s="686"/>
      <c r="BN8" s="687"/>
      <c r="BO8" s="688">
        <v>0.2</v>
      </c>
      <c r="BP8" s="688"/>
      <c r="BQ8" s="688"/>
      <c r="BR8" s="688"/>
      <c r="BS8" s="694" t="s">
        <v>129</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377746</v>
      </c>
      <c r="CS8" s="686"/>
      <c r="CT8" s="686"/>
      <c r="CU8" s="686"/>
      <c r="CV8" s="686"/>
      <c r="CW8" s="686"/>
      <c r="CX8" s="686"/>
      <c r="CY8" s="687"/>
      <c r="CZ8" s="688">
        <v>14.1</v>
      </c>
      <c r="DA8" s="688"/>
      <c r="DB8" s="688"/>
      <c r="DC8" s="688"/>
      <c r="DD8" s="694" t="s">
        <v>139</v>
      </c>
      <c r="DE8" s="686"/>
      <c r="DF8" s="686"/>
      <c r="DG8" s="686"/>
      <c r="DH8" s="686"/>
      <c r="DI8" s="686"/>
      <c r="DJ8" s="686"/>
      <c r="DK8" s="686"/>
      <c r="DL8" s="686"/>
      <c r="DM8" s="686"/>
      <c r="DN8" s="686"/>
      <c r="DO8" s="686"/>
      <c r="DP8" s="687"/>
      <c r="DQ8" s="694">
        <v>237050</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1018</v>
      </c>
      <c r="S9" s="686"/>
      <c r="T9" s="686"/>
      <c r="U9" s="686"/>
      <c r="V9" s="686"/>
      <c r="W9" s="686"/>
      <c r="X9" s="686"/>
      <c r="Y9" s="687"/>
      <c r="Z9" s="688">
        <v>0</v>
      </c>
      <c r="AA9" s="688"/>
      <c r="AB9" s="688"/>
      <c r="AC9" s="688"/>
      <c r="AD9" s="689">
        <v>1018</v>
      </c>
      <c r="AE9" s="689"/>
      <c r="AF9" s="689"/>
      <c r="AG9" s="689"/>
      <c r="AH9" s="689"/>
      <c r="AI9" s="689"/>
      <c r="AJ9" s="689"/>
      <c r="AK9" s="689"/>
      <c r="AL9" s="690">
        <v>0.1</v>
      </c>
      <c r="AM9" s="691"/>
      <c r="AN9" s="691"/>
      <c r="AO9" s="692"/>
      <c r="AP9" s="682" t="s">
        <v>245</v>
      </c>
      <c r="AQ9" s="683"/>
      <c r="AR9" s="683"/>
      <c r="AS9" s="683"/>
      <c r="AT9" s="683"/>
      <c r="AU9" s="683"/>
      <c r="AV9" s="683"/>
      <c r="AW9" s="683"/>
      <c r="AX9" s="683"/>
      <c r="AY9" s="683"/>
      <c r="AZ9" s="683"/>
      <c r="BA9" s="683"/>
      <c r="BB9" s="683"/>
      <c r="BC9" s="683"/>
      <c r="BD9" s="683"/>
      <c r="BE9" s="683"/>
      <c r="BF9" s="684"/>
      <c r="BG9" s="685">
        <v>41399</v>
      </c>
      <c r="BH9" s="686"/>
      <c r="BI9" s="686"/>
      <c r="BJ9" s="686"/>
      <c r="BK9" s="686"/>
      <c r="BL9" s="686"/>
      <c r="BM9" s="686"/>
      <c r="BN9" s="687"/>
      <c r="BO9" s="688">
        <v>31.5</v>
      </c>
      <c r="BP9" s="688"/>
      <c r="BQ9" s="688"/>
      <c r="BR9" s="688"/>
      <c r="BS9" s="694" t="s">
        <v>129</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309627</v>
      </c>
      <c r="CS9" s="686"/>
      <c r="CT9" s="686"/>
      <c r="CU9" s="686"/>
      <c r="CV9" s="686"/>
      <c r="CW9" s="686"/>
      <c r="CX9" s="686"/>
      <c r="CY9" s="687"/>
      <c r="CZ9" s="688">
        <v>11.6</v>
      </c>
      <c r="DA9" s="688"/>
      <c r="DB9" s="688"/>
      <c r="DC9" s="688"/>
      <c r="DD9" s="694">
        <v>1552</v>
      </c>
      <c r="DE9" s="686"/>
      <c r="DF9" s="686"/>
      <c r="DG9" s="686"/>
      <c r="DH9" s="686"/>
      <c r="DI9" s="686"/>
      <c r="DJ9" s="686"/>
      <c r="DK9" s="686"/>
      <c r="DL9" s="686"/>
      <c r="DM9" s="686"/>
      <c r="DN9" s="686"/>
      <c r="DO9" s="686"/>
      <c r="DP9" s="687"/>
      <c r="DQ9" s="694">
        <v>257564</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231</v>
      </c>
      <c r="AE10" s="689"/>
      <c r="AF10" s="689"/>
      <c r="AG10" s="689"/>
      <c r="AH10" s="689"/>
      <c r="AI10" s="689"/>
      <c r="AJ10" s="689"/>
      <c r="AK10" s="689"/>
      <c r="AL10" s="690" t="s">
        <v>231</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5077</v>
      </c>
      <c r="BH10" s="686"/>
      <c r="BI10" s="686"/>
      <c r="BJ10" s="686"/>
      <c r="BK10" s="686"/>
      <c r="BL10" s="686"/>
      <c r="BM10" s="686"/>
      <c r="BN10" s="687"/>
      <c r="BO10" s="688">
        <v>3.9</v>
      </c>
      <c r="BP10" s="688"/>
      <c r="BQ10" s="688"/>
      <c r="BR10" s="688"/>
      <c r="BS10" s="694" t="s">
        <v>139</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t="s">
        <v>231</v>
      </c>
      <c r="CS10" s="686"/>
      <c r="CT10" s="686"/>
      <c r="CU10" s="686"/>
      <c r="CV10" s="686"/>
      <c r="CW10" s="686"/>
      <c r="CX10" s="686"/>
      <c r="CY10" s="687"/>
      <c r="CZ10" s="688" t="s">
        <v>231</v>
      </c>
      <c r="DA10" s="688"/>
      <c r="DB10" s="688"/>
      <c r="DC10" s="688"/>
      <c r="DD10" s="694" t="s">
        <v>129</v>
      </c>
      <c r="DE10" s="686"/>
      <c r="DF10" s="686"/>
      <c r="DG10" s="686"/>
      <c r="DH10" s="686"/>
      <c r="DI10" s="686"/>
      <c r="DJ10" s="686"/>
      <c r="DK10" s="686"/>
      <c r="DL10" s="686"/>
      <c r="DM10" s="686"/>
      <c r="DN10" s="686"/>
      <c r="DO10" s="686"/>
      <c r="DP10" s="687"/>
      <c r="DQ10" s="694" t="s">
        <v>139</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34768</v>
      </c>
      <c r="S11" s="686"/>
      <c r="T11" s="686"/>
      <c r="U11" s="686"/>
      <c r="V11" s="686"/>
      <c r="W11" s="686"/>
      <c r="X11" s="686"/>
      <c r="Y11" s="687"/>
      <c r="Z11" s="690">
        <v>1.2</v>
      </c>
      <c r="AA11" s="691"/>
      <c r="AB11" s="691"/>
      <c r="AC11" s="703"/>
      <c r="AD11" s="694">
        <v>34768</v>
      </c>
      <c r="AE11" s="686"/>
      <c r="AF11" s="686"/>
      <c r="AG11" s="686"/>
      <c r="AH11" s="686"/>
      <c r="AI11" s="686"/>
      <c r="AJ11" s="686"/>
      <c r="AK11" s="687"/>
      <c r="AL11" s="690">
        <v>2.4</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1949</v>
      </c>
      <c r="BH11" s="686"/>
      <c r="BI11" s="686"/>
      <c r="BJ11" s="686"/>
      <c r="BK11" s="686"/>
      <c r="BL11" s="686"/>
      <c r="BM11" s="686"/>
      <c r="BN11" s="687"/>
      <c r="BO11" s="688">
        <v>1.5</v>
      </c>
      <c r="BP11" s="688"/>
      <c r="BQ11" s="688"/>
      <c r="BR11" s="688"/>
      <c r="BS11" s="694" t="s">
        <v>139</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275597</v>
      </c>
      <c r="CS11" s="686"/>
      <c r="CT11" s="686"/>
      <c r="CU11" s="686"/>
      <c r="CV11" s="686"/>
      <c r="CW11" s="686"/>
      <c r="CX11" s="686"/>
      <c r="CY11" s="687"/>
      <c r="CZ11" s="688">
        <v>10.3</v>
      </c>
      <c r="DA11" s="688"/>
      <c r="DB11" s="688"/>
      <c r="DC11" s="688"/>
      <c r="DD11" s="694">
        <v>138430</v>
      </c>
      <c r="DE11" s="686"/>
      <c r="DF11" s="686"/>
      <c r="DG11" s="686"/>
      <c r="DH11" s="686"/>
      <c r="DI11" s="686"/>
      <c r="DJ11" s="686"/>
      <c r="DK11" s="686"/>
      <c r="DL11" s="686"/>
      <c r="DM11" s="686"/>
      <c r="DN11" s="686"/>
      <c r="DO11" s="686"/>
      <c r="DP11" s="687"/>
      <c r="DQ11" s="694">
        <v>157216</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231</v>
      </c>
      <c r="S12" s="686"/>
      <c r="T12" s="686"/>
      <c r="U12" s="686"/>
      <c r="V12" s="686"/>
      <c r="W12" s="686"/>
      <c r="X12" s="686"/>
      <c r="Y12" s="687"/>
      <c r="Z12" s="688" t="s">
        <v>139</v>
      </c>
      <c r="AA12" s="688"/>
      <c r="AB12" s="688"/>
      <c r="AC12" s="688"/>
      <c r="AD12" s="689" t="s">
        <v>129</v>
      </c>
      <c r="AE12" s="689"/>
      <c r="AF12" s="689"/>
      <c r="AG12" s="689"/>
      <c r="AH12" s="689"/>
      <c r="AI12" s="689"/>
      <c r="AJ12" s="689"/>
      <c r="AK12" s="689"/>
      <c r="AL12" s="690" t="s">
        <v>139</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72755</v>
      </c>
      <c r="BH12" s="686"/>
      <c r="BI12" s="686"/>
      <c r="BJ12" s="686"/>
      <c r="BK12" s="686"/>
      <c r="BL12" s="686"/>
      <c r="BM12" s="686"/>
      <c r="BN12" s="687"/>
      <c r="BO12" s="688">
        <v>55.3</v>
      </c>
      <c r="BP12" s="688"/>
      <c r="BQ12" s="688"/>
      <c r="BR12" s="688"/>
      <c r="BS12" s="694" t="s">
        <v>231</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106337</v>
      </c>
      <c r="CS12" s="686"/>
      <c r="CT12" s="686"/>
      <c r="CU12" s="686"/>
      <c r="CV12" s="686"/>
      <c r="CW12" s="686"/>
      <c r="CX12" s="686"/>
      <c r="CY12" s="687"/>
      <c r="CZ12" s="688">
        <v>4</v>
      </c>
      <c r="DA12" s="688"/>
      <c r="DB12" s="688"/>
      <c r="DC12" s="688"/>
      <c r="DD12" s="694">
        <v>21059</v>
      </c>
      <c r="DE12" s="686"/>
      <c r="DF12" s="686"/>
      <c r="DG12" s="686"/>
      <c r="DH12" s="686"/>
      <c r="DI12" s="686"/>
      <c r="DJ12" s="686"/>
      <c r="DK12" s="686"/>
      <c r="DL12" s="686"/>
      <c r="DM12" s="686"/>
      <c r="DN12" s="686"/>
      <c r="DO12" s="686"/>
      <c r="DP12" s="687"/>
      <c r="DQ12" s="694">
        <v>73377</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231</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231</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72755</v>
      </c>
      <c r="BH13" s="686"/>
      <c r="BI13" s="686"/>
      <c r="BJ13" s="686"/>
      <c r="BK13" s="686"/>
      <c r="BL13" s="686"/>
      <c r="BM13" s="686"/>
      <c r="BN13" s="687"/>
      <c r="BO13" s="688">
        <v>55.3</v>
      </c>
      <c r="BP13" s="688"/>
      <c r="BQ13" s="688"/>
      <c r="BR13" s="688"/>
      <c r="BS13" s="694" t="s">
        <v>139</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220389</v>
      </c>
      <c r="CS13" s="686"/>
      <c r="CT13" s="686"/>
      <c r="CU13" s="686"/>
      <c r="CV13" s="686"/>
      <c r="CW13" s="686"/>
      <c r="CX13" s="686"/>
      <c r="CY13" s="687"/>
      <c r="CZ13" s="688">
        <v>8.3000000000000007</v>
      </c>
      <c r="DA13" s="688"/>
      <c r="DB13" s="688"/>
      <c r="DC13" s="688"/>
      <c r="DD13" s="694">
        <v>183370</v>
      </c>
      <c r="DE13" s="686"/>
      <c r="DF13" s="686"/>
      <c r="DG13" s="686"/>
      <c r="DH13" s="686"/>
      <c r="DI13" s="686"/>
      <c r="DJ13" s="686"/>
      <c r="DK13" s="686"/>
      <c r="DL13" s="686"/>
      <c r="DM13" s="686"/>
      <c r="DN13" s="686"/>
      <c r="DO13" s="686"/>
      <c r="DP13" s="687"/>
      <c r="DQ13" s="694">
        <v>56260</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231</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7355</v>
      </c>
      <c r="BH14" s="686"/>
      <c r="BI14" s="686"/>
      <c r="BJ14" s="686"/>
      <c r="BK14" s="686"/>
      <c r="BL14" s="686"/>
      <c r="BM14" s="686"/>
      <c r="BN14" s="687"/>
      <c r="BO14" s="688">
        <v>5.6</v>
      </c>
      <c r="BP14" s="688"/>
      <c r="BQ14" s="688"/>
      <c r="BR14" s="688"/>
      <c r="BS14" s="694" t="s">
        <v>129</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131870</v>
      </c>
      <c r="CS14" s="686"/>
      <c r="CT14" s="686"/>
      <c r="CU14" s="686"/>
      <c r="CV14" s="686"/>
      <c r="CW14" s="686"/>
      <c r="CX14" s="686"/>
      <c r="CY14" s="687"/>
      <c r="CZ14" s="688">
        <v>4.9000000000000004</v>
      </c>
      <c r="DA14" s="688"/>
      <c r="DB14" s="688"/>
      <c r="DC14" s="688"/>
      <c r="DD14" s="694" t="s">
        <v>129</v>
      </c>
      <c r="DE14" s="686"/>
      <c r="DF14" s="686"/>
      <c r="DG14" s="686"/>
      <c r="DH14" s="686"/>
      <c r="DI14" s="686"/>
      <c r="DJ14" s="686"/>
      <c r="DK14" s="686"/>
      <c r="DL14" s="686"/>
      <c r="DM14" s="686"/>
      <c r="DN14" s="686"/>
      <c r="DO14" s="686"/>
      <c r="DP14" s="687"/>
      <c r="DQ14" s="694">
        <v>124992</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139</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2812</v>
      </c>
      <c r="BH15" s="686"/>
      <c r="BI15" s="686"/>
      <c r="BJ15" s="686"/>
      <c r="BK15" s="686"/>
      <c r="BL15" s="686"/>
      <c r="BM15" s="686"/>
      <c r="BN15" s="687"/>
      <c r="BO15" s="688">
        <v>2.1</v>
      </c>
      <c r="BP15" s="688"/>
      <c r="BQ15" s="688"/>
      <c r="BR15" s="688"/>
      <c r="BS15" s="694" t="s">
        <v>231</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239156</v>
      </c>
      <c r="CS15" s="686"/>
      <c r="CT15" s="686"/>
      <c r="CU15" s="686"/>
      <c r="CV15" s="686"/>
      <c r="CW15" s="686"/>
      <c r="CX15" s="686"/>
      <c r="CY15" s="687"/>
      <c r="CZ15" s="688">
        <v>9</v>
      </c>
      <c r="DA15" s="688"/>
      <c r="DB15" s="688"/>
      <c r="DC15" s="688"/>
      <c r="DD15" s="694">
        <v>14794</v>
      </c>
      <c r="DE15" s="686"/>
      <c r="DF15" s="686"/>
      <c r="DG15" s="686"/>
      <c r="DH15" s="686"/>
      <c r="DI15" s="686"/>
      <c r="DJ15" s="686"/>
      <c r="DK15" s="686"/>
      <c r="DL15" s="686"/>
      <c r="DM15" s="686"/>
      <c r="DN15" s="686"/>
      <c r="DO15" s="686"/>
      <c r="DP15" s="687"/>
      <c r="DQ15" s="694">
        <v>214509</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2318</v>
      </c>
      <c r="S16" s="686"/>
      <c r="T16" s="686"/>
      <c r="U16" s="686"/>
      <c r="V16" s="686"/>
      <c r="W16" s="686"/>
      <c r="X16" s="686"/>
      <c r="Y16" s="687"/>
      <c r="Z16" s="688">
        <v>0.1</v>
      </c>
      <c r="AA16" s="688"/>
      <c r="AB16" s="688"/>
      <c r="AC16" s="688"/>
      <c r="AD16" s="689">
        <v>2318</v>
      </c>
      <c r="AE16" s="689"/>
      <c r="AF16" s="689"/>
      <c r="AG16" s="689"/>
      <c r="AH16" s="689"/>
      <c r="AI16" s="689"/>
      <c r="AJ16" s="689"/>
      <c r="AK16" s="689"/>
      <c r="AL16" s="690">
        <v>0.2</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129</v>
      </c>
      <c r="BP16" s="688"/>
      <c r="BQ16" s="688"/>
      <c r="BR16" s="688"/>
      <c r="BS16" s="694" t="s">
        <v>139</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3622</v>
      </c>
      <c r="CS16" s="686"/>
      <c r="CT16" s="686"/>
      <c r="CU16" s="686"/>
      <c r="CV16" s="686"/>
      <c r="CW16" s="686"/>
      <c r="CX16" s="686"/>
      <c r="CY16" s="687"/>
      <c r="CZ16" s="688">
        <v>0.1</v>
      </c>
      <c r="DA16" s="688"/>
      <c r="DB16" s="688"/>
      <c r="DC16" s="688"/>
      <c r="DD16" s="694" t="s">
        <v>231</v>
      </c>
      <c r="DE16" s="686"/>
      <c r="DF16" s="686"/>
      <c r="DG16" s="686"/>
      <c r="DH16" s="686"/>
      <c r="DI16" s="686"/>
      <c r="DJ16" s="686"/>
      <c r="DK16" s="686"/>
      <c r="DL16" s="686"/>
      <c r="DM16" s="686"/>
      <c r="DN16" s="686"/>
      <c r="DO16" s="686"/>
      <c r="DP16" s="687"/>
      <c r="DQ16" s="694">
        <v>1322</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492</v>
      </c>
      <c r="S17" s="686"/>
      <c r="T17" s="686"/>
      <c r="U17" s="686"/>
      <c r="V17" s="686"/>
      <c r="W17" s="686"/>
      <c r="X17" s="686"/>
      <c r="Y17" s="687"/>
      <c r="Z17" s="688">
        <v>0</v>
      </c>
      <c r="AA17" s="688"/>
      <c r="AB17" s="688"/>
      <c r="AC17" s="688"/>
      <c r="AD17" s="689">
        <v>492</v>
      </c>
      <c r="AE17" s="689"/>
      <c r="AF17" s="689"/>
      <c r="AG17" s="689"/>
      <c r="AH17" s="689"/>
      <c r="AI17" s="689"/>
      <c r="AJ17" s="689"/>
      <c r="AK17" s="689"/>
      <c r="AL17" s="690">
        <v>0</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225035</v>
      </c>
      <c r="CS17" s="686"/>
      <c r="CT17" s="686"/>
      <c r="CU17" s="686"/>
      <c r="CV17" s="686"/>
      <c r="CW17" s="686"/>
      <c r="CX17" s="686"/>
      <c r="CY17" s="687"/>
      <c r="CZ17" s="688">
        <v>8.4</v>
      </c>
      <c r="DA17" s="688"/>
      <c r="DB17" s="688"/>
      <c r="DC17" s="688"/>
      <c r="DD17" s="694" t="s">
        <v>139</v>
      </c>
      <c r="DE17" s="686"/>
      <c r="DF17" s="686"/>
      <c r="DG17" s="686"/>
      <c r="DH17" s="686"/>
      <c r="DI17" s="686"/>
      <c r="DJ17" s="686"/>
      <c r="DK17" s="686"/>
      <c r="DL17" s="686"/>
      <c r="DM17" s="686"/>
      <c r="DN17" s="686"/>
      <c r="DO17" s="686"/>
      <c r="DP17" s="687"/>
      <c r="DQ17" s="694">
        <v>224954</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1282</v>
      </c>
      <c r="S18" s="686"/>
      <c r="T18" s="686"/>
      <c r="U18" s="686"/>
      <c r="V18" s="686"/>
      <c r="W18" s="686"/>
      <c r="X18" s="686"/>
      <c r="Y18" s="687"/>
      <c r="Z18" s="688">
        <v>0</v>
      </c>
      <c r="AA18" s="688"/>
      <c r="AB18" s="688"/>
      <c r="AC18" s="688"/>
      <c r="AD18" s="689">
        <v>1282</v>
      </c>
      <c r="AE18" s="689"/>
      <c r="AF18" s="689"/>
      <c r="AG18" s="689"/>
      <c r="AH18" s="689"/>
      <c r="AI18" s="689"/>
      <c r="AJ18" s="689"/>
      <c r="AK18" s="689"/>
      <c r="AL18" s="690">
        <v>0.1</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129</v>
      </c>
      <c r="BP18" s="688"/>
      <c r="BQ18" s="688"/>
      <c r="BR18" s="688"/>
      <c r="BS18" s="694" t="s">
        <v>231</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231</v>
      </c>
      <c r="CS18" s="686"/>
      <c r="CT18" s="686"/>
      <c r="CU18" s="686"/>
      <c r="CV18" s="686"/>
      <c r="CW18" s="686"/>
      <c r="CX18" s="686"/>
      <c r="CY18" s="687"/>
      <c r="CZ18" s="688" t="s">
        <v>139</v>
      </c>
      <c r="DA18" s="688"/>
      <c r="DB18" s="688"/>
      <c r="DC18" s="688"/>
      <c r="DD18" s="694" t="s">
        <v>231</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20</v>
      </c>
      <c r="S19" s="686"/>
      <c r="T19" s="686"/>
      <c r="U19" s="686"/>
      <c r="V19" s="686"/>
      <c r="W19" s="686"/>
      <c r="X19" s="686"/>
      <c r="Y19" s="687"/>
      <c r="Z19" s="688">
        <v>0</v>
      </c>
      <c r="AA19" s="688"/>
      <c r="AB19" s="688"/>
      <c r="AC19" s="688"/>
      <c r="AD19" s="689">
        <v>20</v>
      </c>
      <c r="AE19" s="689"/>
      <c r="AF19" s="689"/>
      <c r="AG19" s="689"/>
      <c r="AH19" s="689"/>
      <c r="AI19" s="689"/>
      <c r="AJ19" s="689"/>
      <c r="AK19" s="689"/>
      <c r="AL19" s="690">
        <v>0</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231</v>
      </c>
      <c r="BP19" s="688"/>
      <c r="BQ19" s="688"/>
      <c r="BR19" s="688"/>
      <c r="BS19" s="694" t="s">
        <v>129</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231</v>
      </c>
      <c r="CS19" s="686"/>
      <c r="CT19" s="686"/>
      <c r="CU19" s="686"/>
      <c r="CV19" s="686"/>
      <c r="CW19" s="686"/>
      <c r="CX19" s="686"/>
      <c r="CY19" s="687"/>
      <c r="CZ19" s="688" t="s">
        <v>231</v>
      </c>
      <c r="DA19" s="688"/>
      <c r="DB19" s="688"/>
      <c r="DC19" s="688"/>
      <c r="DD19" s="694" t="s">
        <v>139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1121</v>
      </c>
      <c r="S20" s="686"/>
      <c r="T20" s="686"/>
      <c r="U20" s="686"/>
      <c r="V20" s="686"/>
      <c r="W20" s="686"/>
      <c r="X20" s="686"/>
      <c r="Y20" s="687"/>
      <c r="Z20" s="688">
        <v>0</v>
      </c>
      <c r="AA20" s="688"/>
      <c r="AB20" s="688"/>
      <c r="AC20" s="688"/>
      <c r="AD20" s="689">
        <v>1121</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139</v>
      </c>
      <c r="BH20" s="686"/>
      <c r="BI20" s="686"/>
      <c r="BJ20" s="686"/>
      <c r="BK20" s="686"/>
      <c r="BL20" s="686"/>
      <c r="BM20" s="686"/>
      <c r="BN20" s="687"/>
      <c r="BO20" s="688" t="s">
        <v>129</v>
      </c>
      <c r="BP20" s="688"/>
      <c r="BQ20" s="688"/>
      <c r="BR20" s="688"/>
      <c r="BS20" s="694" t="s">
        <v>231</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2669813</v>
      </c>
      <c r="CS20" s="686"/>
      <c r="CT20" s="686"/>
      <c r="CU20" s="686"/>
      <c r="CV20" s="686"/>
      <c r="CW20" s="686"/>
      <c r="CX20" s="686"/>
      <c r="CY20" s="687"/>
      <c r="CZ20" s="688">
        <v>100</v>
      </c>
      <c r="DA20" s="688"/>
      <c r="DB20" s="688"/>
      <c r="DC20" s="688"/>
      <c r="DD20" s="694">
        <v>400303</v>
      </c>
      <c r="DE20" s="686"/>
      <c r="DF20" s="686"/>
      <c r="DG20" s="686"/>
      <c r="DH20" s="686"/>
      <c r="DI20" s="686"/>
      <c r="DJ20" s="686"/>
      <c r="DK20" s="686"/>
      <c r="DL20" s="686"/>
      <c r="DM20" s="686"/>
      <c r="DN20" s="686"/>
      <c r="DO20" s="686"/>
      <c r="DP20" s="687"/>
      <c r="DQ20" s="694">
        <v>1881148</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141</v>
      </c>
      <c r="S21" s="686"/>
      <c r="T21" s="686"/>
      <c r="U21" s="686"/>
      <c r="V21" s="686"/>
      <c r="W21" s="686"/>
      <c r="X21" s="686"/>
      <c r="Y21" s="687"/>
      <c r="Z21" s="688">
        <v>0</v>
      </c>
      <c r="AA21" s="688"/>
      <c r="AB21" s="688"/>
      <c r="AC21" s="688"/>
      <c r="AD21" s="689">
        <v>141</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231</v>
      </c>
      <c r="BH21" s="686"/>
      <c r="BI21" s="686"/>
      <c r="BJ21" s="686"/>
      <c r="BK21" s="686"/>
      <c r="BL21" s="686"/>
      <c r="BM21" s="686"/>
      <c r="BN21" s="687"/>
      <c r="BO21" s="688" t="s">
        <v>139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1460422</v>
      </c>
      <c r="S22" s="686"/>
      <c r="T22" s="686"/>
      <c r="U22" s="686"/>
      <c r="V22" s="686"/>
      <c r="W22" s="686"/>
      <c r="X22" s="686"/>
      <c r="Y22" s="687"/>
      <c r="Z22" s="688">
        <v>51.8</v>
      </c>
      <c r="AA22" s="688"/>
      <c r="AB22" s="688"/>
      <c r="AC22" s="688"/>
      <c r="AD22" s="689">
        <v>1210046</v>
      </c>
      <c r="AE22" s="689"/>
      <c r="AF22" s="689"/>
      <c r="AG22" s="689"/>
      <c r="AH22" s="689"/>
      <c r="AI22" s="689"/>
      <c r="AJ22" s="689"/>
      <c r="AK22" s="689"/>
      <c r="AL22" s="690">
        <v>83</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231</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1210046</v>
      </c>
      <c r="S23" s="686"/>
      <c r="T23" s="686"/>
      <c r="U23" s="686"/>
      <c r="V23" s="686"/>
      <c r="W23" s="686"/>
      <c r="X23" s="686"/>
      <c r="Y23" s="687"/>
      <c r="Z23" s="688">
        <v>43</v>
      </c>
      <c r="AA23" s="688"/>
      <c r="AB23" s="688"/>
      <c r="AC23" s="688"/>
      <c r="AD23" s="689">
        <v>1210046</v>
      </c>
      <c r="AE23" s="689"/>
      <c r="AF23" s="689"/>
      <c r="AG23" s="689"/>
      <c r="AH23" s="689"/>
      <c r="AI23" s="689"/>
      <c r="AJ23" s="689"/>
      <c r="AK23" s="689"/>
      <c r="AL23" s="690">
        <v>83</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231</v>
      </c>
      <c r="BH23" s="686"/>
      <c r="BI23" s="686"/>
      <c r="BJ23" s="686"/>
      <c r="BK23" s="686"/>
      <c r="BL23" s="686"/>
      <c r="BM23" s="686"/>
      <c r="BN23" s="687"/>
      <c r="BO23" s="688" t="s">
        <v>139</v>
      </c>
      <c r="BP23" s="688"/>
      <c r="BQ23" s="688"/>
      <c r="BR23" s="688"/>
      <c r="BS23" s="694" t="s">
        <v>231</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250376</v>
      </c>
      <c r="S24" s="686"/>
      <c r="T24" s="686"/>
      <c r="U24" s="686"/>
      <c r="V24" s="686"/>
      <c r="W24" s="686"/>
      <c r="X24" s="686"/>
      <c r="Y24" s="687"/>
      <c r="Z24" s="688">
        <v>8.9</v>
      </c>
      <c r="AA24" s="688"/>
      <c r="AB24" s="688"/>
      <c r="AC24" s="688"/>
      <c r="AD24" s="689" t="s">
        <v>139</v>
      </c>
      <c r="AE24" s="689"/>
      <c r="AF24" s="689"/>
      <c r="AG24" s="689"/>
      <c r="AH24" s="689"/>
      <c r="AI24" s="689"/>
      <c r="AJ24" s="689"/>
      <c r="AK24" s="689"/>
      <c r="AL24" s="690" t="s">
        <v>231</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139</v>
      </c>
      <c r="BP24" s="688"/>
      <c r="BQ24" s="688"/>
      <c r="BR24" s="688"/>
      <c r="BS24" s="694" t="s">
        <v>139</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936621</v>
      </c>
      <c r="CS24" s="675"/>
      <c r="CT24" s="675"/>
      <c r="CU24" s="675"/>
      <c r="CV24" s="675"/>
      <c r="CW24" s="675"/>
      <c r="CX24" s="675"/>
      <c r="CY24" s="676"/>
      <c r="CZ24" s="679">
        <v>35.1</v>
      </c>
      <c r="DA24" s="680"/>
      <c r="DB24" s="680"/>
      <c r="DC24" s="699"/>
      <c r="DD24" s="724">
        <v>825226</v>
      </c>
      <c r="DE24" s="675"/>
      <c r="DF24" s="675"/>
      <c r="DG24" s="675"/>
      <c r="DH24" s="675"/>
      <c r="DI24" s="675"/>
      <c r="DJ24" s="675"/>
      <c r="DK24" s="676"/>
      <c r="DL24" s="724">
        <v>706638</v>
      </c>
      <c r="DM24" s="675"/>
      <c r="DN24" s="675"/>
      <c r="DO24" s="675"/>
      <c r="DP24" s="675"/>
      <c r="DQ24" s="675"/>
      <c r="DR24" s="675"/>
      <c r="DS24" s="675"/>
      <c r="DT24" s="675"/>
      <c r="DU24" s="675"/>
      <c r="DV24" s="676"/>
      <c r="DW24" s="679">
        <v>47.2</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139</v>
      </c>
      <c r="S25" s="686"/>
      <c r="T25" s="686"/>
      <c r="U25" s="686"/>
      <c r="V25" s="686"/>
      <c r="W25" s="686"/>
      <c r="X25" s="686"/>
      <c r="Y25" s="687"/>
      <c r="Z25" s="688" t="s">
        <v>231</v>
      </c>
      <c r="AA25" s="688"/>
      <c r="AB25" s="688"/>
      <c r="AC25" s="688"/>
      <c r="AD25" s="689" t="s">
        <v>139</v>
      </c>
      <c r="AE25" s="689"/>
      <c r="AF25" s="689"/>
      <c r="AG25" s="689"/>
      <c r="AH25" s="689"/>
      <c r="AI25" s="689"/>
      <c r="AJ25" s="689"/>
      <c r="AK25" s="689"/>
      <c r="AL25" s="690" t="s">
        <v>139</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231</v>
      </c>
      <c r="BP25" s="688"/>
      <c r="BQ25" s="688"/>
      <c r="BR25" s="688"/>
      <c r="BS25" s="694" t="s">
        <v>129</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589801</v>
      </c>
      <c r="CS25" s="721"/>
      <c r="CT25" s="721"/>
      <c r="CU25" s="721"/>
      <c r="CV25" s="721"/>
      <c r="CW25" s="721"/>
      <c r="CX25" s="721"/>
      <c r="CY25" s="722"/>
      <c r="CZ25" s="690">
        <v>22.1</v>
      </c>
      <c r="DA25" s="719"/>
      <c r="DB25" s="719"/>
      <c r="DC25" s="723"/>
      <c r="DD25" s="694">
        <v>556299</v>
      </c>
      <c r="DE25" s="721"/>
      <c r="DF25" s="721"/>
      <c r="DG25" s="721"/>
      <c r="DH25" s="721"/>
      <c r="DI25" s="721"/>
      <c r="DJ25" s="721"/>
      <c r="DK25" s="722"/>
      <c r="DL25" s="694">
        <v>445058</v>
      </c>
      <c r="DM25" s="721"/>
      <c r="DN25" s="721"/>
      <c r="DO25" s="721"/>
      <c r="DP25" s="721"/>
      <c r="DQ25" s="721"/>
      <c r="DR25" s="721"/>
      <c r="DS25" s="721"/>
      <c r="DT25" s="721"/>
      <c r="DU25" s="721"/>
      <c r="DV25" s="722"/>
      <c r="DW25" s="690">
        <v>29.8</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1702070</v>
      </c>
      <c r="S26" s="686"/>
      <c r="T26" s="686"/>
      <c r="U26" s="686"/>
      <c r="V26" s="686"/>
      <c r="W26" s="686"/>
      <c r="X26" s="686"/>
      <c r="Y26" s="687"/>
      <c r="Z26" s="688">
        <v>60.4</v>
      </c>
      <c r="AA26" s="688"/>
      <c r="AB26" s="688"/>
      <c r="AC26" s="688"/>
      <c r="AD26" s="689">
        <v>1451694</v>
      </c>
      <c r="AE26" s="689"/>
      <c r="AF26" s="689"/>
      <c r="AG26" s="689"/>
      <c r="AH26" s="689"/>
      <c r="AI26" s="689"/>
      <c r="AJ26" s="689"/>
      <c r="AK26" s="689"/>
      <c r="AL26" s="690">
        <v>99.6</v>
      </c>
      <c r="AM26" s="691"/>
      <c r="AN26" s="691"/>
      <c r="AO26" s="692"/>
      <c r="AP26" s="704" t="s">
        <v>299</v>
      </c>
      <c r="AQ26" s="734"/>
      <c r="AR26" s="734"/>
      <c r="AS26" s="734"/>
      <c r="AT26" s="734"/>
      <c r="AU26" s="734"/>
      <c r="AV26" s="734"/>
      <c r="AW26" s="734"/>
      <c r="AX26" s="734"/>
      <c r="AY26" s="734"/>
      <c r="AZ26" s="734"/>
      <c r="BA26" s="734"/>
      <c r="BB26" s="734"/>
      <c r="BC26" s="734"/>
      <c r="BD26" s="734"/>
      <c r="BE26" s="734"/>
      <c r="BF26" s="706"/>
      <c r="BG26" s="685" t="s">
        <v>231</v>
      </c>
      <c r="BH26" s="686"/>
      <c r="BI26" s="686"/>
      <c r="BJ26" s="686"/>
      <c r="BK26" s="686"/>
      <c r="BL26" s="686"/>
      <c r="BM26" s="686"/>
      <c r="BN26" s="687"/>
      <c r="BO26" s="688" t="s">
        <v>139</v>
      </c>
      <c r="BP26" s="688"/>
      <c r="BQ26" s="688"/>
      <c r="BR26" s="688"/>
      <c r="BS26" s="694" t="s">
        <v>129</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310918</v>
      </c>
      <c r="CS26" s="686"/>
      <c r="CT26" s="686"/>
      <c r="CU26" s="686"/>
      <c r="CV26" s="686"/>
      <c r="CW26" s="686"/>
      <c r="CX26" s="686"/>
      <c r="CY26" s="687"/>
      <c r="CZ26" s="690">
        <v>11.6</v>
      </c>
      <c r="DA26" s="719"/>
      <c r="DB26" s="719"/>
      <c r="DC26" s="723"/>
      <c r="DD26" s="694">
        <v>287893</v>
      </c>
      <c r="DE26" s="686"/>
      <c r="DF26" s="686"/>
      <c r="DG26" s="686"/>
      <c r="DH26" s="686"/>
      <c r="DI26" s="686"/>
      <c r="DJ26" s="686"/>
      <c r="DK26" s="687"/>
      <c r="DL26" s="694" t="s">
        <v>231</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t="s">
        <v>231</v>
      </c>
      <c r="S27" s="686"/>
      <c r="T27" s="686"/>
      <c r="U27" s="686"/>
      <c r="V27" s="686"/>
      <c r="W27" s="686"/>
      <c r="X27" s="686"/>
      <c r="Y27" s="687"/>
      <c r="Z27" s="688" t="s">
        <v>139</v>
      </c>
      <c r="AA27" s="688"/>
      <c r="AB27" s="688"/>
      <c r="AC27" s="688"/>
      <c r="AD27" s="689" t="s">
        <v>139</v>
      </c>
      <c r="AE27" s="689"/>
      <c r="AF27" s="689"/>
      <c r="AG27" s="689"/>
      <c r="AH27" s="689"/>
      <c r="AI27" s="689"/>
      <c r="AJ27" s="689"/>
      <c r="AK27" s="689"/>
      <c r="AL27" s="690" t="s">
        <v>129</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131613</v>
      </c>
      <c r="BH27" s="686"/>
      <c r="BI27" s="686"/>
      <c r="BJ27" s="686"/>
      <c r="BK27" s="686"/>
      <c r="BL27" s="686"/>
      <c r="BM27" s="686"/>
      <c r="BN27" s="687"/>
      <c r="BO27" s="688">
        <v>100</v>
      </c>
      <c r="BP27" s="688"/>
      <c r="BQ27" s="688"/>
      <c r="BR27" s="688"/>
      <c r="BS27" s="694" t="s">
        <v>231</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121785</v>
      </c>
      <c r="CS27" s="721"/>
      <c r="CT27" s="721"/>
      <c r="CU27" s="721"/>
      <c r="CV27" s="721"/>
      <c r="CW27" s="721"/>
      <c r="CX27" s="721"/>
      <c r="CY27" s="722"/>
      <c r="CZ27" s="690">
        <v>4.5999999999999996</v>
      </c>
      <c r="DA27" s="719"/>
      <c r="DB27" s="719"/>
      <c r="DC27" s="723"/>
      <c r="DD27" s="694">
        <v>43973</v>
      </c>
      <c r="DE27" s="721"/>
      <c r="DF27" s="721"/>
      <c r="DG27" s="721"/>
      <c r="DH27" s="721"/>
      <c r="DI27" s="721"/>
      <c r="DJ27" s="721"/>
      <c r="DK27" s="722"/>
      <c r="DL27" s="694">
        <v>36626</v>
      </c>
      <c r="DM27" s="721"/>
      <c r="DN27" s="721"/>
      <c r="DO27" s="721"/>
      <c r="DP27" s="721"/>
      <c r="DQ27" s="721"/>
      <c r="DR27" s="721"/>
      <c r="DS27" s="721"/>
      <c r="DT27" s="721"/>
      <c r="DU27" s="721"/>
      <c r="DV27" s="722"/>
      <c r="DW27" s="690">
        <v>2.4</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5675</v>
      </c>
      <c r="S28" s="686"/>
      <c r="T28" s="686"/>
      <c r="U28" s="686"/>
      <c r="V28" s="686"/>
      <c r="W28" s="686"/>
      <c r="X28" s="686"/>
      <c r="Y28" s="687"/>
      <c r="Z28" s="688">
        <v>0.2</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225035</v>
      </c>
      <c r="CS28" s="686"/>
      <c r="CT28" s="686"/>
      <c r="CU28" s="686"/>
      <c r="CV28" s="686"/>
      <c r="CW28" s="686"/>
      <c r="CX28" s="686"/>
      <c r="CY28" s="687"/>
      <c r="CZ28" s="690">
        <v>8.4</v>
      </c>
      <c r="DA28" s="719"/>
      <c r="DB28" s="719"/>
      <c r="DC28" s="723"/>
      <c r="DD28" s="694">
        <v>224954</v>
      </c>
      <c r="DE28" s="686"/>
      <c r="DF28" s="686"/>
      <c r="DG28" s="686"/>
      <c r="DH28" s="686"/>
      <c r="DI28" s="686"/>
      <c r="DJ28" s="686"/>
      <c r="DK28" s="687"/>
      <c r="DL28" s="694">
        <v>224954</v>
      </c>
      <c r="DM28" s="686"/>
      <c r="DN28" s="686"/>
      <c r="DO28" s="686"/>
      <c r="DP28" s="686"/>
      <c r="DQ28" s="686"/>
      <c r="DR28" s="686"/>
      <c r="DS28" s="686"/>
      <c r="DT28" s="686"/>
      <c r="DU28" s="686"/>
      <c r="DV28" s="687"/>
      <c r="DW28" s="690">
        <v>15</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8667</v>
      </c>
      <c r="S29" s="686"/>
      <c r="T29" s="686"/>
      <c r="U29" s="686"/>
      <c r="V29" s="686"/>
      <c r="W29" s="686"/>
      <c r="X29" s="686"/>
      <c r="Y29" s="687"/>
      <c r="Z29" s="688">
        <v>0.3</v>
      </c>
      <c r="AA29" s="688"/>
      <c r="AB29" s="688"/>
      <c r="AC29" s="688"/>
      <c r="AD29" s="689">
        <v>4980</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225035</v>
      </c>
      <c r="CS29" s="721"/>
      <c r="CT29" s="721"/>
      <c r="CU29" s="721"/>
      <c r="CV29" s="721"/>
      <c r="CW29" s="721"/>
      <c r="CX29" s="721"/>
      <c r="CY29" s="722"/>
      <c r="CZ29" s="690">
        <v>8.4</v>
      </c>
      <c r="DA29" s="719"/>
      <c r="DB29" s="719"/>
      <c r="DC29" s="723"/>
      <c r="DD29" s="694">
        <v>224954</v>
      </c>
      <c r="DE29" s="721"/>
      <c r="DF29" s="721"/>
      <c r="DG29" s="721"/>
      <c r="DH29" s="721"/>
      <c r="DI29" s="721"/>
      <c r="DJ29" s="721"/>
      <c r="DK29" s="722"/>
      <c r="DL29" s="694">
        <v>224954</v>
      </c>
      <c r="DM29" s="721"/>
      <c r="DN29" s="721"/>
      <c r="DO29" s="721"/>
      <c r="DP29" s="721"/>
      <c r="DQ29" s="721"/>
      <c r="DR29" s="721"/>
      <c r="DS29" s="721"/>
      <c r="DT29" s="721"/>
      <c r="DU29" s="721"/>
      <c r="DV29" s="722"/>
      <c r="DW29" s="690">
        <v>15</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3550</v>
      </c>
      <c r="S30" s="686"/>
      <c r="T30" s="686"/>
      <c r="U30" s="686"/>
      <c r="V30" s="686"/>
      <c r="W30" s="686"/>
      <c r="X30" s="686"/>
      <c r="Y30" s="687"/>
      <c r="Z30" s="688">
        <v>0.1</v>
      </c>
      <c r="AA30" s="688"/>
      <c r="AB30" s="688"/>
      <c r="AC30" s="688"/>
      <c r="AD30" s="689" t="s">
        <v>139</v>
      </c>
      <c r="AE30" s="689"/>
      <c r="AF30" s="689"/>
      <c r="AG30" s="689"/>
      <c r="AH30" s="689"/>
      <c r="AI30" s="689"/>
      <c r="AJ30" s="689"/>
      <c r="AK30" s="689"/>
      <c r="AL30" s="690" t="s">
        <v>129</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218369</v>
      </c>
      <c r="CS30" s="686"/>
      <c r="CT30" s="686"/>
      <c r="CU30" s="686"/>
      <c r="CV30" s="686"/>
      <c r="CW30" s="686"/>
      <c r="CX30" s="686"/>
      <c r="CY30" s="687"/>
      <c r="CZ30" s="690">
        <v>8.1999999999999993</v>
      </c>
      <c r="DA30" s="719"/>
      <c r="DB30" s="719"/>
      <c r="DC30" s="723"/>
      <c r="DD30" s="694">
        <v>218288</v>
      </c>
      <c r="DE30" s="686"/>
      <c r="DF30" s="686"/>
      <c r="DG30" s="686"/>
      <c r="DH30" s="686"/>
      <c r="DI30" s="686"/>
      <c r="DJ30" s="686"/>
      <c r="DK30" s="687"/>
      <c r="DL30" s="694">
        <v>218288</v>
      </c>
      <c r="DM30" s="686"/>
      <c r="DN30" s="686"/>
      <c r="DO30" s="686"/>
      <c r="DP30" s="686"/>
      <c r="DQ30" s="686"/>
      <c r="DR30" s="686"/>
      <c r="DS30" s="686"/>
      <c r="DT30" s="686"/>
      <c r="DU30" s="686"/>
      <c r="DV30" s="687"/>
      <c r="DW30" s="690">
        <v>14.6</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546116</v>
      </c>
      <c r="S31" s="686"/>
      <c r="T31" s="686"/>
      <c r="U31" s="686"/>
      <c r="V31" s="686"/>
      <c r="W31" s="686"/>
      <c r="X31" s="686"/>
      <c r="Y31" s="687"/>
      <c r="Z31" s="688">
        <v>19.399999999999999</v>
      </c>
      <c r="AA31" s="688"/>
      <c r="AB31" s="688"/>
      <c r="AC31" s="688"/>
      <c r="AD31" s="689" t="s">
        <v>231</v>
      </c>
      <c r="AE31" s="689"/>
      <c r="AF31" s="689"/>
      <c r="AG31" s="689"/>
      <c r="AH31" s="689"/>
      <c r="AI31" s="689"/>
      <c r="AJ31" s="689"/>
      <c r="AK31" s="689"/>
      <c r="AL31" s="690" t="s">
        <v>129</v>
      </c>
      <c r="AM31" s="691"/>
      <c r="AN31" s="691"/>
      <c r="AO31" s="692"/>
      <c r="AP31" s="742" t="s">
        <v>314</v>
      </c>
      <c r="AQ31" s="743"/>
      <c r="AR31" s="743"/>
      <c r="AS31" s="743"/>
      <c r="AT31" s="748" t="s">
        <v>315</v>
      </c>
      <c r="AU31" s="231"/>
      <c r="AV31" s="231"/>
      <c r="AW31" s="231"/>
      <c r="AX31" s="671" t="s">
        <v>189</v>
      </c>
      <c r="AY31" s="672"/>
      <c r="AZ31" s="672"/>
      <c r="BA31" s="672"/>
      <c r="BB31" s="672"/>
      <c r="BC31" s="672"/>
      <c r="BD31" s="672"/>
      <c r="BE31" s="672"/>
      <c r="BF31" s="673"/>
      <c r="BG31" s="753">
        <v>99.8</v>
      </c>
      <c r="BH31" s="740"/>
      <c r="BI31" s="740"/>
      <c r="BJ31" s="740"/>
      <c r="BK31" s="740"/>
      <c r="BL31" s="740"/>
      <c r="BM31" s="680">
        <v>98.5</v>
      </c>
      <c r="BN31" s="740"/>
      <c r="BO31" s="740"/>
      <c r="BP31" s="740"/>
      <c r="BQ31" s="741"/>
      <c r="BR31" s="753">
        <v>99.6</v>
      </c>
      <c r="BS31" s="740"/>
      <c r="BT31" s="740"/>
      <c r="BU31" s="740"/>
      <c r="BV31" s="740"/>
      <c r="BW31" s="740"/>
      <c r="BX31" s="680">
        <v>98.2</v>
      </c>
      <c r="BY31" s="740"/>
      <c r="BZ31" s="740"/>
      <c r="CA31" s="740"/>
      <c r="CB31" s="741"/>
      <c r="CD31" s="727"/>
      <c r="CE31" s="728"/>
      <c r="CF31" s="700" t="s">
        <v>316</v>
      </c>
      <c r="CG31" s="701"/>
      <c r="CH31" s="701"/>
      <c r="CI31" s="701"/>
      <c r="CJ31" s="701"/>
      <c r="CK31" s="701"/>
      <c r="CL31" s="701"/>
      <c r="CM31" s="701"/>
      <c r="CN31" s="701"/>
      <c r="CO31" s="701"/>
      <c r="CP31" s="701"/>
      <c r="CQ31" s="702"/>
      <c r="CR31" s="685">
        <v>6666</v>
      </c>
      <c r="CS31" s="721"/>
      <c r="CT31" s="721"/>
      <c r="CU31" s="721"/>
      <c r="CV31" s="721"/>
      <c r="CW31" s="721"/>
      <c r="CX31" s="721"/>
      <c r="CY31" s="722"/>
      <c r="CZ31" s="690">
        <v>0.2</v>
      </c>
      <c r="DA31" s="719"/>
      <c r="DB31" s="719"/>
      <c r="DC31" s="723"/>
      <c r="DD31" s="694">
        <v>6666</v>
      </c>
      <c r="DE31" s="721"/>
      <c r="DF31" s="721"/>
      <c r="DG31" s="721"/>
      <c r="DH31" s="721"/>
      <c r="DI31" s="721"/>
      <c r="DJ31" s="721"/>
      <c r="DK31" s="722"/>
      <c r="DL31" s="694">
        <v>6666</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317</v>
      </c>
      <c r="C32" s="732"/>
      <c r="D32" s="732"/>
      <c r="E32" s="732"/>
      <c r="F32" s="732"/>
      <c r="G32" s="732"/>
      <c r="H32" s="732"/>
      <c r="I32" s="732"/>
      <c r="J32" s="732"/>
      <c r="K32" s="732"/>
      <c r="L32" s="732"/>
      <c r="M32" s="732"/>
      <c r="N32" s="732"/>
      <c r="O32" s="732"/>
      <c r="P32" s="732"/>
      <c r="Q32" s="733"/>
      <c r="R32" s="685" t="s">
        <v>231</v>
      </c>
      <c r="S32" s="686"/>
      <c r="T32" s="686"/>
      <c r="U32" s="686"/>
      <c r="V32" s="686"/>
      <c r="W32" s="686"/>
      <c r="X32" s="686"/>
      <c r="Y32" s="687"/>
      <c r="Z32" s="688" t="s">
        <v>129</v>
      </c>
      <c r="AA32" s="688"/>
      <c r="AB32" s="688"/>
      <c r="AC32" s="688"/>
      <c r="AD32" s="689" t="s">
        <v>139</v>
      </c>
      <c r="AE32" s="689"/>
      <c r="AF32" s="689"/>
      <c r="AG32" s="689"/>
      <c r="AH32" s="689"/>
      <c r="AI32" s="689"/>
      <c r="AJ32" s="689"/>
      <c r="AK32" s="689"/>
      <c r="AL32" s="690" t="s">
        <v>129</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100</v>
      </c>
      <c r="BH32" s="721"/>
      <c r="BI32" s="721"/>
      <c r="BJ32" s="721"/>
      <c r="BK32" s="721"/>
      <c r="BL32" s="721"/>
      <c r="BM32" s="691">
        <v>99.9</v>
      </c>
      <c r="BN32" s="751"/>
      <c r="BO32" s="751"/>
      <c r="BP32" s="751"/>
      <c r="BQ32" s="752"/>
      <c r="BR32" s="754">
        <v>99.6</v>
      </c>
      <c r="BS32" s="721"/>
      <c r="BT32" s="721"/>
      <c r="BU32" s="721"/>
      <c r="BV32" s="721"/>
      <c r="BW32" s="721"/>
      <c r="BX32" s="691">
        <v>98.8</v>
      </c>
      <c r="BY32" s="751"/>
      <c r="BZ32" s="751"/>
      <c r="CA32" s="751"/>
      <c r="CB32" s="752"/>
      <c r="CD32" s="729"/>
      <c r="CE32" s="730"/>
      <c r="CF32" s="700" t="s">
        <v>320</v>
      </c>
      <c r="CG32" s="701"/>
      <c r="CH32" s="701"/>
      <c r="CI32" s="701"/>
      <c r="CJ32" s="701"/>
      <c r="CK32" s="701"/>
      <c r="CL32" s="701"/>
      <c r="CM32" s="701"/>
      <c r="CN32" s="701"/>
      <c r="CO32" s="701"/>
      <c r="CP32" s="701"/>
      <c r="CQ32" s="702"/>
      <c r="CR32" s="685" t="s">
        <v>231</v>
      </c>
      <c r="CS32" s="686"/>
      <c r="CT32" s="686"/>
      <c r="CU32" s="686"/>
      <c r="CV32" s="686"/>
      <c r="CW32" s="686"/>
      <c r="CX32" s="686"/>
      <c r="CY32" s="687"/>
      <c r="CZ32" s="690" t="s">
        <v>139</v>
      </c>
      <c r="DA32" s="719"/>
      <c r="DB32" s="719"/>
      <c r="DC32" s="723"/>
      <c r="DD32" s="694" t="s">
        <v>129</v>
      </c>
      <c r="DE32" s="686"/>
      <c r="DF32" s="686"/>
      <c r="DG32" s="686"/>
      <c r="DH32" s="686"/>
      <c r="DI32" s="686"/>
      <c r="DJ32" s="686"/>
      <c r="DK32" s="687"/>
      <c r="DL32" s="694" t="s">
        <v>231</v>
      </c>
      <c r="DM32" s="686"/>
      <c r="DN32" s="686"/>
      <c r="DO32" s="686"/>
      <c r="DP32" s="686"/>
      <c r="DQ32" s="686"/>
      <c r="DR32" s="686"/>
      <c r="DS32" s="686"/>
      <c r="DT32" s="686"/>
      <c r="DU32" s="686"/>
      <c r="DV32" s="687"/>
      <c r="DW32" s="690" t="s">
        <v>139</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149686</v>
      </c>
      <c r="S33" s="686"/>
      <c r="T33" s="686"/>
      <c r="U33" s="686"/>
      <c r="V33" s="686"/>
      <c r="W33" s="686"/>
      <c r="X33" s="686"/>
      <c r="Y33" s="687"/>
      <c r="Z33" s="688">
        <v>5.3</v>
      </c>
      <c r="AA33" s="688"/>
      <c r="AB33" s="688"/>
      <c r="AC33" s="688"/>
      <c r="AD33" s="689" t="s">
        <v>231</v>
      </c>
      <c r="AE33" s="689"/>
      <c r="AF33" s="689"/>
      <c r="AG33" s="689"/>
      <c r="AH33" s="689"/>
      <c r="AI33" s="689"/>
      <c r="AJ33" s="689"/>
      <c r="AK33" s="689"/>
      <c r="AL33" s="690" t="s">
        <v>139</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99.6</v>
      </c>
      <c r="BH33" s="756"/>
      <c r="BI33" s="756"/>
      <c r="BJ33" s="756"/>
      <c r="BK33" s="756"/>
      <c r="BL33" s="756"/>
      <c r="BM33" s="757">
        <v>97.5</v>
      </c>
      <c r="BN33" s="756"/>
      <c r="BO33" s="756"/>
      <c r="BP33" s="756"/>
      <c r="BQ33" s="758"/>
      <c r="BR33" s="755">
        <v>99.6</v>
      </c>
      <c r="BS33" s="756"/>
      <c r="BT33" s="756"/>
      <c r="BU33" s="756"/>
      <c r="BV33" s="756"/>
      <c r="BW33" s="756"/>
      <c r="BX33" s="757">
        <v>97.5</v>
      </c>
      <c r="BY33" s="756"/>
      <c r="BZ33" s="756"/>
      <c r="CA33" s="756"/>
      <c r="CB33" s="758"/>
      <c r="CD33" s="700" t="s">
        <v>323</v>
      </c>
      <c r="CE33" s="701"/>
      <c r="CF33" s="701"/>
      <c r="CG33" s="701"/>
      <c r="CH33" s="701"/>
      <c r="CI33" s="701"/>
      <c r="CJ33" s="701"/>
      <c r="CK33" s="701"/>
      <c r="CL33" s="701"/>
      <c r="CM33" s="701"/>
      <c r="CN33" s="701"/>
      <c r="CO33" s="701"/>
      <c r="CP33" s="701"/>
      <c r="CQ33" s="702"/>
      <c r="CR33" s="685">
        <v>1329267</v>
      </c>
      <c r="CS33" s="721"/>
      <c r="CT33" s="721"/>
      <c r="CU33" s="721"/>
      <c r="CV33" s="721"/>
      <c r="CW33" s="721"/>
      <c r="CX33" s="721"/>
      <c r="CY33" s="722"/>
      <c r="CZ33" s="690">
        <v>49.8</v>
      </c>
      <c r="DA33" s="719"/>
      <c r="DB33" s="719"/>
      <c r="DC33" s="723"/>
      <c r="DD33" s="694">
        <v>962120</v>
      </c>
      <c r="DE33" s="721"/>
      <c r="DF33" s="721"/>
      <c r="DG33" s="721"/>
      <c r="DH33" s="721"/>
      <c r="DI33" s="721"/>
      <c r="DJ33" s="721"/>
      <c r="DK33" s="722"/>
      <c r="DL33" s="694">
        <v>659116</v>
      </c>
      <c r="DM33" s="721"/>
      <c r="DN33" s="721"/>
      <c r="DO33" s="721"/>
      <c r="DP33" s="721"/>
      <c r="DQ33" s="721"/>
      <c r="DR33" s="721"/>
      <c r="DS33" s="721"/>
      <c r="DT33" s="721"/>
      <c r="DU33" s="721"/>
      <c r="DV33" s="722"/>
      <c r="DW33" s="690">
        <v>44.1</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2928</v>
      </c>
      <c r="S34" s="686"/>
      <c r="T34" s="686"/>
      <c r="U34" s="686"/>
      <c r="V34" s="686"/>
      <c r="W34" s="686"/>
      <c r="X34" s="686"/>
      <c r="Y34" s="687"/>
      <c r="Z34" s="688">
        <v>0.1</v>
      </c>
      <c r="AA34" s="688"/>
      <c r="AB34" s="688"/>
      <c r="AC34" s="688"/>
      <c r="AD34" s="689" t="s">
        <v>129</v>
      </c>
      <c r="AE34" s="689"/>
      <c r="AF34" s="689"/>
      <c r="AG34" s="689"/>
      <c r="AH34" s="689"/>
      <c r="AI34" s="689"/>
      <c r="AJ34" s="689"/>
      <c r="AK34" s="689"/>
      <c r="AL34" s="690" t="s">
        <v>231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443540</v>
      </c>
      <c r="CS34" s="686"/>
      <c r="CT34" s="686"/>
      <c r="CU34" s="686"/>
      <c r="CV34" s="686"/>
      <c r="CW34" s="686"/>
      <c r="CX34" s="686"/>
      <c r="CY34" s="687"/>
      <c r="CZ34" s="690">
        <v>16.600000000000001</v>
      </c>
      <c r="DA34" s="719"/>
      <c r="DB34" s="719"/>
      <c r="DC34" s="723"/>
      <c r="DD34" s="694">
        <v>382747</v>
      </c>
      <c r="DE34" s="686"/>
      <c r="DF34" s="686"/>
      <c r="DG34" s="686"/>
      <c r="DH34" s="686"/>
      <c r="DI34" s="686"/>
      <c r="DJ34" s="686"/>
      <c r="DK34" s="687"/>
      <c r="DL34" s="694">
        <v>249450</v>
      </c>
      <c r="DM34" s="686"/>
      <c r="DN34" s="686"/>
      <c r="DO34" s="686"/>
      <c r="DP34" s="686"/>
      <c r="DQ34" s="686"/>
      <c r="DR34" s="686"/>
      <c r="DS34" s="686"/>
      <c r="DT34" s="686"/>
      <c r="DU34" s="686"/>
      <c r="DV34" s="687"/>
      <c r="DW34" s="690">
        <v>16.7</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7104</v>
      </c>
      <c r="S35" s="686"/>
      <c r="T35" s="686"/>
      <c r="U35" s="686"/>
      <c r="V35" s="686"/>
      <c r="W35" s="686"/>
      <c r="X35" s="686"/>
      <c r="Y35" s="687"/>
      <c r="Z35" s="688">
        <v>0.3</v>
      </c>
      <c r="AA35" s="688"/>
      <c r="AB35" s="688"/>
      <c r="AC35" s="688"/>
      <c r="AD35" s="689" t="s">
        <v>231</v>
      </c>
      <c r="AE35" s="689"/>
      <c r="AF35" s="689"/>
      <c r="AG35" s="689"/>
      <c r="AH35" s="689"/>
      <c r="AI35" s="689"/>
      <c r="AJ35" s="689"/>
      <c r="AK35" s="689"/>
      <c r="AL35" s="690" t="s">
        <v>231</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16395</v>
      </c>
      <c r="CS35" s="721"/>
      <c r="CT35" s="721"/>
      <c r="CU35" s="721"/>
      <c r="CV35" s="721"/>
      <c r="CW35" s="721"/>
      <c r="CX35" s="721"/>
      <c r="CY35" s="722"/>
      <c r="CZ35" s="690">
        <v>0.6</v>
      </c>
      <c r="DA35" s="719"/>
      <c r="DB35" s="719"/>
      <c r="DC35" s="723"/>
      <c r="DD35" s="694">
        <v>15790</v>
      </c>
      <c r="DE35" s="721"/>
      <c r="DF35" s="721"/>
      <c r="DG35" s="721"/>
      <c r="DH35" s="721"/>
      <c r="DI35" s="721"/>
      <c r="DJ35" s="721"/>
      <c r="DK35" s="722"/>
      <c r="DL35" s="694">
        <v>15790</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t="s">
        <v>231</v>
      </c>
      <c r="S36" s="686"/>
      <c r="T36" s="686"/>
      <c r="U36" s="686"/>
      <c r="V36" s="686"/>
      <c r="W36" s="686"/>
      <c r="X36" s="686"/>
      <c r="Y36" s="687"/>
      <c r="Z36" s="688" t="s">
        <v>231</v>
      </c>
      <c r="AA36" s="688"/>
      <c r="AB36" s="688"/>
      <c r="AC36" s="688"/>
      <c r="AD36" s="689" t="s">
        <v>231</v>
      </c>
      <c r="AE36" s="689"/>
      <c r="AF36" s="689"/>
      <c r="AG36" s="689"/>
      <c r="AH36" s="689"/>
      <c r="AI36" s="689"/>
      <c r="AJ36" s="689"/>
      <c r="AK36" s="689"/>
      <c r="AL36" s="690" t="s">
        <v>139</v>
      </c>
      <c r="AM36" s="691"/>
      <c r="AN36" s="691"/>
      <c r="AO36" s="692"/>
      <c r="AP36" s="235"/>
      <c r="AQ36" s="759" t="s">
        <v>331</v>
      </c>
      <c r="AR36" s="760"/>
      <c r="AS36" s="760"/>
      <c r="AT36" s="760"/>
      <c r="AU36" s="760"/>
      <c r="AV36" s="760"/>
      <c r="AW36" s="760"/>
      <c r="AX36" s="760"/>
      <c r="AY36" s="761"/>
      <c r="AZ36" s="674">
        <v>278720</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73182</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579610</v>
      </c>
      <c r="CS36" s="686"/>
      <c r="CT36" s="686"/>
      <c r="CU36" s="686"/>
      <c r="CV36" s="686"/>
      <c r="CW36" s="686"/>
      <c r="CX36" s="686"/>
      <c r="CY36" s="687"/>
      <c r="CZ36" s="690">
        <v>21.7</v>
      </c>
      <c r="DA36" s="719"/>
      <c r="DB36" s="719"/>
      <c r="DC36" s="723"/>
      <c r="DD36" s="694">
        <v>334926</v>
      </c>
      <c r="DE36" s="686"/>
      <c r="DF36" s="686"/>
      <c r="DG36" s="686"/>
      <c r="DH36" s="686"/>
      <c r="DI36" s="686"/>
      <c r="DJ36" s="686"/>
      <c r="DK36" s="687"/>
      <c r="DL36" s="694">
        <v>221188</v>
      </c>
      <c r="DM36" s="686"/>
      <c r="DN36" s="686"/>
      <c r="DO36" s="686"/>
      <c r="DP36" s="686"/>
      <c r="DQ36" s="686"/>
      <c r="DR36" s="686"/>
      <c r="DS36" s="686"/>
      <c r="DT36" s="686"/>
      <c r="DU36" s="686"/>
      <c r="DV36" s="687"/>
      <c r="DW36" s="690">
        <v>14.8</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166563</v>
      </c>
      <c r="S37" s="686"/>
      <c r="T37" s="686"/>
      <c r="U37" s="686"/>
      <c r="V37" s="686"/>
      <c r="W37" s="686"/>
      <c r="X37" s="686"/>
      <c r="Y37" s="687"/>
      <c r="Z37" s="688">
        <v>5.9</v>
      </c>
      <c r="AA37" s="688"/>
      <c r="AB37" s="688"/>
      <c r="AC37" s="688"/>
      <c r="AD37" s="689" t="s">
        <v>231</v>
      </c>
      <c r="AE37" s="689"/>
      <c r="AF37" s="689"/>
      <c r="AG37" s="689"/>
      <c r="AH37" s="689"/>
      <c r="AI37" s="689"/>
      <c r="AJ37" s="689"/>
      <c r="AK37" s="689"/>
      <c r="AL37" s="690" t="s">
        <v>129</v>
      </c>
      <c r="AM37" s="691"/>
      <c r="AN37" s="691"/>
      <c r="AO37" s="692"/>
      <c r="AQ37" s="763" t="s">
        <v>335</v>
      </c>
      <c r="AR37" s="764"/>
      <c r="AS37" s="764"/>
      <c r="AT37" s="764"/>
      <c r="AU37" s="764"/>
      <c r="AV37" s="764"/>
      <c r="AW37" s="764"/>
      <c r="AX37" s="764"/>
      <c r="AY37" s="765"/>
      <c r="AZ37" s="685">
        <v>80052</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69681</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252063</v>
      </c>
      <c r="CS37" s="721"/>
      <c r="CT37" s="721"/>
      <c r="CU37" s="721"/>
      <c r="CV37" s="721"/>
      <c r="CW37" s="721"/>
      <c r="CX37" s="721"/>
      <c r="CY37" s="722"/>
      <c r="CZ37" s="690">
        <v>9.4</v>
      </c>
      <c r="DA37" s="719"/>
      <c r="DB37" s="719"/>
      <c r="DC37" s="723"/>
      <c r="DD37" s="694">
        <v>206084</v>
      </c>
      <c r="DE37" s="721"/>
      <c r="DF37" s="721"/>
      <c r="DG37" s="721"/>
      <c r="DH37" s="721"/>
      <c r="DI37" s="721"/>
      <c r="DJ37" s="721"/>
      <c r="DK37" s="722"/>
      <c r="DL37" s="694">
        <v>183158</v>
      </c>
      <c r="DM37" s="721"/>
      <c r="DN37" s="721"/>
      <c r="DO37" s="721"/>
      <c r="DP37" s="721"/>
      <c r="DQ37" s="721"/>
      <c r="DR37" s="721"/>
      <c r="DS37" s="721"/>
      <c r="DT37" s="721"/>
      <c r="DU37" s="721"/>
      <c r="DV37" s="722"/>
      <c r="DW37" s="690">
        <v>12.2</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44363</v>
      </c>
      <c r="S38" s="686"/>
      <c r="T38" s="686"/>
      <c r="U38" s="686"/>
      <c r="V38" s="686"/>
      <c r="W38" s="686"/>
      <c r="X38" s="686"/>
      <c r="Y38" s="687"/>
      <c r="Z38" s="688">
        <v>1.6</v>
      </c>
      <c r="AA38" s="688"/>
      <c r="AB38" s="688"/>
      <c r="AC38" s="688"/>
      <c r="AD38" s="689">
        <v>836</v>
      </c>
      <c r="AE38" s="689"/>
      <c r="AF38" s="689"/>
      <c r="AG38" s="689"/>
      <c r="AH38" s="689"/>
      <c r="AI38" s="689"/>
      <c r="AJ38" s="689"/>
      <c r="AK38" s="689"/>
      <c r="AL38" s="690">
        <v>0.1</v>
      </c>
      <c r="AM38" s="691"/>
      <c r="AN38" s="691"/>
      <c r="AO38" s="692"/>
      <c r="AQ38" s="763" t="s">
        <v>339</v>
      </c>
      <c r="AR38" s="764"/>
      <c r="AS38" s="764"/>
      <c r="AT38" s="764"/>
      <c r="AU38" s="764"/>
      <c r="AV38" s="764"/>
      <c r="AW38" s="764"/>
      <c r="AX38" s="764"/>
      <c r="AY38" s="765"/>
      <c r="AZ38" s="685">
        <v>27864</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359</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250856</v>
      </c>
      <c r="CS38" s="686"/>
      <c r="CT38" s="686"/>
      <c r="CU38" s="686"/>
      <c r="CV38" s="686"/>
      <c r="CW38" s="686"/>
      <c r="CX38" s="686"/>
      <c r="CY38" s="687"/>
      <c r="CZ38" s="690">
        <v>9.4</v>
      </c>
      <c r="DA38" s="719"/>
      <c r="DB38" s="719"/>
      <c r="DC38" s="723"/>
      <c r="DD38" s="694">
        <v>215516</v>
      </c>
      <c r="DE38" s="686"/>
      <c r="DF38" s="686"/>
      <c r="DG38" s="686"/>
      <c r="DH38" s="686"/>
      <c r="DI38" s="686"/>
      <c r="DJ38" s="686"/>
      <c r="DK38" s="687"/>
      <c r="DL38" s="694">
        <v>172688</v>
      </c>
      <c r="DM38" s="686"/>
      <c r="DN38" s="686"/>
      <c r="DO38" s="686"/>
      <c r="DP38" s="686"/>
      <c r="DQ38" s="686"/>
      <c r="DR38" s="686"/>
      <c r="DS38" s="686"/>
      <c r="DT38" s="686"/>
      <c r="DU38" s="686"/>
      <c r="DV38" s="687"/>
      <c r="DW38" s="690">
        <v>11.5</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180505</v>
      </c>
      <c r="S39" s="686"/>
      <c r="T39" s="686"/>
      <c r="U39" s="686"/>
      <c r="V39" s="686"/>
      <c r="W39" s="686"/>
      <c r="X39" s="686"/>
      <c r="Y39" s="687"/>
      <c r="Z39" s="688">
        <v>6.4</v>
      </c>
      <c r="AA39" s="688"/>
      <c r="AB39" s="688"/>
      <c r="AC39" s="688"/>
      <c r="AD39" s="689" t="s">
        <v>129</v>
      </c>
      <c r="AE39" s="689"/>
      <c r="AF39" s="689"/>
      <c r="AG39" s="689"/>
      <c r="AH39" s="689"/>
      <c r="AI39" s="689"/>
      <c r="AJ39" s="689"/>
      <c r="AK39" s="689"/>
      <c r="AL39" s="690" t="s">
        <v>231</v>
      </c>
      <c r="AM39" s="691"/>
      <c r="AN39" s="691"/>
      <c r="AO39" s="692"/>
      <c r="AQ39" s="763" t="s">
        <v>343</v>
      </c>
      <c r="AR39" s="764"/>
      <c r="AS39" s="764"/>
      <c r="AT39" s="764"/>
      <c r="AU39" s="764"/>
      <c r="AV39" s="764"/>
      <c r="AW39" s="764"/>
      <c r="AX39" s="764"/>
      <c r="AY39" s="765"/>
      <c r="AZ39" s="685" t="s">
        <v>129</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522</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38866</v>
      </c>
      <c r="CS39" s="721"/>
      <c r="CT39" s="721"/>
      <c r="CU39" s="721"/>
      <c r="CV39" s="721"/>
      <c r="CW39" s="721"/>
      <c r="CX39" s="721"/>
      <c r="CY39" s="722"/>
      <c r="CZ39" s="690">
        <v>1.5</v>
      </c>
      <c r="DA39" s="719"/>
      <c r="DB39" s="719"/>
      <c r="DC39" s="723"/>
      <c r="DD39" s="694">
        <v>13141</v>
      </c>
      <c r="DE39" s="721"/>
      <c r="DF39" s="721"/>
      <c r="DG39" s="721"/>
      <c r="DH39" s="721"/>
      <c r="DI39" s="721"/>
      <c r="DJ39" s="721"/>
      <c r="DK39" s="722"/>
      <c r="DL39" s="694" t="s">
        <v>231</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v>2105</v>
      </c>
      <c r="S40" s="686"/>
      <c r="T40" s="686"/>
      <c r="U40" s="686"/>
      <c r="V40" s="686"/>
      <c r="W40" s="686"/>
      <c r="X40" s="686"/>
      <c r="Y40" s="687"/>
      <c r="Z40" s="688">
        <v>0.1</v>
      </c>
      <c r="AA40" s="688"/>
      <c r="AB40" s="688"/>
      <c r="AC40" s="688"/>
      <c r="AD40" s="689" t="s">
        <v>139</v>
      </c>
      <c r="AE40" s="689"/>
      <c r="AF40" s="689"/>
      <c r="AG40" s="689"/>
      <c r="AH40" s="689"/>
      <c r="AI40" s="689"/>
      <c r="AJ40" s="689"/>
      <c r="AK40" s="689"/>
      <c r="AL40" s="690" t="s">
        <v>129</v>
      </c>
      <c r="AM40" s="691"/>
      <c r="AN40" s="691"/>
      <c r="AO40" s="692"/>
      <c r="AQ40" s="763" t="s">
        <v>347</v>
      </c>
      <c r="AR40" s="764"/>
      <c r="AS40" s="764"/>
      <c r="AT40" s="764"/>
      <c r="AU40" s="764"/>
      <c r="AV40" s="764"/>
      <c r="AW40" s="764"/>
      <c r="AX40" s="764"/>
      <c r="AY40" s="765"/>
      <c r="AZ40" s="685" t="s">
        <v>231</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90</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t="s">
        <v>231</v>
      </c>
      <c r="CS40" s="686"/>
      <c r="CT40" s="686"/>
      <c r="CU40" s="686"/>
      <c r="CV40" s="686"/>
      <c r="CW40" s="686"/>
      <c r="CX40" s="686"/>
      <c r="CY40" s="687"/>
      <c r="CZ40" s="690" t="s">
        <v>129</v>
      </c>
      <c r="DA40" s="719"/>
      <c r="DB40" s="719"/>
      <c r="DC40" s="723"/>
      <c r="DD40" s="694" t="s">
        <v>139</v>
      </c>
      <c r="DE40" s="686"/>
      <c r="DF40" s="686"/>
      <c r="DG40" s="686"/>
      <c r="DH40" s="686"/>
      <c r="DI40" s="686"/>
      <c r="DJ40" s="686"/>
      <c r="DK40" s="687"/>
      <c r="DL40" s="694" t="s">
        <v>129</v>
      </c>
      <c r="DM40" s="686"/>
      <c r="DN40" s="686"/>
      <c r="DO40" s="686"/>
      <c r="DP40" s="686"/>
      <c r="DQ40" s="686"/>
      <c r="DR40" s="686"/>
      <c r="DS40" s="686"/>
      <c r="DT40" s="686"/>
      <c r="DU40" s="686"/>
      <c r="DV40" s="687"/>
      <c r="DW40" s="690" t="s">
        <v>139</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231</v>
      </c>
      <c r="AA41" s="688"/>
      <c r="AB41" s="688"/>
      <c r="AC41" s="688"/>
      <c r="AD41" s="689" t="s">
        <v>139</v>
      </c>
      <c r="AE41" s="689"/>
      <c r="AF41" s="689"/>
      <c r="AG41" s="689"/>
      <c r="AH41" s="689"/>
      <c r="AI41" s="689"/>
      <c r="AJ41" s="689"/>
      <c r="AK41" s="689"/>
      <c r="AL41" s="690" t="s">
        <v>231</v>
      </c>
      <c r="AM41" s="691"/>
      <c r="AN41" s="691"/>
      <c r="AO41" s="692"/>
      <c r="AQ41" s="763" t="s">
        <v>352</v>
      </c>
      <c r="AR41" s="764"/>
      <c r="AS41" s="764"/>
      <c r="AT41" s="764"/>
      <c r="AU41" s="764"/>
      <c r="AV41" s="764"/>
      <c r="AW41" s="764"/>
      <c r="AX41" s="764"/>
      <c r="AY41" s="765"/>
      <c r="AZ41" s="685">
        <v>25714</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3</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139</v>
      </c>
      <c r="CS41" s="721"/>
      <c r="CT41" s="721"/>
      <c r="CU41" s="721"/>
      <c r="CV41" s="721"/>
      <c r="CW41" s="721"/>
      <c r="CX41" s="721"/>
      <c r="CY41" s="722"/>
      <c r="CZ41" s="690" t="s">
        <v>231</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36300</v>
      </c>
      <c r="S42" s="686"/>
      <c r="T42" s="686"/>
      <c r="U42" s="686"/>
      <c r="V42" s="686"/>
      <c r="W42" s="686"/>
      <c r="X42" s="686"/>
      <c r="Y42" s="687"/>
      <c r="Z42" s="688">
        <v>1.3</v>
      </c>
      <c r="AA42" s="688"/>
      <c r="AB42" s="688"/>
      <c r="AC42" s="688"/>
      <c r="AD42" s="689" t="s">
        <v>129</v>
      </c>
      <c r="AE42" s="689"/>
      <c r="AF42" s="689"/>
      <c r="AG42" s="689"/>
      <c r="AH42" s="689"/>
      <c r="AI42" s="689"/>
      <c r="AJ42" s="689"/>
      <c r="AK42" s="689"/>
      <c r="AL42" s="690" t="s">
        <v>139</v>
      </c>
      <c r="AM42" s="691"/>
      <c r="AN42" s="691"/>
      <c r="AO42" s="692"/>
      <c r="AQ42" s="784" t="s">
        <v>356</v>
      </c>
      <c r="AR42" s="785"/>
      <c r="AS42" s="785"/>
      <c r="AT42" s="785"/>
      <c r="AU42" s="785"/>
      <c r="AV42" s="785"/>
      <c r="AW42" s="785"/>
      <c r="AX42" s="785"/>
      <c r="AY42" s="786"/>
      <c r="AZ42" s="776">
        <v>145090</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353</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403925</v>
      </c>
      <c r="CS42" s="686"/>
      <c r="CT42" s="686"/>
      <c r="CU42" s="686"/>
      <c r="CV42" s="686"/>
      <c r="CW42" s="686"/>
      <c r="CX42" s="686"/>
      <c r="CY42" s="687"/>
      <c r="CZ42" s="690">
        <v>15.1</v>
      </c>
      <c r="DA42" s="691"/>
      <c r="DB42" s="691"/>
      <c r="DC42" s="703"/>
      <c r="DD42" s="694">
        <v>93802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359</v>
      </c>
      <c r="C43" s="736"/>
      <c r="D43" s="736"/>
      <c r="E43" s="736"/>
      <c r="F43" s="736"/>
      <c r="G43" s="736"/>
      <c r="H43" s="736"/>
      <c r="I43" s="736"/>
      <c r="J43" s="736"/>
      <c r="K43" s="736"/>
      <c r="L43" s="736"/>
      <c r="M43" s="736"/>
      <c r="N43" s="736"/>
      <c r="O43" s="736"/>
      <c r="P43" s="736"/>
      <c r="Q43" s="737"/>
      <c r="R43" s="776">
        <v>2817227</v>
      </c>
      <c r="S43" s="777"/>
      <c r="T43" s="777"/>
      <c r="U43" s="777"/>
      <c r="V43" s="777"/>
      <c r="W43" s="777"/>
      <c r="X43" s="777"/>
      <c r="Y43" s="778"/>
      <c r="Z43" s="779">
        <v>100</v>
      </c>
      <c r="AA43" s="779"/>
      <c r="AB43" s="779"/>
      <c r="AC43" s="779"/>
      <c r="AD43" s="780">
        <v>1457510</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32610</v>
      </c>
      <c r="CS43" s="721"/>
      <c r="CT43" s="721"/>
      <c r="CU43" s="721"/>
      <c r="CV43" s="721"/>
      <c r="CW43" s="721"/>
      <c r="CX43" s="721"/>
      <c r="CY43" s="722"/>
      <c r="CZ43" s="690">
        <v>1.2</v>
      </c>
      <c r="DA43" s="719"/>
      <c r="DB43" s="719"/>
      <c r="DC43" s="723"/>
      <c r="DD43" s="694">
        <v>32610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400303</v>
      </c>
      <c r="CS44" s="686"/>
      <c r="CT44" s="686"/>
      <c r="CU44" s="686"/>
      <c r="CV44" s="686"/>
      <c r="CW44" s="686"/>
      <c r="CX44" s="686"/>
      <c r="CY44" s="687"/>
      <c r="CZ44" s="690">
        <v>15</v>
      </c>
      <c r="DA44" s="691"/>
      <c r="DB44" s="691"/>
      <c r="DC44" s="703"/>
      <c r="DD44" s="694">
        <v>92480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237417</v>
      </c>
      <c r="CS45" s="721"/>
      <c r="CT45" s="721"/>
      <c r="CU45" s="721"/>
      <c r="CV45" s="721"/>
      <c r="CW45" s="721"/>
      <c r="CX45" s="721"/>
      <c r="CY45" s="722"/>
      <c r="CZ45" s="690">
        <v>8.9</v>
      </c>
      <c r="DA45" s="719"/>
      <c r="DB45" s="719"/>
      <c r="DC45" s="723"/>
      <c r="DD45" s="694">
        <v>16881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160834</v>
      </c>
      <c r="CS46" s="686"/>
      <c r="CT46" s="686"/>
      <c r="CU46" s="686"/>
      <c r="CV46" s="686"/>
      <c r="CW46" s="686"/>
      <c r="CX46" s="686"/>
      <c r="CY46" s="687"/>
      <c r="CZ46" s="690">
        <v>6</v>
      </c>
      <c r="DA46" s="691"/>
      <c r="DB46" s="691"/>
      <c r="DC46" s="703"/>
      <c r="DD46" s="694">
        <v>73995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3622</v>
      </c>
      <c r="CS47" s="721"/>
      <c r="CT47" s="721"/>
      <c r="CU47" s="721"/>
      <c r="CV47" s="721"/>
      <c r="CW47" s="721"/>
      <c r="CX47" s="721"/>
      <c r="CY47" s="722"/>
      <c r="CZ47" s="690">
        <v>0.1</v>
      </c>
      <c r="DA47" s="719"/>
      <c r="DB47" s="719"/>
      <c r="DC47" s="723"/>
      <c r="DD47" s="694">
        <v>1322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231</v>
      </c>
      <c r="CS48" s="686"/>
      <c r="CT48" s="686"/>
      <c r="CU48" s="686"/>
      <c r="CV48" s="686"/>
      <c r="CW48" s="686"/>
      <c r="CX48" s="686"/>
      <c r="CY48" s="687"/>
      <c r="CZ48" s="690" t="s">
        <v>129</v>
      </c>
      <c r="DA48" s="691"/>
      <c r="DB48" s="691"/>
      <c r="DC48" s="703"/>
      <c r="DD48" s="694" t="s">
        <v>231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2669813</v>
      </c>
      <c r="CS49" s="756"/>
      <c r="CT49" s="756"/>
      <c r="CU49" s="756"/>
      <c r="CV49" s="756"/>
      <c r="CW49" s="756"/>
      <c r="CX49" s="756"/>
      <c r="CY49" s="787"/>
      <c r="CZ49" s="781">
        <v>100</v>
      </c>
      <c r="DA49" s="788"/>
      <c r="DB49" s="788"/>
      <c r="DC49" s="789"/>
      <c r="DD49" s="790">
        <v>1881148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5LnIGo+VK/hv/QdfRhnjSLHiZCa79Dwyo8iAOOqMEGVRHi1OBE8v9FzOwF8Q8V21aJU3rxOESjofVcjaGsPGg==" saltValue="9ymw2wp3WkakOziO20vc4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2813</v>
      </c>
      <c r="R7" s="821"/>
      <c r="S7" s="821"/>
      <c r="T7" s="821"/>
      <c r="U7" s="821"/>
      <c r="V7" s="821">
        <v>2666</v>
      </c>
      <c r="W7" s="821"/>
      <c r="X7" s="821"/>
      <c r="Y7" s="821"/>
      <c r="Z7" s="821"/>
      <c r="AA7" s="821">
        <v>147</v>
      </c>
      <c r="AB7" s="821"/>
      <c r="AC7" s="821"/>
      <c r="AD7" s="821"/>
      <c r="AE7" s="822"/>
      <c r="AF7" s="823">
        <v>140</v>
      </c>
      <c r="AG7" s="824"/>
      <c r="AH7" s="824"/>
      <c r="AI7" s="824"/>
      <c r="AJ7" s="825"/>
      <c r="AK7" s="860">
        <v>0</v>
      </c>
      <c r="AL7" s="861"/>
      <c r="AM7" s="861"/>
      <c r="AN7" s="861"/>
      <c r="AO7" s="861"/>
      <c r="AP7" s="861">
        <v>2752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28</v>
      </c>
      <c r="R8" s="845"/>
      <c r="S8" s="845"/>
      <c r="T8" s="845"/>
      <c r="U8" s="845"/>
      <c r="V8" s="845">
        <v>28</v>
      </c>
      <c r="W8" s="845"/>
      <c r="X8" s="845"/>
      <c r="Y8" s="845"/>
      <c r="Z8" s="845"/>
      <c r="AA8" s="845" t="s">
        <v>590</v>
      </c>
      <c r="AB8" s="845"/>
      <c r="AC8" s="845"/>
      <c r="AD8" s="845"/>
      <c r="AE8" s="846"/>
      <c r="AF8" s="847" t="s">
        <v>394</v>
      </c>
      <c r="AG8" s="848"/>
      <c r="AH8" s="848"/>
      <c r="AI8" s="848"/>
      <c r="AJ8" s="849"/>
      <c r="AK8" s="850">
        <v>24</v>
      </c>
      <c r="AL8" s="851"/>
      <c r="AM8" s="851"/>
      <c r="AN8" s="851"/>
      <c r="AO8" s="851"/>
      <c r="AP8" s="851" t="s">
        <v>590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396</v>
      </c>
      <c r="B23" s="876" t="s">
        <v>397</v>
      </c>
      <c r="C23" s="877"/>
      <c r="D23" s="877"/>
      <c r="E23" s="877"/>
      <c r="F23" s="877"/>
      <c r="G23" s="877"/>
      <c r="H23" s="877"/>
      <c r="I23" s="877"/>
      <c r="J23" s="877"/>
      <c r="K23" s="877"/>
      <c r="L23" s="877"/>
      <c r="M23" s="877"/>
      <c r="N23" s="877"/>
      <c r="O23" s="877"/>
      <c r="P23" s="878"/>
      <c r="Q23" s="879">
        <v>2817</v>
      </c>
      <c r="R23" s="880"/>
      <c r="S23" s="880"/>
      <c r="T23" s="880"/>
      <c r="U23" s="880"/>
      <c r="V23" s="880">
        <v>2670</v>
      </c>
      <c r="W23" s="880"/>
      <c r="X23" s="880"/>
      <c r="Y23" s="880"/>
      <c r="Z23" s="880"/>
      <c r="AA23" s="880">
        <v>147</v>
      </c>
      <c r="AB23" s="880"/>
      <c r="AC23" s="880"/>
      <c r="AD23" s="880"/>
      <c r="AE23" s="881"/>
      <c r="AF23" s="882">
        <v>140</v>
      </c>
      <c r="AG23" s="880"/>
      <c r="AH23" s="880"/>
      <c r="AI23" s="880"/>
      <c r="AJ23" s="883"/>
      <c r="AK23" s="884"/>
      <c r="AL23" s="885"/>
      <c r="AM23" s="885"/>
      <c r="AN23" s="885"/>
      <c r="AO23" s="885"/>
      <c r="AP23" s="880">
        <v>2752</v>
      </c>
      <c r="AQ23" s="880"/>
      <c r="AR23" s="880"/>
      <c r="AS23" s="880"/>
      <c r="AT23" s="880"/>
      <c r="AU23" s="886"/>
      <c r="AV23" s="886"/>
      <c r="AW23" s="886"/>
      <c r="AX23" s="886"/>
      <c r="AY23" s="887"/>
      <c r="AZ23" s="895" t="s">
        <v>398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409</v>
      </c>
      <c r="C28" s="818"/>
      <c r="D28" s="818"/>
      <c r="E28" s="818"/>
      <c r="F28" s="818"/>
      <c r="G28" s="818"/>
      <c r="H28" s="818"/>
      <c r="I28" s="818"/>
      <c r="J28" s="818"/>
      <c r="K28" s="818"/>
      <c r="L28" s="818"/>
      <c r="M28" s="818"/>
      <c r="N28" s="818"/>
      <c r="O28" s="818"/>
      <c r="P28" s="819"/>
      <c r="Q28" s="908">
        <v>325</v>
      </c>
      <c r="R28" s="909"/>
      <c r="S28" s="909"/>
      <c r="T28" s="909"/>
      <c r="U28" s="909"/>
      <c r="V28" s="909">
        <v>252</v>
      </c>
      <c r="W28" s="909"/>
      <c r="X28" s="909"/>
      <c r="Y28" s="909"/>
      <c r="Z28" s="909"/>
      <c r="AA28" s="909">
        <v>73</v>
      </c>
      <c r="AB28" s="909"/>
      <c r="AC28" s="909"/>
      <c r="AD28" s="909"/>
      <c r="AE28" s="910"/>
      <c r="AF28" s="911">
        <v>73</v>
      </c>
      <c r="AG28" s="909"/>
      <c r="AH28" s="909"/>
      <c r="AI28" s="909"/>
      <c r="AJ28" s="912"/>
      <c r="AK28" s="913">
        <v>18</v>
      </c>
      <c r="AL28" s="904"/>
      <c r="AM28" s="904"/>
      <c r="AN28" s="904"/>
      <c r="AO28" s="904"/>
      <c r="AP28" s="904" t="s">
        <v>590</v>
      </c>
      <c r="AQ28" s="904"/>
      <c r="AR28" s="904"/>
      <c r="AS28" s="904"/>
      <c r="AT28" s="904"/>
      <c r="AU28" s="904" t="s">
        <v>590</v>
      </c>
      <c r="AV28" s="904"/>
      <c r="AW28" s="904"/>
      <c r="AX28" s="904"/>
      <c r="AY28" s="904"/>
      <c r="AZ28" s="905" t="s">
        <v>590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410</v>
      </c>
      <c r="C29" s="842"/>
      <c r="D29" s="842"/>
      <c r="E29" s="842"/>
      <c r="F29" s="842"/>
      <c r="G29" s="842"/>
      <c r="H29" s="842"/>
      <c r="I29" s="842"/>
      <c r="J29" s="842"/>
      <c r="K29" s="842"/>
      <c r="L29" s="842"/>
      <c r="M29" s="842"/>
      <c r="N29" s="842"/>
      <c r="O29" s="842"/>
      <c r="P29" s="843"/>
      <c r="Q29" s="844">
        <v>525</v>
      </c>
      <c r="R29" s="845"/>
      <c r="S29" s="845"/>
      <c r="T29" s="845"/>
      <c r="U29" s="845"/>
      <c r="V29" s="845">
        <v>514</v>
      </c>
      <c r="W29" s="845"/>
      <c r="X29" s="845"/>
      <c r="Y29" s="845"/>
      <c r="Z29" s="845"/>
      <c r="AA29" s="845">
        <v>11</v>
      </c>
      <c r="AB29" s="845"/>
      <c r="AC29" s="845"/>
      <c r="AD29" s="845"/>
      <c r="AE29" s="846"/>
      <c r="AF29" s="847">
        <v>11</v>
      </c>
      <c r="AG29" s="848"/>
      <c r="AH29" s="848"/>
      <c r="AI29" s="848"/>
      <c r="AJ29" s="849"/>
      <c r="AK29" s="916">
        <v>87</v>
      </c>
      <c r="AL29" s="917"/>
      <c r="AM29" s="917"/>
      <c r="AN29" s="917"/>
      <c r="AO29" s="917"/>
      <c r="AP29" s="917" t="s">
        <v>590</v>
      </c>
      <c r="AQ29" s="917"/>
      <c r="AR29" s="917"/>
      <c r="AS29" s="917"/>
      <c r="AT29" s="917"/>
      <c r="AU29" s="917" t="s">
        <v>590</v>
      </c>
      <c r="AV29" s="917"/>
      <c r="AW29" s="917"/>
      <c r="AX29" s="917"/>
      <c r="AY29" s="917"/>
      <c r="AZ29" s="918" t="s">
        <v>590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411</v>
      </c>
      <c r="C30" s="842"/>
      <c r="D30" s="842"/>
      <c r="E30" s="842"/>
      <c r="F30" s="842"/>
      <c r="G30" s="842"/>
      <c r="H30" s="842"/>
      <c r="I30" s="842"/>
      <c r="J30" s="842"/>
      <c r="K30" s="842"/>
      <c r="L30" s="842"/>
      <c r="M30" s="842"/>
      <c r="N30" s="842"/>
      <c r="O30" s="842"/>
      <c r="P30" s="843"/>
      <c r="Q30" s="844">
        <v>45</v>
      </c>
      <c r="R30" s="845"/>
      <c r="S30" s="845"/>
      <c r="T30" s="845"/>
      <c r="U30" s="845"/>
      <c r="V30" s="845">
        <v>45</v>
      </c>
      <c r="W30" s="845"/>
      <c r="X30" s="845"/>
      <c r="Y30" s="845"/>
      <c r="Z30" s="845"/>
      <c r="AA30" s="845">
        <v>0</v>
      </c>
      <c r="AB30" s="845"/>
      <c r="AC30" s="845"/>
      <c r="AD30" s="845"/>
      <c r="AE30" s="846"/>
      <c r="AF30" s="847">
        <v>0</v>
      </c>
      <c r="AG30" s="848"/>
      <c r="AH30" s="848"/>
      <c r="AI30" s="848"/>
      <c r="AJ30" s="849"/>
      <c r="AK30" s="916">
        <v>18</v>
      </c>
      <c r="AL30" s="917"/>
      <c r="AM30" s="917"/>
      <c r="AN30" s="917"/>
      <c r="AO30" s="917"/>
      <c r="AP30" s="917" t="s">
        <v>590</v>
      </c>
      <c r="AQ30" s="917"/>
      <c r="AR30" s="917"/>
      <c r="AS30" s="917"/>
      <c r="AT30" s="917"/>
      <c r="AU30" s="917" t="s">
        <v>590</v>
      </c>
      <c r="AV30" s="917"/>
      <c r="AW30" s="917"/>
      <c r="AX30" s="917"/>
      <c r="AY30" s="917"/>
      <c r="AZ30" s="918" t="s">
        <v>590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412</v>
      </c>
      <c r="C31" s="842"/>
      <c r="D31" s="842"/>
      <c r="E31" s="842"/>
      <c r="F31" s="842"/>
      <c r="G31" s="842"/>
      <c r="H31" s="842"/>
      <c r="I31" s="842"/>
      <c r="J31" s="842"/>
      <c r="K31" s="842"/>
      <c r="L31" s="842"/>
      <c r="M31" s="842"/>
      <c r="N31" s="842"/>
      <c r="O31" s="842"/>
      <c r="P31" s="843"/>
      <c r="Q31" s="844">
        <v>127</v>
      </c>
      <c r="R31" s="845"/>
      <c r="S31" s="845"/>
      <c r="T31" s="845"/>
      <c r="U31" s="845"/>
      <c r="V31" s="845">
        <v>127</v>
      </c>
      <c r="W31" s="845"/>
      <c r="X31" s="845"/>
      <c r="Y31" s="845"/>
      <c r="Z31" s="845"/>
      <c r="AA31" s="845" t="s">
        <v>590</v>
      </c>
      <c r="AB31" s="845"/>
      <c r="AC31" s="845"/>
      <c r="AD31" s="845"/>
      <c r="AE31" s="846"/>
      <c r="AF31" s="847" t="s">
        <v>413</v>
      </c>
      <c r="AG31" s="848"/>
      <c r="AH31" s="848"/>
      <c r="AI31" s="848"/>
      <c r="AJ31" s="849"/>
      <c r="AK31" s="916">
        <v>80</v>
      </c>
      <c r="AL31" s="917"/>
      <c r="AM31" s="917"/>
      <c r="AN31" s="917"/>
      <c r="AO31" s="917"/>
      <c r="AP31" s="917">
        <v>648</v>
      </c>
      <c r="AQ31" s="917"/>
      <c r="AR31" s="917"/>
      <c r="AS31" s="917"/>
      <c r="AT31" s="917"/>
      <c r="AU31" s="917">
        <v>648</v>
      </c>
      <c r="AV31" s="917"/>
      <c r="AW31" s="917"/>
      <c r="AX31" s="917"/>
      <c r="AY31" s="917"/>
      <c r="AZ31" s="918" t="s">
        <v>590</v>
      </c>
      <c r="BA31" s="918"/>
      <c r="BB31" s="918"/>
      <c r="BC31" s="918"/>
      <c r="BD31" s="918"/>
      <c r="BE31" s="914" t="s">
        <v>414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396</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84</v>
      </c>
      <c r="AG63" s="928"/>
      <c r="AH63" s="928"/>
      <c r="AI63" s="928"/>
      <c r="AJ63" s="929"/>
      <c r="AK63" s="930"/>
      <c r="AL63" s="925"/>
      <c r="AM63" s="925"/>
      <c r="AN63" s="925"/>
      <c r="AO63" s="925"/>
      <c r="AP63" s="928">
        <v>648</v>
      </c>
      <c r="AQ63" s="928"/>
      <c r="AR63" s="928"/>
      <c r="AS63" s="928"/>
      <c r="AT63" s="928"/>
      <c r="AU63" s="928">
        <v>648</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401</v>
      </c>
      <c r="R66" s="804"/>
      <c r="S66" s="804"/>
      <c r="T66" s="804"/>
      <c r="U66" s="805"/>
      <c r="V66" s="803" t="s">
        <v>420</v>
      </c>
      <c r="W66" s="804"/>
      <c r="X66" s="804"/>
      <c r="Y66" s="804"/>
      <c r="Z66" s="805"/>
      <c r="AA66" s="803" t="s">
        <v>421</v>
      </c>
      <c r="AB66" s="804"/>
      <c r="AC66" s="804"/>
      <c r="AD66" s="804"/>
      <c r="AE66" s="805"/>
      <c r="AF66" s="938" t="s">
        <v>404</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591</v>
      </c>
      <c r="C68" s="956"/>
      <c r="D68" s="956"/>
      <c r="E68" s="956"/>
      <c r="F68" s="956"/>
      <c r="G68" s="956"/>
      <c r="H68" s="956"/>
      <c r="I68" s="956"/>
      <c r="J68" s="956"/>
      <c r="K68" s="956"/>
      <c r="L68" s="956"/>
      <c r="M68" s="956"/>
      <c r="N68" s="956"/>
      <c r="O68" s="956"/>
      <c r="P68" s="957"/>
      <c r="Q68" s="958">
        <v>116</v>
      </c>
      <c r="R68" s="952"/>
      <c r="S68" s="952"/>
      <c r="T68" s="952"/>
      <c r="U68" s="952"/>
      <c r="V68" s="952">
        <v>111</v>
      </c>
      <c r="W68" s="952"/>
      <c r="X68" s="952"/>
      <c r="Y68" s="952"/>
      <c r="Z68" s="952"/>
      <c r="AA68" s="952">
        <v>5</v>
      </c>
      <c r="AB68" s="952"/>
      <c r="AC68" s="952"/>
      <c r="AD68" s="952"/>
      <c r="AE68" s="952"/>
      <c r="AF68" s="952">
        <v>5</v>
      </c>
      <c r="AG68" s="952"/>
      <c r="AH68" s="952"/>
      <c r="AI68" s="952"/>
      <c r="AJ68" s="952"/>
      <c r="AK68" s="952">
        <v>3</v>
      </c>
      <c r="AL68" s="952"/>
      <c r="AM68" s="952"/>
      <c r="AN68" s="952"/>
      <c r="AO68" s="952"/>
      <c r="AP68" s="952" t="s">
        <v>590</v>
      </c>
      <c r="AQ68" s="952"/>
      <c r="AR68" s="952"/>
      <c r="AS68" s="952"/>
      <c r="AT68" s="952"/>
      <c r="AU68" s="952" t="s">
        <v>590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592</v>
      </c>
      <c r="C69" s="960"/>
      <c r="D69" s="960"/>
      <c r="E69" s="960"/>
      <c r="F69" s="960"/>
      <c r="G69" s="960"/>
      <c r="H69" s="960"/>
      <c r="I69" s="960"/>
      <c r="J69" s="960"/>
      <c r="K69" s="960"/>
      <c r="L69" s="960"/>
      <c r="M69" s="960"/>
      <c r="N69" s="960"/>
      <c r="O69" s="960"/>
      <c r="P69" s="961"/>
      <c r="Q69" s="962">
        <v>5026</v>
      </c>
      <c r="R69" s="917"/>
      <c r="S69" s="917"/>
      <c r="T69" s="917"/>
      <c r="U69" s="917"/>
      <c r="V69" s="917">
        <v>5010</v>
      </c>
      <c r="W69" s="917"/>
      <c r="X69" s="917"/>
      <c r="Y69" s="917"/>
      <c r="Z69" s="917"/>
      <c r="AA69" s="917">
        <v>16</v>
      </c>
      <c r="AB69" s="917"/>
      <c r="AC69" s="917"/>
      <c r="AD69" s="917"/>
      <c r="AE69" s="917"/>
      <c r="AF69" s="917">
        <v>16</v>
      </c>
      <c r="AG69" s="917"/>
      <c r="AH69" s="917"/>
      <c r="AI69" s="917"/>
      <c r="AJ69" s="917"/>
      <c r="AK69" s="917">
        <v>64</v>
      </c>
      <c r="AL69" s="917"/>
      <c r="AM69" s="917"/>
      <c r="AN69" s="917"/>
      <c r="AO69" s="917"/>
      <c r="AP69" s="917" t="s">
        <v>590</v>
      </c>
      <c r="AQ69" s="917"/>
      <c r="AR69" s="917"/>
      <c r="AS69" s="917"/>
      <c r="AT69" s="917"/>
      <c r="AU69" s="917" t="s">
        <v>590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593</v>
      </c>
      <c r="C70" s="960"/>
      <c r="D70" s="960"/>
      <c r="E70" s="960"/>
      <c r="F70" s="960"/>
      <c r="G70" s="960"/>
      <c r="H70" s="960"/>
      <c r="I70" s="960"/>
      <c r="J70" s="960"/>
      <c r="K70" s="960"/>
      <c r="L70" s="960"/>
      <c r="M70" s="960"/>
      <c r="N70" s="960"/>
      <c r="O70" s="960"/>
      <c r="P70" s="961"/>
      <c r="Q70" s="962">
        <v>507</v>
      </c>
      <c r="R70" s="917"/>
      <c r="S70" s="917"/>
      <c r="T70" s="917"/>
      <c r="U70" s="917"/>
      <c r="V70" s="917">
        <v>439</v>
      </c>
      <c r="W70" s="917"/>
      <c r="X70" s="917"/>
      <c r="Y70" s="917"/>
      <c r="Z70" s="917"/>
      <c r="AA70" s="917">
        <v>68</v>
      </c>
      <c r="AB70" s="917"/>
      <c r="AC70" s="917"/>
      <c r="AD70" s="917"/>
      <c r="AE70" s="917"/>
      <c r="AF70" s="917">
        <v>68</v>
      </c>
      <c r="AG70" s="917"/>
      <c r="AH70" s="917"/>
      <c r="AI70" s="917"/>
      <c r="AJ70" s="917"/>
      <c r="AK70" s="917">
        <v>34</v>
      </c>
      <c r="AL70" s="917"/>
      <c r="AM70" s="917"/>
      <c r="AN70" s="917"/>
      <c r="AO70" s="917"/>
      <c r="AP70" s="917">
        <v>40</v>
      </c>
      <c r="AQ70" s="917"/>
      <c r="AR70" s="917"/>
      <c r="AS70" s="917"/>
      <c r="AT70" s="917"/>
      <c r="AU70" s="917">
        <v>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594</v>
      </c>
      <c r="C71" s="960"/>
      <c r="D71" s="960"/>
      <c r="E71" s="960"/>
      <c r="F71" s="960"/>
      <c r="G71" s="960"/>
      <c r="H71" s="960"/>
      <c r="I71" s="960"/>
      <c r="J71" s="960"/>
      <c r="K71" s="960"/>
      <c r="L71" s="960"/>
      <c r="M71" s="960"/>
      <c r="N71" s="960"/>
      <c r="O71" s="960"/>
      <c r="P71" s="961"/>
      <c r="Q71" s="962">
        <v>107</v>
      </c>
      <c r="R71" s="917"/>
      <c r="S71" s="917"/>
      <c r="T71" s="917"/>
      <c r="U71" s="917"/>
      <c r="V71" s="917">
        <v>101</v>
      </c>
      <c r="W71" s="917"/>
      <c r="X71" s="917"/>
      <c r="Y71" s="917"/>
      <c r="Z71" s="917"/>
      <c r="AA71" s="917">
        <v>6</v>
      </c>
      <c r="AB71" s="917"/>
      <c r="AC71" s="917"/>
      <c r="AD71" s="917"/>
      <c r="AE71" s="917"/>
      <c r="AF71" s="917">
        <v>6</v>
      </c>
      <c r="AG71" s="917"/>
      <c r="AH71" s="917"/>
      <c r="AI71" s="917"/>
      <c r="AJ71" s="917"/>
      <c r="AK71" s="917">
        <v>14</v>
      </c>
      <c r="AL71" s="917"/>
      <c r="AM71" s="917"/>
      <c r="AN71" s="917"/>
      <c r="AO71" s="917"/>
      <c r="AP71" s="917" t="s">
        <v>590</v>
      </c>
      <c r="AQ71" s="917"/>
      <c r="AR71" s="917"/>
      <c r="AS71" s="917"/>
      <c r="AT71" s="917"/>
      <c r="AU71" s="917" t="s">
        <v>590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595</v>
      </c>
      <c r="C72" s="960"/>
      <c r="D72" s="960"/>
      <c r="E72" s="960"/>
      <c r="F72" s="960"/>
      <c r="G72" s="960"/>
      <c r="H72" s="960"/>
      <c r="I72" s="960"/>
      <c r="J72" s="960"/>
      <c r="K72" s="960"/>
      <c r="L72" s="960"/>
      <c r="M72" s="960"/>
      <c r="N72" s="960"/>
      <c r="O72" s="960"/>
      <c r="P72" s="961"/>
      <c r="Q72" s="962">
        <v>134</v>
      </c>
      <c r="R72" s="917"/>
      <c r="S72" s="917"/>
      <c r="T72" s="917"/>
      <c r="U72" s="917"/>
      <c r="V72" s="917">
        <v>92</v>
      </c>
      <c r="W72" s="917"/>
      <c r="X72" s="917"/>
      <c r="Y72" s="917"/>
      <c r="Z72" s="917"/>
      <c r="AA72" s="917">
        <v>42</v>
      </c>
      <c r="AB72" s="917"/>
      <c r="AC72" s="917"/>
      <c r="AD72" s="917"/>
      <c r="AE72" s="917"/>
      <c r="AF72" s="917">
        <v>42</v>
      </c>
      <c r="AG72" s="917"/>
      <c r="AH72" s="917"/>
      <c r="AI72" s="917"/>
      <c r="AJ72" s="917"/>
      <c r="AK72" s="917" t="s">
        <v>590</v>
      </c>
      <c r="AL72" s="917"/>
      <c r="AM72" s="917"/>
      <c r="AN72" s="917"/>
      <c r="AO72" s="917"/>
      <c r="AP72" s="917" t="s">
        <v>590</v>
      </c>
      <c r="AQ72" s="917"/>
      <c r="AR72" s="917"/>
      <c r="AS72" s="917"/>
      <c r="AT72" s="917"/>
      <c r="AU72" s="917" t="s">
        <v>590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596</v>
      </c>
      <c r="C73" s="960"/>
      <c r="D73" s="960"/>
      <c r="E73" s="960"/>
      <c r="F73" s="960"/>
      <c r="G73" s="960"/>
      <c r="H73" s="960"/>
      <c r="I73" s="960"/>
      <c r="J73" s="960"/>
      <c r="K73" s="960"/>
      <c r="L73" s="960"/>
      <c r="M73" s="960"/>
      <c r="N73" s="960"/>
      <c r="O73" s="960"/>
      <c r="P73" s="961"/>
      <c r="Q73" s="962">
        <v>15308</v>
      </c>
      <c r="R73" s="917"/>
      <c r="S73" s="917"/>
      <c r="T73" s="917"/>
      <c r="U73" s="917"/>
      <c r="V73" s="917">
        <v>14789</v>
      </c>
      <c r="W73" s="917"/>
      <c r="X73" s="917"/>
      <c r="Y73" s="917"/>
      <c r="Z73" s="917"/>
      <c r="AA73" s="917">
        <v>519</v>
      </c>
      <c r="AB73" s="917"/>
      <c r="AC73" s="917"/>
      <c r="AD73" s="917"/>
      <c r="AE73" s="917"/>
      <c r="AF73" s="917">
        <v>515</v>
      </c>
      <c r="AG73" s="917"/>
      <c r="AH73" s="917"/>
      <c r="AI73" s="917"/>
      <c r="AJ73" s="917"/>
      <c r="AK73" s="917">
        <v>1469</v>
      </c>
      <c r="AL73" s="917"/>
      <c r="AM73" s="917"/>
      <c r="AN73" s="917"/>
      <c r="AO73" s="917"/>
      <c r="AP73" s="917">
        <v>2277</v>
      </c>
      <c r="AQ73" s="917"/>
      <c r="AR73" s="917"/>
      <c r="AS73" s="917"/>
      <c r="AT73" s="917"/>
      <c r="AU73" s="917">
        <v>25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597</v>
      </c>
      <c r="C74" s="960"/>
      <c r="D74" s="960"/>
      <c r="E74" s="960"/>
      <c r="F74" s="960"/>
      <c r="G74" s="960"/>
      <c r="H74" s="960"/>
      <c r="I74" s="960"/>
      <c r="J74" s="960"/>
      <c r="K74" s="960"/>
      <c r="L74" s="960"/>
      <c r="M74" s="960"/>
      <c r="N74" s="960"/>
      <c r="O74" s="960"/>
      <c r="P74" s="961"/>
      <c r="Q74" s="962">
        <v>822</v>
      </c>
      <c r="R74" s="917"/>
      <c r="S74" s="917"/>
      <c r="T74" s="917"/>
      <c r="U74" s="917"/>
      <c r="V74" s="917">
        <v>633</v>
      </c>
      <c r="W74" s="917"/>
      <c r="X74" s="917"/>
      <c r="Y74" s="917"/>
      <c r="Z74" s="917"/>
      <c r="AA74" s="917">
        <v>189</v>
      </c>
      <c r="AB74" s="917"/>
      <c r="AC74" s="917"/>
      <c r="AD74" s="917"/>
      <c r="AE74" s="917"/>
      <c r="AF74" s="917">
        <v>189</v>
      </c>
      <c r="AG74" s="917"/>
      <c r="AH74" s="917"/>
      <c r="AI74" s="917"/>
      <c r="AJ74" s="917"/>
      <c r="AK74" s="917" t="s">
        <v>590</v>
      </c>
      <c r="AL74" s="917"/>
      <c r="AM74" s="917"/>
      <c r="AN74" s="917"/>
      <c r="AO74" s="917"/>
      <c r="AP74" s="917" t="s">
        <v>590</v>
      </c>
      <c r="AQ74" s="917"/>
      <c r="AR74" s="917"/>
      <c r="AS74" s="917"/>
      <c r="AT74" s="917"/>
      <c r="AU74" s="917" t="s">
        <v>590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598</v>
      </c>
      <c r="C75" s="960"/>
      <c r="D75" s="960"/>
      <c r="E75" s="960"/>
      <c r="F75" s="960"/>
      <c r="G75" s="960"/>
      <c r="H75" s="960"/>
      <c r="I75" s="960"/>
      <c r="J75" s="960"/>
      <c r="K75" s="960"/>
      <c r="L75" s="960"/>
      <c r="M75" s="960"/>
      <c r="N75" s="960"/>
      <c r="O75" s="960"/>
      <c r="P75" s="961"/>
      <c r="Q75" s="965">
        <v>10757</v>
      </c>
      <c r="R75" s="966"/>
      <c r="S75" s="966"/>
      <c r="T75" s="966"/>
      <c r="U75" s="916"/>
      <c r="V75" s="967">
        <v>10644</v>
      </c>
      <c r="W75" s="966"/>
      <c r="X75" s="966"/>
      <c r="Y75" s="966"/>
      <c r="Z75" s="916"/>
      <c r="AA75" s="967">
        <v>114</v>
      </c>
      <c r="AB75" s="966"/>
      <c r="AC75" s="966"/>
      <c r="AD75" s="966"/>
      <c r="AE75" s="916"/>
      <c r="AF75" s="967">
        <v>2083</v>
      </c>
      <c r="AG75" s="966"/>
      <c r="AH75" s="966"/>
      <c r="AI75" s="966"/>
      <c r="AJ75" s="916"/>
      <c r="AK75" s="967">
        <v>839</v>
      </c>
      <c r="AL75" s="966"/>
      <c r="AM75" s="966"/>
      <c r="AN75" s="966"/>
      <c r="AO75" s="916"/>
      <c r="AP75" s="967">
        <v>4812</v>
      </c>
      <c r="AQ75" s="966"/>
      <c r="AR75" s="966"/>
      <c r="AS75" s="966"/>
      <c r="AT75" s="916"/>
      <c r="AU75" s="967">
        <v>168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396</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2924</v>
      </c>
      <c r="AG88" s="928"/>
      <c r="AH88" s="928"/>
      <c r="AI88" s="928"/>
      <c r="AJ88" s="928"/>
      <c r="AK88" s="925"/>
      <c r="AL88" s="925"/>
      <c r="AM88" s="925"/>
      <c r="AN88" s="925"/>
      <c r="AO88" s="925"/>
      <c r="AP88" s="928">
        <v>7129</v>
      </c>
      <c r="AQ88" s="928"/>
      <c r="AR88" s="928"/>
      <c r="AS88" s="928"/>
      <c r="AT88" s="928"/>
      <c r="AU88" s="928">
        <v>200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310</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310</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310</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190592</v>
      </c>
      <c r="AB110" s="988"/>
      <c r="AC110" s="988"/>
      <c r="AD110" s="988"/>
      <c r="AE110" s="989"/>
      <c r="AF110" s="990">
        <v>211102</v>
      </c>
      <c r="AG110" s="988"/>
      <c r="AH110" s="988"/>
      <c r="AI110" s="988"/>
      <c r="AJ110" s="989"/>
      <c r="AK110" s="990">
        <v>225035</v>
      </c>
      <c r="AL110" s="988"/>
      <c r="AM110" s="988"/>
      <c r="AN110" s="988"/>
      <c r="AO110" s="989"/>
      <c r="AP110" s="991">
        <v>17.3</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2618205</v>
      </c>
      <c r="BR110" s="1023"/>
      <c r="BS110" s="1023"/>
      <c r="BT110" s="1023"/>
      <c r="BU110" s="1023"/>
      <c r="BV110" s="1023">
        <v>2789895</v>
      </c>
      <c r="BW110" s="1023"/>
      <c r="BX110" s="1023"/>
      <c r="BY110" s="1023"/>
      <c r="BZ110" s="1023"/>
      <c r="CA110" s="1023">
        <v>2752031</v>
      </c>
      <c r="CB110" s="1023"/>
      <c r="CC110" s="1023"/>
      <c r="CD110" s="1023"/>
      <c r="CE110" s="1023"/>
      <c r="CF110" s="1037">
        <v>211.8</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443</v>
      </c>
      <c r="DM110" s="1023"/>
      <c r="DN110" s="1023"/>
      <c r="DO110" s="1023"/>
      <c r="DP110" s="1023"/>
      <c r="DQ110" s="1023" t="s">
        <v>443</v>
      </c>
      <c r="DR110" s="1023"/>
      <c r="DS110" s="1023"/>
      <c r="DT110" s="1023"/>
      <c r="DU110" s="1023"/>
      <c r="DV110" s="1024" t="s">
        <v>129</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445</v>
      </c>
      <c r="AG111" s="1030"/>
      <c r="AH111" s="1030"/>
      <c r="AI111" s="1030"/>
      <c r="AJ111" s="1031"/>
      <c r="AK111" s="1032" t="s">
        <v>413</v>
      </c>
      <c r="AL111" s="1030"/>
      <c r="AM111" s="1030"/>
      <c r="AN111" s="1030"/>
      <c r="AO111" s="1031"/>
      <c r="AP111" s="1033" t="s">
        <v>445</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t="s">
        <v>129</v>
      </c>
      <c r="BR111" s="1016"/>
      <c r="BS111" s="1016"/>
      <c r="BT111" s="1016"/>
      <c r="BU111" s="1016"/>
      <c r="BV111" s="1016" t="s">
        <v>413</v>
      </c>
      <c r="BW111" s="1016"/>
      <c r="BX111" s="1016"/>
      <c r="BY111" s="1016"/>
      <c r="BZ111" s="1016"/>
      <c r="CA111" s="1016" t="s">
        <v>398</v>
      </c>
      <c r="CB111" s="1016"/>
      <c r="CC111" s="1016"/>
      <c r="CD111" s="1016"/>
      <c r="CE111" s="1016"/>
      <c r="CF111" s="1010" t="s">
        <v>413</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398</v>
      </c>
      <c r="DH111" s="1016"/>
      <c r="DI111" s="1016"/>
      <c r="DJ111" s="1016"/>
      <c r="DK111" s="1016"/>
      <c r="DL111" s="1016" t="s">
        <v>398</v>
      </c>
      <c r="DM111" s="1016"/>
      <c r="DN111" s="1016"/>
      <c r="DO111" s="1016"/>
      <c r="DP111" s="1016"/>
      <c r="DQ111" s="1016" t="s">
        <v>129</v>
      </c>
      <c r="DR111" s="1016"/>
      <c r="DS111" s="1016"/>
      <c r="DT111" s="1016"/>
      <c r="DU111" s="1016"/>
      <c r="DV111" s="1017" t="s">
        <v>413</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413</v>
      </c>
      <c r="AB112" s="1055"/>
      <c r="AC112" s="1055"/>
      <c r="AD112" s="1055"/>
      <c r="AE112" s="1056"/>
      <c r="AF112" s="1057" t="s">
        <v>398</v>
      </c>
      <c r="AG112" s="1055"/>
      <c r="AH112" s="1055"/>
      <c r="AI112" s="1055"/>
      <c r="AJ112" s="1056"/>
      <c r="AK112" s="1057" t="s">
        <v>398</v>
      </c>
      <c r="AL112" s="1055"/>
      <c r="AM112" s="1055"/>
      <c r="AN112" s="1055"/>
      <c r="AO112" s="1056"/>
      <c r="AP112" s="1058" t="s">
        <v>398</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564294</v>
      </c>
      <c r="BR112" s="1016"/>
      <c r="BS112" s="1016"/>
      <c r="BT112" s="1016"/>
      <c r="BU112" s="1016"/>
      <c r="BV112" s="1016">
        <v>518140</v>
      </c>
      <c r="BW112" s="1016"/>
      <c r="BX112" s="1016"/>
      <c r="BY112" s="1016"/>
      <c r="BZ112" s="1016"/>
      <c r="CA112" s="1016">
        <v>466585</v>
      </c>
      <c r="CB112" s="1016"/>
      <c r="CC112" s="1016"/>
      <c r="CD112" s="1016"/>
      <c r="CE112" s="1016"/>
      <c r="CF112" s="1010">
        <v>35.9</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398</v>
      </c>
      <c r="DH112" s="1016"/>
      <c r="DI112" s="1016"/>
      <c r="DJ112" s="1016"/>
      <c r="DK112" s="1016"/>
      <c r="DL112" s="1016" t="s">
        <v>398</v>
      </c>
      <c r="DM112" s="1016"/>
      <c r="DN112" s="1016"/>
      <c r="DO112" s="1016"/>
      <c r="DP112" s="1016"/>
      <c r="DQ112" s="1016" t="s">
        <v>413</v>
      </c>
      <c r="DR112" s="1016"/>
      <c r="DS112" s="1016"/>
      <c r="DT112" s="1016"/>
      <c r="DU112" s="1016"/>
      <c r="DV112" s="1017" t="s">
        <v>398</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58486</v>
      </c>
      <c r="AB113" s="1030"/>
      <c r="AC113" s="1030"/>
      <c r="AD113" s="1030"/>
      <c r="AE113" s="1031"/>
      <c r="AF113" s="1032">
        <v>58166</v>
      </c>
      <c r="AG113" s="1030"/>
      <c r="AH113" s="1030"/>
      <c r="AI113" s="1030"/>
      <c r="AJ113" s="1031"/>
      <c r="AK113" s="1032">
        <v>59978</v>
      </c>
      <c r="AL113" s="1030"/>
      <c r="AM113" s="1030"/>
      <c r="AN113" s="1030"/>
      <c r="AO113" s="1031"/>
      <c r="AP113" s="1033">
        <v>4.5999999999999996</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298390</v>
      </c>
      <c r="BR113" s="1016"/>
      <c r="BS113" s="1016"/>
      <c r="BT113" s="1016"/>
      <c r="BU113" s="1016"/>
      <c r="BV113" s="1016">
        <v>238665</v>
      </c>
      <c r="BW113" s="1016"/>
      <c r="BX113" s="1016"/>
      <c r="BY113" s="1016"/>
      <c r="BZ113" s="1016"/>
      <c r="CA113" s="1016">
        <v>207287</v>
      </c>
      <c r="CB113" s="1016"/>
      <c r="CC113" s="1016"/>
      <c r="CD113" s="1016"/>
      <c r="CE113" s="1016"/>
      <c r="CF113" s="1010">
        <v>16</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413</v>
      </c>
      <c r="DH113" s="1055"/>
      <c r="DI113" s="1055"/>
      <c r="DJ113" s="1055"/>
      <c r="DK113" s="1056"/>
      <c r="DL113" s="1057" t="s">
        <v>413</v>
      </c>
      <c r="DM113" s="1055"/>
      <c r="DN113" s="1055"/>
      <c r="DO113" s="1055"/>
      <c r="DP113" s="1056"/>
      <c r="DQ113" s="1057" t="s">
        <v>413</v>
      </c>
      <c r="DR113" s="1055"/>
      <c r="DS113" s="1055"/>
      <c r="DT113" s="1055"/>
      <c r="DU113" s="1056"/>
      <c r="DV113" s="1058" t="s">
        <v>398</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26909</v>
      </c>
      <c r="AB114" s="1055"/>
      <c r="AC114" s="1055"/>
      <c r="AD114" s="1055"/>
      <c r="AE114" s="1056"/>
      <c r="AF114" s="1057">
        <v>27700</v>
      </c>
      <c r="AG114" s="1055"/>
      <c r="AH114" s="1055"/>
      <c r="AI114" s="1055"/>
      <c r="AJ114" s="1056"/>
      <c r="AK114" s="1057">
        <v>31318</v>
      </c>
      <c r="AL114" s="1055"/>
      <c r="AM114" s="1055"/>
      <c r="AN114" s="1055"/>
      <c r="AO114" s="1056"/>
      <c r="AP114" s="1058">
        <v>2.4</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522696</v>
      </c>
      <c r="BR114" s="1016"/>
      <c r="BS114" s="1016"/>
      <c r="BT114" s="1016"/>
      <c r="BU114" s="1016"/>
      <c r="BV114" s="1016">
        <v>481564</v>
      </c>
      <c r="BW114" s="1016"/>
      <c r="BX114" s="1016"/>
      <c r="BY114" s="1016"/>
      <c r="BZ114" s="1016"/>
      <c r="CA114" s="1016">
        <v>449280</v>
      </c>
      <c r="CB114" s="1016"/>
      <c r="CC114" s="1016"/>
      <c r="CD114" s="1016"/>
      <c r="CE114" s="1016"/>
      <c r="CF114" s="1010">
        <v>34.6</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398</v>
      </c>
      <c r="DH114" s="1055"/>
      <c r="DI114" s="1055"/>
      <c r="DJ114" s="1055"/>
      <c r="DK114" s="1056"/>
      <c r="DL114" s="1057" t="s">
        <v>398</v>
      </c>
      <c r="DM114" s="1055"/>
      <c r="DN114" s="1055"/>
      <c r="DO114" s="1055"/>
      <c r="DP114" s="1056"/>
      <c r="DQ114" s="1057" t="s">
        <v>398</v>
      </c>
      <c r="DR114" s="1055"/>
      <c r="DS114" s="1055"/>
      <c r="DT114" s="1055"/>
      <c r="DU114" s="1056"/>
      <c r="DV114" s="1058" t="s">
        <v>398</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398</v>
      </c>
      <c r="AB115" s="1030"/>
      <c r="AC115" s="1030"/>
      <c r="AD115" s="1030"/>
      <c r="AE115" s="1031"/>
      <c r="AF115" s="1032" t="s">
        <v>413</v>
      </c>
      <c r="AG115" s="1030"/>
      <c r="AH115" s="1030"/>
      <c r="AI115" s="1030"/>
      <c r="AJ115" s="1031"/>
      <c r="AK115" s="1032" t="s">
        <v>413</v>
      </c>
      <c r="AL115" s="1030"/>
      <c r="AM115" s="1030"/>
      <c r="AN115" s="1030"/>
      <c r="AO115" s="1031"/>
      <c r="AP115" s="1033" t="s">
        <v>398</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413</v>
      </c>
      <c r="BR115" s="1016"/>
      <c r="BS115" s="1016"/>
      <c r="BT115" s="1016"/>
      <c r="BU115" s="1016"/>
      <c r="BV115" s="1016" t="s">
        <v>129</v>
      </c>
      <c r="BW115" s="1016"/>
      <c r="BX115" s="1016"/>
      <c r="BY115" s="1016"/>
      <c r="BZ115" s="1016"/>
      <c r="CA115" s="1016" t="s">
        <v>398</v>
      </c>
      <c r="CB115" s="1016"/>
      <c r="CC115" s="1016"/>
      <c r="CD115" s="1016"/>
      <c r="CE115" s="1016"/>
      <c r="CF115" s="1010" t="s">
        <v>398</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398</v>
      </c>
      <c r="DM115" s="1055"/>
      <c r="DN115" s="1055"/>
      <c r="DO115" s="1055"/>
      <c r="DP115" s="1056"/>
      <c r="DQ115" s="1057" t="s">
        <v>398</v>
      </c>
      <c r="DR115" s="1055"/>
      <c r="DS115" s="1055"/>
      <c r="DT115" s="1055"/>
      <c r="DU115" s="1056"/>
      <c r="DV115" s="1058" t="s">
        <v>398</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398</v>
      </c>
      <c r="AB116" s="1055"/>
      <c r="AC116" s="1055"/>
      <c r="AD116" s="1055"/>
      <c r="AE116" s="1056"/>
      <c r="AF116" s="1057" t="s">
        <v>398</v>
      </c>
      <c r="AG116" s="1055"/>
      <c r="AH116" s="1055"/>
      <c r="AI116" s="1055"/>
      <c r="AJ116" s="1056"/>
      <c r="AK116" s="1057" t="s">
        <v>398</v>
      </c>
      <c r="AL116" s="1055"/>
      <c r="AM116" s="1055"/>
      <c r="AN116" s="1055"/>
      <c r="AO116" s="1056"/>
      <c r="AP116" s="1058" t="s">
        <v>129</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413</v>
      </c>
      <c r="BR116" s="1016"/>
      <c r="BS116" s="1016"/>
      <c r="BT116" s="1016"/>
      <c r="BU116" s="1016"/>
      <c r="BV116" s="1016" t="s">
        <v>398</v>
      </c>
      <c r="BW116" s="1016"/>
      <c r="BX116" s="1016"/>
      <c r="BY116" s="1016"/>
      <c r="BZ116" s="1016"/>
      <c r="CA116" s="1016" t="s">
        <v>398</v>
      </c>
      <c r="CB116" s="1016"/>
      <c r="CC116" s="1016"/>
      <c r="CD116" s="1016"/>
      <c r="CE116" s="1016"/>
      <c r="CF116" s="1010" t="s">
        <v>398</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413</v>
      </c>
      <c r="DH116" s="1055"/>
      <c r="DI116" s="1055"/>
      <c r="DJ116" s="1055"/>
      <c r="DK116" s="1056"/>
      <c r="DL116" s="1057" t="s">
        <v>398</v>
      </c>
      <c r="DM116" s="1055"/>
      <c r="DN116" s="1055"/>
      <c r="DO116" s="1055"/>
      <c r="DP116" s="1056"/>
      <c r="DQ116" s="1057" t="s">
        <v>398</v>
      </c>
      <c r="DR116" s="1055"/>
      <c r="DS116" s="1055"/>
      <c r="DT116" s="1055"/>
      <c r="DU116" s="1056"/>
      <c r="DV116" s="1058" t="s">
        <v>398</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275987</v>
      </c>
      <c r="AB117" s="1073"/>
      <c r="AC117" s="1073"/>
      <c r="AD117" s="1073"/>
      <c r="AE117" s="1074"/>
      <c r="AF117" s="1075">
        <v>296968</v>
      </c>
      <c r="AG117" s="1073"/>
      <c r="AH117" s="1073"/>
      <c r="AI117" s="1073"/>
      <c r="AJ117" s="1074"/>
      <c r="AK117" s="1075">
        <v>316331</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466</v>
      </c>
      <c r="BR117" s="1016"/>
      <c r="BS117" s="1016"/>
      <c r="BT117" s="1016"/>
      <c r="BU117" s="1016"/>
      <c r="BV117" s="1016" t="s">
        <v>467</v>
      </c>
      <c r="BW117" s="1016"/>
      <c r="BX117" s="1016"/>
      <c r="BY117" s="1016"/>
      <c r="BZ117" s="1016"/>
      <c r="CA117" s="1016" t="s">
        <v>443</v>
      </c>
      <c r="CB117" s="1016"/>
      <c r="CC117" s="1016"/>
      <c r="CD117" s="1016"/>
      <c r="CE117" s="1016"/>
      <c r="CF117" s="1010" t="s">
        <v>468</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468</v>
      </c>
      <c r="DH117" s="1055"/>
      <c r="DI117" s="1055"/>
      <c r="DJ117" s="1055"/>
      <c r="DK117" s="1056"/>
      <c r="DL117" s="1057" t="s">
        <v>443</v>
      </c>
      <c r="DM117" s="1055"/>
      <c r="DN117" s="1055"/>
      <c r="DO117" s="1055"/>
      <c r="DP117" s="1056"/>
      <c r="DQ117" s="1057" t="s">
        <v>413</v>
      </c>
      <c r="DR117" s="1055"/>
      <c r="DS117" s="1055"/>
      <c r="DT117" s="1055"/>
      <c r="DU117" s="1056"/>
      <c r="DV117" s="1058" t="s">
        <v>470</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310</v>
      </c>
      <c r="AL118" s="981"/>
      <c r="AM118" s="981"/>
      <c r="AN118" s="981"/>
      <c r="AO118" s="982"/>
      <c r="AP118" s="1067" t="s">
        <v>436</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442</v>
      </c>
      <c r="BR118" s="1094"/>
      <c r="BS118" s="1094"/>
      <c r="BT118" s="1094"/>
      <c r="BU118" s="1094"/>
      <c r="BV118" s="1094" t="s">
        <v>467</v>
      </c>
      <c r="BW118" s="1094"/>
      <c r="BX118" s="1094"/>
      <c r="BY118" s="1094"/>
      <c r="BZ118" s="1094"/>
      <c r="CA118" s="1094" t="s">
        <v>472</v>
      </c>
      <c r="CB118" s="1094"/>
      <c r="CC118" s="1094"/>
      <c r="CD118" s="1094"/>
      <c r="CE118" s="1094"/>
      <c r="CF118" s="1010" t="s">
        <v>472</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474</v>
      </c>
      <c r="DH118" s="1055"/>
      <c r="DI118" s="1055"/>
      <c r="DJ118" s="1055"/>
      <c r="DK118" s="1056"/>
      <c r="DL118" s="1057" t="s">
        <v>442</v>
      </c>
      <c r="DM118" s="1055"/>
      <c r="DN118" s="1055"/>
      <c r="DO118" s="1055"/>
      <c r="DP118" s="1056"/>
      <c r="DQ118" s="1057" t="s">
        <v>470</v>
      </c>
      <c r="DR118" s="1055"/>
      <c r="DS118" s="1055"/>
      <c r="DT118" s="1055"/>
      <c r="DU118" s="1056"/>
      <c r="DV118" s="1058" t="s">
        <v>466</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466</v>
      </c>
      <c r="AB119" s="988"/>
      <c r="AC119" s="988"/>
      <c r="AD119" s="988"/>
      <c r="AE119" s="989"/>
      <c r="AF119" s="990" t="s">
        <v>443</v>
      </c>
      <c r="AG119" s="988"/>
      <c r="AH119" s="988"/>
      <c r="AI119" s="988"/>
      <c r="AJ119" s="989"/>
      <c r="AK119" s="990" t="s">
        <v>472</v>
      </c>
      <c r="AL119" s="988"/>
      <c r="AM119" s="988"/>
      <c r="AN119" s="988"/>
      <c r="AO119" s="989"/>
      <c r="AP119" s="991" t="s">
        <v>475</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476</v>
      </c>
      <c r="BP119" s="1102"/>
      <c r="BQ119" s="1093">
        <v>4003585</v>
      </c>
      <c r="BR119" s="1094"/>
      <c r="BS119" s="1094"/>
      <c r="BT119" s="1094"/>
      <c r="BU119" s="1094"/>
      <c r="BV119" s="1094">
        <v>4028264</v>
      </c>
      <c r="BW119" s="1094"/>
      <c r="BX119" s="1094"/>
      <c r="BY119" s="1094"/>
      <c r="BZ119" s="1094"/>
      <c r="CA119" s="1094">
        <v>3875183</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468</v>
      </c>
      <c r="DH119" s="1080"/>
      <c r="DI119" s="1080"/>
      <c r="DJ119" s="1080"/>
      <c r="DK119" s="1081"/>
      <c r="DL119" s="1079" t="s">
        <v>466</v>
      </c>
      <c r="DM119" s="1080"/>
      <c r="DN119" s="1080"/>
      <c r="DO119" s="1080"/>
      <c r="DP119" s="1081"/>
      <c r="DQ119" s="1079" t="s">
        <v>442</v>
      </c>
      <c r="DR119" s="1080"/>
      <c r="DS119" s="1080"/>
      <c r="DT119" s="1080"/>
      <c r="DU119" s="1081"/>
      <c r="DV119" s="1082" t="s">
        <v>475</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467</v>
      </c>
      <c r="AB120" s="1055"/>
      <c r="AC120" s="1055"/>
      <c r="AD120" s="1055"/>
      <c r="AE120" s="1056"/>
      <c r="AF120" s="1057" t="s">
        <v>475</v>
      </c>
      <c r="AG120" s="1055"/>
      <c r="AH120" s="1055"/>
      <c r="AI120" s="1055"/>
      <c r="AJ120" s="1056"/>
      <c r="AK120" s="1057" t="s">
        <v>478</v>
      </c>
      <c r="AL120" s="1055"/>
      <c r="AM120" s="1055"/>
      <c r="AN120" s="1055"/>
      <c r="AO120" s="1056"/>
      <c r="AP120" s="1058" t="s">
        <v>394</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1710036</v>
      </c>
      <c r="BR120" s="1023"/>
      <c r="BS120" s="1023"/>
      <c r="BT120" s="1023"/>
      <c r="BU120" s="1023"/>
      <c r="BV120" s="1023">
        <v>1585829</v>
      </c>
      <c r="BW120" s="1023"/>
      <c r="BX120" s="1023"/>
      <c r="BY120" s="1023"/>
      <c r="BZ120" s="1023"/>
      <c r="CA120" s="1023">
        <v>1615633</v>
      </c>
      <c r="CB120" s="1023"/>
      <c r="CC120" s="1023"/>
      <c r="CD120" s="1023"/>
      <c r="CE120" s="1023"/>
      <c r="CF120" s="1037">
        <v>124.3</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v>564294</v>
      </c>
      <c r="DH120" s="1023"/>
      <c r="DI120" s="1023"/>
      <c r="DJ120" s="1023"/>
      <c r="DK120" s="1023"/>
      <c r="DL120" s="1023">
        <v>518140</v>
      </c>
      <c r="DM120" s="1023"/>
      <c r="DN120" s="1023"/>
      <c r="DO120" s="1023"/>
      <c r="DP120" s="1023"/>
      <c r="DQ120" s="1023">
        <v>466585</v>
      </c>
      <c r="DR120" s="1023"/>
      <c r="DS120" s="1023"/>
      <c r="DT120" s="1023"/>
      <c r="DU120" s="1023"/>
      <c r="DV120" s="1024">
        <v>35.9</v>
      </c>
      <c r="DW120" s="1024"/>
      <c r="DX120" s="1024"/>
      <c r="DY120" s="1024"/>
      <c r="DZ120" s="1025"/>
    </row>
    <row r="121" spans="1:130" s="248" customFormat="1" ht="26.25" customHeight="1" x14ac:dyDescent="0.15">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413</v>
      </c>
      <c r="AB121" s="1055"/>
      <c r="AC121" s="1055"/>
      <c r="AD121" s="1055"/>
      <c r="AE121" s="1056"/>
      <c r="AF121" s="1057" t="s">
        <v>394</v>
      </c>
      <c r="AG121" s="1055"/>
      <c r="AH121" s="1055"/>
      <c r="AI121" s="1055"/>
      <c r="AJ121" s="1056"/>
      <c r="AK121" s="1057" t="s">
        <v>472</v>
      </c>
      <c r="AL121" s="1055"/>
      <c r="AM121" s="1055"/>
      <c r="AN121" s="1055"/>
      <c r="AO121" s="1056"/>
      <c r="AP121" s="1058" t="s">
        <v>443</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t="s">
        <v>413</v>
      </c>
      <c r="BR121" s="1016"/>
      <c r="BS121" s="1016"/>
      <c r="BT121" s="1016"/>
      <c r="BU121" s="1016"/>
      <c r="BV121" s="1016" t="s">
        <v>467</v>
      </c>
      <c r="BW121" s="1016"/>
      <c r="BX121" s="1016"/>
      <c r="BY121" s="1016"/>
      <c r="BZ121" s="1016"/>
      <c r="CA121" s="1016" t="s">
        <v>443</v>
      </c>
      <c r="CB121" s="1016"/>
      <c r="CC121" s="1016"/>
      <c r="CD121" s="1016"/>
      <c r="CE121" s="1016"/>
      <c r="CF121" s="1010" t="s">
        <v>467</v>
      </c>
      <c r="CG121" s="1011"/>
      <c r="CH121" s="1011"/>
      <c r="CI121" s="1011"/>
      <c r="CJ121" s="1011"/>
      <c r="CK121" s="1106"/>
      <c r="CL121" s="1107"/>
      <c r="CM121" s="1107"/>
      <c r="CN121" s="1107"/>
      <c r="CO121" s="1108"/>
      <c r="CP121" s="1116"/>
      <c r="CQ121" s="1117"/>
      <c r="CR121" s="1117"/>
      <c r="CS121" s="1117"/>
      <c r="CT121" s="1117"/>
      <c r="CU121" s="1117"/>
      <c r="CV121" s="1117"/>
      <c r="CW121" s="1117"/>
      <c r="CX121" s="1117"/>
      <c r="CY121" s="1117"/>
      <c r="CZ121" s="1117"/>
      <c r="DA121" s="1117"/>
      <c r="DB121" s="1117"/>
      <c r="DC121" s="1117"/>
      <c r="DD121" s="1117"/>
      <c r="DE121" s="1117"/>
      <c r="DF121" s="1118"/>
      <c r="DG121" s="1015"/>
      <c r="DH121" s="1016"/>
      <c r="DI121" s="1016"/>
      <c r="DJ121" s="1016"/>
      <c r="DK121" s="1016"/>
      <c r="DL121" s="1016"/>
      <c r="DM121" s="1016"/>
      <c r="DN121" s="1016"/>
      <c r="DO121" s="1016"/>
      <c r="DP121" s="1016"/>
      <c r="DQ121" s="1016"/>
      <c r="DR121" s="1016"/>
      <c r="DS121" s="1016"/>
      <c r="DT121" s="1016"/>
      <c r="DU121" s="1016"/>
      <c r="DV121" s="1017"/>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413</v>
      </c>
      <c r="AB122" s="1055"/>
      <c r="AC122" s="1055"/>
      <c r="AD122" s="1055"/>
      <c r="AE122" s="1056"/>
      <c r="AF122" s="1057" t="s">
        <v>467</v>
      </c>
      <c r="AG122" s="1055"/>
      <c r="AH122" s="1055"/>
      <c r="AI122" s="1055"/>
      <c r="AJ122" s="1056"/>
      <c r="AK122" s="1057" t="s">
        <v>413</v>
      </c>
      <c r="AL122" s="1055"/>
      <c r="AM122" s="1055"/>
      <c r="AN122" s="1055"/>
      <c r="AO122" s="1056"/>
      <c r="AP122" s="1058" t="s">
        <v>413</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2351165</v>
      </c>
      <c r="BR122" s="1094"/>
      <c r="BS122" s="1094"/>
      <c r="BT122" s="1094"/>
      <c r="BU122" s="1094"/>
      <c r="BV122" s="1094">
        <v>2324478</v>
      </c>
      <c r="BW122" s="1094"/>
      <c r="BX122" s="1094"/>
      <c r="BY122" s="1094"/>
      <c r="BZ122" s="1094"/>
      <c r="CA122" s="1094">
        <v>2356838</v>
      </c>
      <c r="CB122" s="1094"/>
      <c r="CC122" s="1094"/>
      <c r="CD122" s="1094"/>
      <c r="CE122" s="1094"/>
      <c r="CF122" s="1114">
        <v>181.4</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466</v>
      </c>
      <c r="AB123" s="1055"/>
      <c r="AC123" s="1055"/>
      <c r="AD123" s="1055"/>
      <c r="AE123" s="1056"/>
      <c r="AF123" s="1057" t="s">
        <v>475</v>
      </c>
      <c r="AG123" s="1055"/>
      <c r="AH123" s="1055"/>
      <c r="AI123" s="1055"/>
      <c r="AJ123" s="1056"/>
      <c r="AK123" s="1057" t="s">
        <v>442</v>
      </c>
      <c r="AL123" s="1055"/>
      <c r="AM123" s="1055"/>
      <c r="AN123" s="1055"/>
      <c r="AO123" s="1056"/>
      <c r="AP123" s="1058" t="s">
        <v>443</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486</v>
      </c>
      <c r="BP123" s="1102"/>
      <c r="BQ123" s="1161">
        <v>4061201</v>
      </c>
      <c r="BR123" s="1162"/>
      <c r="BS123" s="1162"/>
      <c r="BT123" s="1162"/>
      <c r="BU123" s="1162"/>
      <c r="BV123" s="1162">
        <v>3910307</v>
      </c>
      <c r="BW123" s="1162"/>
      <c r="BX123" s="1162"/>
      <c r="BY123" s="1162"/>
      <c r="BZ123" s="1162"/>
      <c r="CA123" s="1162">
        <v>3972471</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475</v>
      </c>
      <c r="AB124" s="1055"/>
      <c r="AC124" s="1055"/>
      <c r="AD124" s="1055"/>
      <c r="AE124" s="1056"/>
      <c r="AF124" s="1057" t="s">
        <v>467</v>
      </c>
      <c r="AG124" s="1055"/>
      <c r="AH124" s="1055"/>
      <c r="AI124" s="1055"/>
      <c r="AJ124" s="1056"/>
      <c r="AK124" s="1057" t="s">
        <v>470</v>
      </c>
      <c r="AL124" s="1055"/>
      <c r="AM124" s="1055"/>
      <c r="AN124" s="1055"/>
      <c r="AO124" s="1056"/>
      <c r="AP124" s="1058" t="s">
        <v>472</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472</v>
      </c>
      <c r="BR124" s="1124"/>
      <c r="BS124" s="1124"/>
      <c r="BT124" s="1124"/>
      <c r="BU124" s="1124"/>
      <c r="BV124" s="1124">
        <v>9.8000000000000007</v>
      </c>
      <c r="BW124" s="1124"/>
      <c r="BX124" s="1124"/>
      <c r="BY124" s="1124"/>
      <c r="BZ124" s="1124"/>
      <c r="CA124" s="1124" t="s">
        <v>488</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t="s">
        <v>413</v>
      </c>
      <c r="DH124" s="1080"/>
      <c r="DI124" s="1080"/>
      <c r="DJ124" s="1080"/>
      <c r="DK124" s="1081"/>
      <c r="DL124" s="1079" t="s">
        <v>442</v>
      </c>
      <c r="DM124" s="1080"/>
      <c r="DN124" s="1080"/>
      <c r="DO124" s="1080"/>
      <c r="DP124" s="1081"/>
      <c r="DQ124" s="1079" t="s">
        <v>472</v>
      </c>
      <c r="DR124" s="1080"/>
      <c r="DS124" s="1080"/>
      <c r="DT124" s="1080"/>
      <c r="DU124" s="1081"/>
      <c r="DV124" s="1082" t="s">
        <v>475</v>
      </c>
      <c r="DW124" s="1083"/>
      <c r="DX124" s="1083"/>
      <c r="DY124" s="1083"/>
      <c r="DZ124" s="1084"/>
    </row>
    <row r="125" spans="1:130" s="248" customFormat="1" ht="26.25" customHeight="1" x14ac:dyDescent="0.15">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442</v>
      </c>
      <c r="AB125" s="1055"/>
      <c r="AC125" s="1055"/>
      <c r="AD125" s="1055"/>
      <c r="AE125" s="1056"/>
      <c r="AF125" s="1057" t="s">
        <v>443</v>
      </c>
      <c r="AG125" s="1055"/>
      <c r="AH125" s="1055"/>
      <c r="AI125" s="1055"/>
      <c r="AJ125" s="1056"/>
      <c r="AK125" s="1057" t="s">
        <v>472</v>
      </c>
      <c r="AL125" s="1055"/>
      <c r="AM125" s="1055"/>
      <c r="AN125" s="1055"/>
      <c r="AO125" s="1056"/>
      <c r="AP125" s="1058" t="s">
        <v>442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442</v>
      </c>
      <c r="DH125" s="1023"/>
      <c r="DI125" s="1023"/>
      <c r="DJ125" s="1023"/>
      <c r="DK125" s="1023"/>
      <c r="DL125" s="1023" t="s">
        <v>472</v>
      </c>
      <c r="DM125" s="1023"/>
      <c r="DN125" s="1023"/>
      <c r="DO125" s="1023"/>
      <c r="DP125" s="1023"/>
      <c r="DQ125" s="1023" t="s">
        <v>472</v>
      </c>
      <c r="DR125" s="1023"/>
      <c r="DS125" s="1023"/>
      <c r="DT125" s="1023"/>
      <c r="DU125" s="1023"/>
      <c r="DV125" s="1024" t="s">
        <v>467</v>
      </c>
      <c r="DW125" s="1024"/>
      <c r="DX125" s="1024"/>
      <c r="DY125" s="1024"/>
      <c r="DZ125" s="1025"/>
    </row>
    <row r="126" spans="1:130" s="248" customFormat="1" ht="26.25" customHeight="1" thickBot="1" x14ac:dyDescent="0.2">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442</v>
      </c>
      <c r="AB126" s="1055"/>
      <c r="AC126" s="1055"/>
      <c r="AD126" s="1055"/>
      <c r="AE126" s="1056"/>
      <c r="AF126" s="1057" t="s">
        <v>442</v>
      </c>
      <c r="AG126" s="1055"/>
      <c r="AH126" s="1055"/>
      <c r="AI126" s="1055"/>
      <c r="AJ126" s="1056"/>
      <c r="AK126" s="1057" t="s">
        <v>466</v>
      </c>
      <c r="AL126" s="1055"/>
      <c r="AM126" s="1055"/>
      <c r="AN126" s="1055"/>
      <c r="AO126" s="1056"/>
      <c r="AP126" s="1058" t="s">
        <v>442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475</v>
      </c>
      <c r="DH126" s="1016"/>
      <c r="DI126" s="1016"/>
      <c r="DJ126" s="1016"/>
      <c r="DK126" s="1016"/>
      <c r="DL126" s="1016" t="s">
        <v>442</v>
      </c>
      <c r="DM126" s="1016"/>
      <c r="DN126" s="1016"/>
      <c r="DO126" s="1016"/>
      <c r="DP126" s="1016"/>
      <c r="DQ126" s="1016" t="s">
        <v>467</v>
      </c>
      <c r="DR126" s="1016"/>
      <c r="DS126" s="1016"/>
      <c r="DT126" s="1016"/>
      <c r="DU126" s="1016"/>
      <c r="DV126" s="1017" t="s">
        <v>474</v>
      </c>
      <c r="DW126" s="1017"/>
      <c r="DX126" s="1017"/>
      <c r="DY126" s="1017"/>
      <c r="DZ126" s="1018"/>
    </row>
    <row r="127" spans="1:130" s="248" customFormat="1" ht="26.25" customHeight="1" x14ac:dyDescent="0.15">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472</v>
      </c>
      <c r="AB127" s="1055"/>
      <c r="AC127" s="1055"/>
      <c r="AD127" s="1055"/>
      <c r="AE127" s="1056"/>
      <c r="AF127" s="1057" t="s">
        <v>413</v>
      </c>
      <c r="AG127" s="1055"/>
      <c r="AH127" s="1055"/>
      <c r="AI127" s="1055"/>
      <c r="AJ127" s="1056"/>
      <c r="AK127" s="1057" t="s">
        <v>468</v>
      </c>
      <c r="AL127" s="1055"/>
      <c r="AM127" s="1055"/>
      <c r="AN127" s="1055"/>
      <c r="AO127" s="1056"/>
      <c r="AP127" s="1058" t="s">
        <v>413</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470</v>
      </c>
      <c r="DH127" s="1016"/>
      <c r="DI127" s="1016"/>
      <c r="DJ127" s="1016"/>
      <c r="DK127" s="1016"/>
      <c r="DL127" s="1016" t="s">
        <v>472</v>
      </c>
      <c r="DM127" s="1016"/>
      <c r="DN127" s="1016"/>
      <c r="DO127" s="1016"/>
      <c r="DP127" s="1016"/>
      <c r="DQ127" s="1016" t="s">
        <v>472</v>
      </c>
      <c r="DR127" s="1016"/>
      <c r="DS127" s="1016"/>
      <c r="DT127" s="1016"/>
      <c r="DU127" s="1016"/>
      <c r="DV127" s="1017" t="s">
        <v>468</v>
      </c>
      <c r="DW127" s="1017"/>
      <c r="DX127" s="1017"/>
      <c r="DY127" s="1017"/>
      <c r="DZ127" s="1018"/>
    </row>
    <row r="128" spans="1:130" s="248" customFormat="1" ht="26.25" customHeight="1" thickBot="1" x14ac:dyDescent="0.2">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82</v>
      </c>
      <c r="AB128" s="1144"/>
      <c r="AC128" s="1144"/>
      <c r="AD128" s="1144"/>
      <c r="AE128" s="1145"/>
      <c r="AF128" s="1146">
        <v>81</v>
      </c>
      <c r="AG128" s="1144"/>
      <c r="AH128" s="1144"/>
      <c r="AI128" s="1144"/>
      <c r="AJ128" s="1145"/>
      <c r="AK128" s="1146">
        <v>81</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442</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413</v>
      </c>
      <c r="DH128" s="1136"/>
      <c r="DI128" s="1136"/>
      <c r="DJ128" s="1136"/>
      <c r="DK128" s="1136"/>
      <c r="DL128" s="1136" t="s">
        <v>478</v>
      </c>
      <c r="DM128" s="1136"/>
      <c r="DN128" s="1136"/>
      <c r="DO128" s="1136"/>
      <c r="DP128" s="1136"/>
      <c r="DQ128" s="1136" t="s">
        <v>413</v>
      </c>
      <c r="DR128" s="1136"/>
      <c r="DS128" s="1136"/>
      <c r="DT128" s="1136"/>
      <c r="DU128" s="1136"/>
      <c r="DV128" s="1137" t="s">
        <v>442</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1355076</v>
      </c>
      <c r="AB129" s="1055"/>
      <c r="AC129" s="1055"/>
      <c r="AD129" s="1055"/>
      <c r="AE129" s="1056"/>
      <c r="AF129" s="1057">
        <v>1379299</v>
      </c>
      <c r="AG129" s="1055"/>
      <c r="AH129" s="1055"/>
      <c r="AI129" s="1055"/>
      <c r="AJ129" s="1056"/>
      <c r="AK129" s="1057">
        <v>1493289</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468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170624</v>
      </c>
      <c r="AB130" s="1055"/>
      <c r="AC130" s="1055"/>
      <c r="AD130" s="1055"/>
      <c r="AE130" s="1056"/>
      <c r="AF130" s="1057">
        <v>182424</v>
      </c>
      <c r="AG130" s="1055"/>
      <c r="AH130" s="1055"/>
      <c r="AI130" s="1055"/>
      <c r="AJ130" s="1056"/>
      <c r="AK130" s="1057">
        <v>193697</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9.1999999999999993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1184452</v>
      </c>
      <c r="AB131" s="1080"/>
      <c r="AC131" s="1080"/>
      <c r="AD131" s="1080"/>
      <c r="AE131" s="1081"/>
      <c r="AF131" s="1079">
        <v>1196875</v>
      </c>
      <c r="AG131" s="1080"/>
      <c r="AH131" s="1080"/>
      <c r="AI131" s="1080"/>
      <c r="AJ131" s="1081"/>
      <c r="AK131" s="1079">
        <v>1299592</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t="s">
        <v>413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8.8885830749999997</v>
      </c>
      <c r="AB132" s="1196"/>
      <c r="AC132" s="1196"/>
      <c r="AD132" s="1196"/>
      <c r="AE132" s="1197"/>
      <c r="AF132" s="1198">
        <v>9.5634882510000008</v>
      </c>
      <c r="AG132" s="1196"/>
      <c r="AH132" s="1196"/>
      <c r="AI132" s="1196"/>
      <c r="AJ132" s="1197"/>
      <c r="AK132" s="1198">
        <v>9.4301134510000004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8.3000000000000007</v>
      </c>
      <c r="AB133" s="1179"/>
      <c r="AC133" s="1179"/>
      <c r="AD133" s="1179"/>
      <c r="AE133" s="1180"/>
      <c r="AF133" s="1178">
        <v>9.1</v>
      </c>
      <c r="AG133" s="1179"/>
      <c r="AH133" s="1179"/>
      <c r="AI133" s="1179"/>
      <c r="AJ133" s="1180"/>
      <c r="AK133" s="1178">
        <v>9.1999999999999993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Q0Ila5V91Pae1xYEyXsNKdhfClxL0G2ksxknjQORqOMYGQfnyJPspd786lHXk2Kv86kukxkEj+tLmVCeZ8ABQ==" saltValue="yyXA/e8IsbEveJOLCCpU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9" scale="2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yCoyAyI1Wn2u4WLigr8j1n2IcE1D3Fc6FPTmBxmUo4ejoyA80dn0yCOKALrK2c3urKxGoDAWlgOXeCp5LGtg==" saltValue="GfSttasYGNJFMNskQ3iWUw==" spinCount="100000" sheet="1" objects="1" scenarios="1"/>
  <dataConsolidate/>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4X9UxsP5ppJTcRVpIqeHKIuirFW0mncny4aCBOu0inmEFR+Ve7ZsTAUuccSmj0Ay+pSm1jk1Y4Eq2iqmwt9uw==" saltValue="1aapSp9LNwxMveQxf9yzrg=="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589801</v>
      </c>
      <c r="AP9" s="314">
        <v>352752</v>
      </c>
      <c r="AQ9" s="315">
        <v>199723</v>
      </c>
      <c r="AR9" s="316">
        <v>76.599999999999994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136167</v>
      </c>
      <c r="AP10" s="317">
        <v>81440</v>
      </c>
      <c r="AQ10" s="318">
        <v>26472</v>
      </c>
      <c r="AR10" s="319">
        <v>207.6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t="s">
        <v>524</v>
      </c>
      <c r="AP11" s="317" t="s">
        <v>524</v>
      </c>
      <c r="AQ11" s="318">
        <v>1310</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16080</v>
      </c>
      <c r="AP13" s="317">
        <v>9617</v>
      </c>
      <c r="AQ13" s="318">
        <v>7770</v>
      </c>
      <c r="AR13" s="319">
        <v>23.8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32610</v>
      </c>
      <c r="AP14" s="317">
        <v>19504</v>
      </c>
      <c r="AQ14" s="318">
        <v>5092</v>
      </c>
      <c r="AR14" s="319">
        <v>283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-57408</v>
      </c>
      <c r="AP15" s="317">
        <v>-34335</v>
      </c>
      <c r="AQ15" s="318">
        <v>-15881</v>
      </c>
      <c r="AR15" s="319">
        <v>116.2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717250</v>
      </c>
      <c r="AP16" s="317">
        <v>428977</v>
      </c>
      <c r="AQ16" s="318">
        <v>224486</v>
      </c>
      <c r="AR16" s="319">
        <v>91.1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35.89</v>
      </c>
      <c r="AP21" s="331">
        <v>20.23</v>
      </c>
      <c r="AQ21" s="332">
        <v>15.66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92.9</v>
      </c>
      <c r="AP22" s="336">
        <v>95.4</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225035</v>
      </c>
      <c r="AP32" s="345">
        <v>134590</v>
      </c>
      <c r="AQ32" s="346">
        <v>117380</v>
      </c>
      <c r="AR32" s="347">
        <v>14.7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524</v>
      </c>
      <c r="AP34" s="345" t="s">
        <v>524</v>
      </c>
      <c r="AQ34" s="346" t="s">
        <v>524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59978</v>
      </c>
      <c r="AP35" s="345">
        <v>35872</v>
      </c>
      <c r="AQ35" s="346">
        <v>31875</v>
      </c>
      <c r="AR35" s="347">
        <v>12.5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31318</v>
      </c>
      <c r="AP36" s="345">
        <v>18731</v>
      </c>
      <c r="AQ36" s="346">
        <v>2465</v>
      </c>
      <c r="AR36" s="347">
        <v>659.9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t="s">
        <v>524</v>
      </c>
      <c r="AP37" s="345" t="s">
        <v>524</v>
      </c>
      <c r="AQ37" s="346">
        <v>285</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t="s">
        <v>524</v>
      </c>
      <c r="AP38" s="348" t="s">
        <v>524</v>
      </c>
      <c r="AQ38" s="349">
        <v>17</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-81</v>
      </c>
      <c r="AP39" s="345">
        <v>-48</v>
      </c>
      <c r="AQ39" s="346">
        <v>-3552</v>
      </c>
      <c r="AR39" s="347">
        <v>-98.6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-193697</v>
      </c>
      <c r="AP40" s="345">
        <v>-115847</v>
      </c>
      <c r="AQ40" s="346">
        <v>-113436</v>
      </c>
      <c r="AR40" s="347">
        <v>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122553</v>
      </c>
      <c r="AP41" s="345">
        <v>73297</v>
      </c>
      <c r="AQ41" s="346">
        <v>35033</v>
      </c>
      <c r="AR41" s="347">
        <v>109.2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610864</v>
      </c>
      <c r="AN51" s="367">
        <v>324755</v>
      </c>
      <c r="AO51" s="368">
        <v>49.5</v>
      </c>
      <c r="AP51" s="369">
        <v>237994</v>
      </c>
      <c r="AQ51" s="370">
        <v>-2.9</v>
      </c>
      <c r="AR51" s="371">
        <v>52.4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214443</v>
      </c>
      <c r="AN52" s="375">
        <v>114005</v>
      </c>
      <c r="AO52" s="376">
        <v>58.5</v>
      </c>
      <c r="AP52" s="377">
        <v>110361</v>
      </c>
      <c r="AQ52" s="378">
        <v>1.3</v>
      </c>
      <c r="AR52" s="379">
        <v>57.2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846613</v>
      </c>
      <c r="AN53" s="367">
        <v>462125</v>
      </c>
      <c r="AO53" s="368">
        <v>42.3</v>
      </c>
      <c r="AP53" s="369">
        <v>267911</v>
      </c>
      <c r="AQ53" s="370">
        <v>12.6</v>
      </c>
      <c r="AR53" s="371">
        <v>29.7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304521</v>
      </c>
      <c r="AN54" s="375">
        <v>166223</v>
      </c>
      <c r="AO54" s="376">
        <v>45.8</v>
      </c>
      <c r="AP54" s="377">
        <v>106425</v>
      </c>
      <c r="AQ54" s="378">
        <v>-3.6</v>
      </c>
      <c r="AR54" s="379">
        <v>49.4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439381</v>
      </c>
      <c r="AN55" s="367">
        <v>246566</v>
      </c>
      <c r="AO55" s="368">
        <v>-46.6</v>
      </c>
      <c r="AP55" s="369">
        <v>228215</v>
      </c>
      <c r="AQ55" s="370">
        <v>-14.8</v>
      </c>
      <c r="AR55" s="371">
        <v>-31.8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325875</v>
      </c>
      <c r="AN56" s="375">
        <v>182870</v>
      </c>
      <c r="AO56" s="376">
        <v>10</v>
      </c>
      <c r="AP56" s="377">
        <v>117571</v>
      </c>
      <c r="AQ56" s="378">
        <v>10.5</v>
      </c>
      <c r="AR56" s="379">
        <v>-0.5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687433</v>
      </c>
      <c r="AN57" s="367">
        <v>400369</v>
      </c>
      <c r="AO57" s="368">
        <v>62.4</v>
      </c>
      <c r="AP57" s="369">
        <v>264232</v>
      </c>
      <c r="AQ57" s="370">
        <v>15.8</v>
      </c>
      <c r="AR57" s="371">
        <v>46.6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396411</v>
      </c>
      <c r="AN58" s="375">
        <v>230874</v>
      </c>
      <c r="AO58" s="376">
        <v>26.3</v>
      </c>
      <c r="AP58" s="377">
        <v>133959</v>
      </c>
      <c r="AQ58" s="378">
        <v>13.9</v>
      </c>
      <c r="AR58" s="379">
        <v>12.4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400303</v>
      </c>
      <c r="AN59" s="367">
        <v>239416</v>
      </c>
      <c r="AO59" s="368">
        <v>-40.200000000000003</v>
      </c>
      <c r="AP59" s="369">
        <v>263613</v>
      </c>
      <c r="AQ59" s="370">
        <v>-0.2</v>
      </c>
      <c r="AR59" s="371">
        <v>-40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160834</v>
      </c>
      <c r="AN60" s="375">
        <v>96193</v>
      </c>
      <c r="AO60" s="376">
        <v>-58.3</v>
      </c>
      <c r="AP60" s="377">
        <v>128823</v>
      </c>
      <c r="AQ60" s="378">
        <v>-3.8</v>
      </c>
      <c r="AR60" s="379">
        <v>-54.5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596919</v>
      </c>
      <c r="AN61" s="382">
        <v>334646</v>
      </c>
      <c r="AO61" s="383">
        <v>13.5</v>
      </c>
      <c r="AP61" s="384">
        <v>252393</v>
      </c>
      <c r="AQ61" s="385">
        <v>2.1</v>
      </c>
      <c r="AR61" s="371">
        <v>11.4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280417</v>
      </c>
      <c r="AN62" s="375">
        <v>158033</v>
      </c>
      <c r="AO62" s="376">
        <v>16.5</v>
      </c>
      <c r="AP62" s="377">
        <v>119428</v>
      </c>
      <c r="AQ62" s="378">
        <v>3.7</v>
      </c>
      <c r="AR62" s="379">
        <v>12.8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0Qvg8pzT5Ek3OQQcXPHmOH3trK2tuAi/lJ/Art/Bn0Ok8gXyucF7Hfawkgqn1T5TCUyTxRWIciiKpJ8H+GaCg==" saltValue="qlbU7r+EwvYRA621zKAC2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1" spans="125:125" ht="13.5" hidden="1" customHeight="1" x14ac:dyDescent="0.15">
      <c r="DU121" s="292"/>
    </row>
  </sheetData>
  <sheetProtection algorithmName="SHA-512" hashValue="MUVw/aAC6WeTmvp/o8/sKLjg3N/nACzJRxMBWwzHzhfkqDOE5h28JApBvJTW2kfjZGcQRf/YRmJYfyERkcRXdw==" saltValue="2Vd7X/iYa1zkbhob6uJpbQ=="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bEjC5FHiUjdrW+acmd4NrgqJ3mVAMLtA+lVf/7Ar0Xf4FsaQ2NRXqEoe/U1wuvTOGWJod9zqGT0IXRV1JqzhCQ==" saltValue="9zw9pIM29++5wmo6LAMqHA=="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42.03</v>
      </c>
      <c r="G47" s="12">
        <v>79.930000000000007</v>
      </c>
      <c r="H47" s="12">
        <v>82.48</v>
      </c>
      <c r="I47" s="12">
        <v>66.540000000000006</v>
      </c>
      <c r="J47" s="13">
        <v>61.46</v>
      </c>
    </row>
    <row r="48" spans="2:10" ht="57.75" customHeight="1" x14ac:dyDescent="0.15">
      <c r="B48" s="14"/>
      <c r="C48" s="1240" t="s">
        <v>4</v>
      </c>
      <c r="D48" s="1240"/>
      <c r="E48" s="1241"/>
      <c r="F48" s="15">
        <v>72.680000000000007</v>
      </c>
      <c r="G48" s="16">
        <v>25.21</v>
      </c>
      <c r="H48" s="16">
        <v>11.66</v>
      </c>
      <c r="I48" s="16">
        <v>11.81</v>
      </c>
      <c r="J48" s="17">
        <v>9.4</v>
      </c>
    </row>
    <row r="49" spans="2:10" ht="57.75" customHeight="1" thickBot="1" x14ac:dyDescent="0.2">
      <c r="B49" s="18"/>
      <c r="C49" s="1242" t="s">
        <v>5</v>
      </c>
      <c r="D49" s="1242"/>
      <c r="E49" s="1243"/>
      <c r="F49" s="19">
        <v>7.47</v>
      </c>
      <c r="G49" s="20" t="s">
        <v>571</v>
      </c>
      <c r="H49" s="20" t="s">
        <v>572</v>
      </c>
      <c r="I49" s="20" t="s">
        <v>573</v>
      </c>
      <c r="J49" s="21" t="s">
        <v>574</v>
      </c>
    </row>
    <row r="50" spans="2:10" ht="13.5" customHeight="1" x14ac:dyDescent="0.15"/>
  </sheetData>
  <sheetProtection algorithmName="SHA-512" hashValue="xaenL+y/Gmy8mz551hK6YHNxfuGKYBSrO59xdoPJueyf2OdbhPU+Xsxg/yJe7RCJy+zKfFhsKkkEP02ONAuOJA==" saltValue="1zxvrodLangRmRSMkpzA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2022-10-05T00:15:19Z</cp:lastPrinted>
  <dcterms:created xsi:type="dcterms:W3CDTF">2022-02-02T06:11:40Z</dcterms:created>
  <dcterms:modified xsi:type="dcterms:W3CDTF">2022-10-05T06:31:40Z</dcterms:modified>
  <cp:category/>
</cp:coreProperties>
</file>